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  <sheet name="Pro Statisticu" sheetId="2" state="visible" r:id="rId3"/>
    <sheet name="List2" sheetId="3" state="visible" r:id="rId4"/>
    <sheet name="List3" sheetId="4" state="visible" r:id="rId5"/>
    <sheet name="List4" sheetId="5" state="visible" r:id="rId6"/>
    <sheet name="List5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<sst xmlns="http://schemas.openxmlformats.org/spreadsheetml/2006/main" count="2129" uniqueCount="182">
  <si>
    <t xml:space="preserve">Pohlaví</t>
  </si>
  <si>
    <t xml:space="preserve">Narození</t>
  </si>
  <si>
    <t xml:space="preserve">Věk</t>
  </si>
  <si>
    <t xml:space="preserve">M0</t>
  </si>
  <si>
    <t xml:space="preserve">T0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</si>
  <si>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</si>
  <si>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</si>
  <si>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</si>
  <si>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</si>
  <si>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</si>
  <si>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</si>
  <si>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M7</t>
  </si>
  <si>
    <t xml:space="preserve">M8</t>
  </si>
  <si>
    <t xml:space="preserve">M9</t>
  </si>
  <si>
    <t xml:space="preserve">M10</t>
  </si>
  <si>
    <t xml:space="preserve">M11</t>
  </si>
  <si>
    <t xml:space="preserve">M12</t>
  </si>
  <si>
    <t xml:space="preserve">M13</t>
  </si>
  <si>
    <t xml:space="preserve">M14</t>
  </si>
  <si>
    <t xml:space="preserve">M15</t>
  </si>
  <si>
    <t xml:space="preserve">M16</t>
  </si>
  <si>
    <t xml:space="preserve">M17</t>
  </si>
  <si>
    <t xml:space="preserve">M18</t>
  </si>
  <si>
    <t xml:space="preserve">M19</t>
  </si>
  <si>
    <t xml:space="preserve">M20</t>
  </si>
  <si>
    <t xml:space="preserve">M21</t>
  </si>
  <si>
    <t xml:space="preserve">M22</t>
  </si>
  <si>
    <t xml:space="preserve">M23</t>
  </si>
  <si>
    <t xml:space="preserve">M24</t>
  </si>
  <si>
    <t xml:space="preserve">M25</t>
  </si>
  <si>
    <t xml:space="preserve">M26</t>
  </si>
  <si>
    <t xml:space="preserve">M27</t>
  </si>
  <si>
    <t xml:space="preserve">M28</t>
  </si>
  <si>
    <t xml:space="preserve">T1</t>
  </si>
  <si>
    <t xml:space="preserve">T2</t>
  </si>
  <si>
    <t xml:space="preserve">T3</t>
  </si>
  <si>
    <t xml:space="preserve">T4</t>
  </si>
  <si>
    <t xml:space="preserve">T5</t>
  </si>
  <si>
    <t xml:space="preserve">T6</t>
  </si>
  <si>
    <t xml:space="preserve">T7</t>
  </si>
  <si>
    <t xml:space="preserve">T8</t>
  </si>
  <si>
    <t xml:space="preserve">T9</t>
  </si>
  <si>
    <t xml:space="preserve">T10</t>
  </si>
  <si>
    <t xml:space="preserve">T11</t>
  </si>
  <si>
    <t xml:space="preserve">T12</t>
  </si>
  <si>
    <t xml:space="preserve">T13</t>
  </si>
  <si>
    <t xml:space="preserve">T14</t>
  </si>
  <si>
    <t xml:space="preserve">T15</t>
  </si>
  <si>
    <t xml:space="preserve">T16</t>
  </si>
  <si>
    <t xml:space="preserve">T17</t>
  </si>
  <si>
    <t xml:space="preserve">T18</t>
  </si>
  <si>
    <t xml:space="preserve">T19</t>
  </si>
  <si>
    <t xml:space="preserve">T20</t>
  </si>
  <si>
    <t xml:space="preserve">T21</t>
  </si>
  <si>
    <t xml:space="preserve">T22</t>
  </si>
  <si>
    <t xml:space="preserve">T23</t>
  </si>
  <si>
    <t xml:space="preserve">T24</t>
  </si>
  <si>
    <t xml:space="preserve">T25</t>
  </si>
  <si>
    <t xml:space="preserve">T26</t>
  </si>
  <si>
    <t xml:space="preserve">T27</t>
  </si>
  <si>
    <t xml:space="preserve">T28</t>
  </si>
  <si>
    <t xml:space="preserve">MK</t>
  </si>
  <si>
    <t xml:space="preserve">MZ</t>
  </si>
  <si>
    <t xml:space="preserve">MP</t>
  </si>
  <si>
    <t xml:space="preserve">MV</t>
  </si>
  <si>
    <t xml:space="preserve">TK</t>
  </si>
  <si>
    <t xml:space="preserve">TZ</t>
  </si>
  <si>
    <t xml:space="preserve">TP</t>
  </si>
  <si>
    <t xml:space="preserve">TV</t>
  </si>
  <si>
    <t xml:space="preserve">M_EV</t>
  </si>
  <si>
    <t xml:space="preserve">T_EV</t>
  </si>
  <si>
    <t xml:space="preserve">EV</t>
  </si>
  <si>
    <t xml:space="preserve">M_Ř</t>
  </si>
  <si>
    <t xml:space="preserve">T_Ř</t>
  </si>
  <si>
    <t xml:space="preserve">Ř</t>
  </si>
  <si>
    <t xml:space="preserve">ZV</t>
  </si>
  <si>
    <t xml:space="preserve">V1</t>
  </si>
  <si>
    <t xml:space="preserve">V2</t>
  </si>
  <si>
    <t xml:space="preserve">V3</t>
  </si>
  <si>
    <t xml:space="preserve">V4</t>
  </si>
  <si>
    <t xml:space="preserve">V5</t>
  </si>
  <si>
    <t xml:space="preserve">Pozn.</t>
  </si>
  <si>
    <t xml:space="preserve">ex.klad.</t>
  </si>
  <si>
    <t xml:space="preserve">silné</t>
  </si>
  <si>
    <t xml:space="preserve">kladný</t>
  </si>
  <si>
    <t xml:space="preserve">věk medián</t>
  </si>
  <si>
    <t xml:space="preserve">věk průměr</t>
  </si>
  <si>
    <t xml:space="preserve">slabé</t>
  </si>
  <si>
    <t xml:space="preserve">střední</t>
  </si>
  <si>
    <t xml:space="preserve">maminka poznamenává, že syn se nevymlouvá, aby nemusel do školy - dvojsečná otázka</t>
  </si>
  <si>
    <t xml:space="preserve">modus</t>
  </si>
  <si>
    <t xml:space="preserve">průměr chlapci</t>
  </si>
  <si>
    <t xml:space="preserve">průměr dívky</t>
  </si>
  <si>
    <t xml:space="preserve">s otcem nežijí ve společné domácnosti</t>
  </si>
  <si>
    <t xml:space="preserve">táta netrestá</t>
  </si>
  <si>
    <t xml:space="preserve">rozporné</t>
  </si>
  <si>
    <t xml:space="preserve">s otcem nežije</t>
  </si>
  <si>
    <t xml:space="preserve">chtěl by se věnovat fotografování</t>
  </si>
  <si>
    <t xml:space="preserve">záporný</t>
  </si>
  <si>
    <t xml:space="preserve">záp.-kl.</t>
  </si>
  <si>
    <t xml:space="preserve">chybí data</t>
  </si>
  <si>
    <t xml:space="preserve">střídavá péče</t>
  </si>
  <si>
    <t xml:space="preserve">"Táta často neplní sliby, když pije alkohol"</t>
  </si>
  <si>
    <t xml:space="preserve">u ot.č.21: ANO!</t>
  </si>
  <si>
    <t xml:space="preserve">u otce poněkud rozporuplné odpovědi</t>
  </si>
  <si>
    <t xml:space="preserve">neví, jak rodiče hodnotí výtvarné výsledky</t>
  </si>
  <si>
    <t xml:space="preserve">chtěla by se do budoucna věnovat fotografování</t>
  </si>
  <si>
    <t xml:space="preserve">rodiče nežijí pohromadě</t>
  </si>
  <si>
    <t xml:space="preserve">táta s námi nežije</t>
  </si>
  <si>
    <t xml:space="preserve">otec se s dítětem nestýká</t>
  </si>
  <si>
    <t xml:space="preserve">4</t>
  </si>
  <si>
    <t xml:space="preserve">1</t>
  </si>
  <si>
    <t xml:space="preserve">2</t>
  </si>
  <si>
    <t xml:space="preserve">Row</t>
  </si>
  <si>
    <t xml:space="preserve">3</t>
  </si>
  <si>
    <t xml:space="preserve"> </t>
  </si>
  <si>
    <t xml:space="preserve">
Marked cells have counts &gt; 10
(Marginal summaries are not marked)</t>
  </si>
  <si>
    <t xml:space="preserve">otázka</t>
  </si>
  <si>
    <t xml:space="preserve">průměr</t>
  </si>
  <si>
    <t xml:space="preserve">medián</t>
  </si>
  <si>
    <t xml:space="preserve">0+L4:NL7:N11</t>
  </si>
  <si>
    <t xml:space="preserve">Summary Frequency Table (Spreadsheet1)
Marked cells have counts &gt; 10
(Marginal summaries are not marked)</t>
  </si>
  <si>
    <t xml:space="preserve">pohlaví/odpovědi</t>
  </si>
  <si>
    <t xml:space="preserve">celkem</t>
  </si>
  <si>
    <t xml:space="preserve">chlapci</t>
  </si>
  <si>
    <t xml:space="preserve">dívky</t>
  </si>
  <si>
    <t xml:space="preserve">pohlaví</t>
  </si>
  <si>
    <t xml:space="preserve">O5</t>
  </si>
  <si>
    <t xml:space="preserve">0</t>
  </si>
  <si>
    <t xml:space="preserve">All Grps</t>
  </si>
  <si>
    <t xml:space="preserve">způsob výchovy</t>
  </si>
  <si>
    <t xml:space="preserve">počet celkem</t>
  </si>
  <si>
    <t xml:space="preserve">Summary Frequency Table (Spreadsheet1)</t>
  </si>
  <si>
    <t xml:space="preserve">Marked cells have counts &gt; 10</t>
  </si>
  <si>
    <t xml:space="preserve">(Marginal summaries are not marked)</t>
  </si>
  <si>
    <t xml:space="preserve">O2</t>
  </si>
  <si>
    <t xml:space="preserve">Totals</t>
  </si>
  <si>
    <t xml:space="preserve">O3</t>
  </si>
  <si>
    <t xml:space="preserve">sm. odch.</t>
  </si>
  <si>
    <t xml:space="preserve">min. h.</t>
  </si>
  <si>
    <t xml:space="preserve">max. h.</t>
  </si>
  <si>
    <t xml:space="preserve">M_K</t>
  </si>
  <si>
    <t xml:space="preserve">komponent</t>
  </si>
  <si>
    <t xml:space="preserve">O_K</t>
  </si>
  <si>
    <t xml:space="preserve">M_Z</t>
  </si>
  <si>
    <t xml:space="preserve">M_P</t>
  </si>
  <si>
    <t xml:space="preserve">průměr dle Příručky</t>
  </si>
  <si>
    <t xml:space="preserve">M_V</t>
  </si>
  <si>
    <t xml:space="preserve">O_Z</t>
  </si>
  <si>
    <t xml:space="preserve">O_P</t>
  </si>
  <si>
    <t xml:space="preserve">O_V</t>
  </si>
  <si>
    <t xml:space="preserve">n</t>
  </si>
  <si>
    <t xml:space="preserve">Ot. 1</t>
  </si>
  <si>
    <t xml:space="preserve">Ot. 2</t>
  </si>
  <si>
    <t xml:space="preserve">Ot. 3</t>
  </si>
  <si>
    <t xml:space="preserve">Ot. 4</t>
  </si>
  <si>
    <t xml:space="preserve">Ot. 5</t>
  </si>
  <si>
    <t xml:space="preserve">emoční vztah</t>
  </si>
  <si>
    <t xml:space="preserve">ex. kladný</t>
  </si>
  <si>
    <t xml:space="preserve">18 (32 %)</t>
  </si>
  <si>
    <t xml:space="preserve">5 (9 %)</t>
  </si>
  <si>
    <t xml:space="preserve">21 (38 %)</t>
  </si>
  <si>
    <t xml:space="preserve">12 (21 %)</t>
  </si>
  <si>
    <t xml:space="preserve">35 (51 %)</t>
  </si>
  <si>
    <t xml:space="preserve">4 (6 %)</t>
  </si>
  <si>
    <t xml:space="preserve">10 (14 %)</t>
  </si>
  <si>
    <t xml:space="preserve">20 (29 %)</t>
  </si>
  <si>
    <t xml:space="preserve">53 (42 %)</t>
  </si>
  <si>
    <t xml:space="preserve">9 (7 %)</t>
  </si>
  <si>
    <t xml:space="preserve">31 (25 %)</t>
  </si>
  <si>
    <t xml:space="preserve">32 (26 %)</t>
  </si>
  <si>
    <t xml:space="preserve">řízení</t>
  </si>
  <si>
    <t xml:space="preserve">28 (50 %)</t>
  </si>
  <si>
    <t xml:space="preserve">9 (16 %)</t>
  </si>
  <si>
    <t xml:space="preserve">10 (18 %)</t>
  </si>
  <si>
    <t xml:space="preserve">32 (46 %)</t>
  </si>
  <si>
    <t xml:space="preserve">14 (20 %)</t>
  </si>
  <si>
    <t xml:space="preserve">11 (16 %)</t>
  </si>
  <si>
    <t xml:space="preserve">12 (18 %)</t>
  </si>
  <si>
    <t xml:space="preserve">60 (48 %)</t>
  </si>
  <si>
    <t xml:space="preserve">23 (18 %)</t>
  </si>
  <si>
    <t xml:space="preserve">21 (17 %)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</si>
</sst>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d/m/yyyy"/>
    <numFmt numFmtId="167" formatCode="0\ %"/>
    <numFmt numFmtId="168" formatCode="0"/>
    <numFmt numFmtId="169" formatCode="0.00"/>
  </numFmts>
  <fonts count="1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 val="true"/>
      <sz val="16"/>
      <color rgb="FF595959"/>
      <name val="Calibri"/>
      <family val="2"/>
    </font>
    <font>
      <sz val="9"/>
      <color rgb="FF595959"/>
      <name val="Calibri"/>
      <family val="2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5E0B4"/>
        <bgColor rgb="FFD9D9D9"/>
      </patternFill>
    </fill>
    <fill>
      <patternFill patternType="solid">
        <fgColor rgb="FF92D050"/>
        <bgColor rgb="FFC5E0B4"/>
      </patternFill>
    </fill>
    <fill>
      <patternFill patternType="solid">
        <fgColor rgb="FFF8CBAD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 style="double"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5" fillId="0" borderId="0" xfId="2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0" xfId="2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_Pro Statisticu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600" spc="-1" strike="noStrike">
                <a:solidFill>
                  <a:srgbClr val="595959"/>
                </a:solidFill>
                <a:latin typeface="Calibri"/>
              </a:defRPr>
            </a:pPr>
            <a:r>
              <a:rPr b="1" sz="1600" spc="-1" strike="noStrike">
                <a:solidFill>
                  <a:srgbClr val="595959"/>
                </a:solidFill>
                <a:latin typeface="Calibri"/>
              </a:rPr>
              <a:t>Nadpis grafu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4472c4"/>
            </a:solidFill>
            <a:ln w="25560">
              <a:noFill/>
            </a:ln>
          </c:spPr>
          <c:marker>
            <c:symbol val="circle"/>
            <c:size val="6"/>
            <c:spPr>
              <a:solidFill>
                <a:srgbClr val="4472c4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'Pro Statisticu'!$H$1:$H$126</c:f>
              <c:numCache>
                <c:formatCode>General</c:formatCode>
                <c:ptCount val="126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3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4</c:v>
                </c:pt>
                <c:pt idx="37">
                  <c:v>4</c:v>
                </c:pt>
                <c:pt idx="38">
                  <c:v>5</c:v>
                </c:pt>
                <c:pt idx="39">
                  <c:v>5</c:v>
                </c:pt>
                <c:pt idx="40">
                  <c:v>4</c:v>
                </c:pt>
                <c:pt idx="41">
                  <c:v>5</c:v>
                </c:pt>
                <c:pt idx="42">
                  <c:v>5</c:v>
                </c:pt>
                <c:pt idx="43">
                  <c:v>4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4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2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4</c:v>
                </c:pt>
                <c:pt idx="58">
                  <c:v>4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4</c:v>
                </c:pt>
                <c:pt idx="64">
                  <c:v>4</c:v>
                </c:pt>
                <c:pt idx="65">
                  <c:v>5</c:v>
                </c:pt>
                <c:pt idx="66">
                  <c:v>4</c:v>
                </c:pt>
                <c:pt idx="67">
                  <c:v>4</c:v>
                </c:pt>
                <c:pt idx="68">
                  <c:v>5</c:v>
                </c:pt>
                <c:pt idx="69">
                  <c:v>4</c:v>
                </c:pt>
                <c:pt idx="70">
                  <c:v>5</c:v>
                </c:pt>
                <c:pt idx="71">
                  <c:v>4</c:v>
                </c:pt>
                <c:pt idx="72">
                  <c:v>3</c:v>
                </c:pt>
                <c:pt idx="73">
                  <c:v>5</c:v>
                </c:pt>
                <c:pt idx="74">
                  <c:v>3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3</c:v>
                </c:pt>
                <c:pt idx="85">
                  <c:v>4</c:v>
                </c:pt>
                <c:pt idx="86">
                  <c:v>5</c:v>
                </c:pt>
                <c:pt idx="87">
                  <c:v>4</c:v>
                </c:pt>
                <c:pt idx="88">
                  <c:v>4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4</c:v>
                </c:pt>
                <c:pt idx="99">
                  <c:v>5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4</c:v>
                </c:pt>
                <c:pt idx="124">
                  <c:v>5</c:v>
                </c:pt>
                <c:pt idx="125">
                  <c:v>5</c:v>
                </c:pt>
              </c:numCache>
            </c:numRef>
          </c:xVal>
          <c:yVal>
            <c:numRef>
              <c:f>'Pro Statisticu'!$J$1:$J$126</c:f>
              <c:numCache>
                <c:formatCode>General</c:formatCode>
                <c:ptCount val="126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4</c:v>
                </c:pt>
                <c:pt idx="28">
                  <c:v>4</c:v>
                </c:pt>
                <c:pt idx="29">
                  <c:v>5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4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4</c:v>
                </c:pt>
                <c:pt idx="43">
                  <c:v>5</c:v>
                </c:pt>
                <c:pt idx="44">
                  <c:v>5</c:v>
                </c:pt>
                <c:pt idx="45">
                  <c:v>4</c:v>
                </c:pt>
                <c:pt idx="46">
                  <c:v>4</c:v>
                </c:pt>
                <c:pt idx="47">
                  <c:v>5</c:v>
                </c:pt>
                <c:pt idx="48">
                  <c:v>5</c:v>
                </c:pt>
                <c:pt idx="49">
                  <c:v>4</c:v>
                </c:pt>
                <c:pt idx="50">
                  <c:v>4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4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4</c:v>
                </c:pt>
                <c:pt idx="68">
                  <c:v>4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2</c:v>
                </c:pt>
                <c:pt idx="73">
                  <c:v>4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4</c:v>
                </c:pt>
                <c:pt idx="81">
                  <c:v>4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4</c:v>
                </c:pt>
                <c:pt idx="88">
                  <c:v>4</c:v>
                </c:pt>
                <c:pt idx="89">
                  <c:v>5</c:v>
                </c:pt>
                <c:pt idx="90">
                  <c:v>5</c:v>
                </c:pt>
                <c:pt idx="91">
                  <c:v>4</c:v>
                </c:pt>
                <c:pt idx="92">
                  <c:v>4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3</c:v>
                </c:pt>
                <c:pt idx="99">
                  <c:v>3</c:v>
                </c:pt>
                <c:pt idx="100">
                  <c:v>4</c:v>
                </c:pt>
                <c:pt idx="101">
                  <c:v>4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4</c:v>
                </c:pt>
                <c:pt idx="110">
                  <c:v>4</c:v>
                </c:pt>
                <c:pt idx="111">
                  <c:v>5</c:v>
                </c:pt>
                <c:pt idx="112">
                  <c:v>5</c:v>
                </c:pt>
                <c:pt idx="113">
                  <c:v>3</c:v>
                </c:pt>
                <c:pt idx="114">
                  <c:v>4</c:v>
                </c:pt>
                <c:pt idx="115">
                  <c:v>4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</c:numCache>
            </c:numRef>
          </c:yVal>
          <c:smooth val="0"/>
        </c:ser>
        <c:axId val="46389095"/>
        <c:axId val="31821479"/>
      </c:scatterChart>
      <c:valAx>
        <c:axId val="46389095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60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31821479"/>
        <c:crosses val="autoZero"/>
        <c:crossBetween val="midCat"/>
      </c:valAx>
      <c:valAx>
        <c:axId val="3182147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46389095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67</xdr:row>
      <xdr:rowOff>3960</xdr:rowOff>
    </xdr:from>
    <xdr:to>
      <xdr:col>22</xdr:col>
      <xdr:colOff>151920</xdr:colOff>
      <xdr:row>82</xdr:row>
      <xdr:rowOff>3600</xdr:rowOff>
    </xdr:to>
    <xdr:graphicFrame>
      <xdr:nvGraphicFramePr>
        <xdr:cNvPr id="0" name="Graf 1"/>
        <xdr:cNvGraphicFramePr/>
      </xdr:nvGraphicFramePr>
      <xdr:xfrm>
        <a:off x="9631800" y="12243600"/>
        <a:ext cx="4611240" cy="271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Q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CE1" activeCellId="0" sqref="CE1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5.56"/>
    <col collapsed="false" customWidth="true" hidden="false" outlineLevel="0" max="2" min="2" style="0" width="10.11"/>
    <col collapsed="false" customWidth="true" hidden="false" outlineLevel="0" max="3" min="3" style="0" width="4.56"/>
    <col collapsed="false" customWidth="true" hidden="false" outlineLevel="0" max="4" min="4" style="0" width="11"/>
    <col collapsed="false" customWidth="true" hidden="false" outlineLevel="0" max="5" min="5" style="0" width="9.44"/>
    <col collapsed="false" customWidth="true" hidden="false" outlineLevel="0" max="6" min="6" style="0" width="7.88"/>
    <col collapsed="false" customWidth="true" hidden="false" outlineLevel="0" max="7" min="7" style="0" width="4.11"/>
    <col collapsed="false" customWidth="true" hidden="false" outlineLevel="0" max="64" min="8" style="0" width="4.33"/>
    <col collapsed="false" customWidth="true" hidden="false" outlineLevel="0" max="65" min="65" style="0" width="5.88"/>
    <col collapsed="false" customWidth="true" hidden="false" outlineLevel="0" max="66" min="66" style="0" width="6.11"/>
    <col collapsed="false" customWidth="true" hidden="false" outlineLevel="0" max="67" min="67" style="0" width="6.44"/>
    <col collapsed="false" customWidth="true" hidden="false" outlineLevel="0" max="68" min="68" style="0" width="6.22"/>
    <col collapsed="false" customWidth="true" hidden="false" outlineLevel="0" max="72" min="69" style="0" width="6.11"/>
    <col collapsed="false" customWidth="true" hidden="false" outlineLevel="0" max="73" min="73" style="0" width="7.77"/>
    <col collapsed="false" customWidth="true" hidden="false" outlineLevel="0" max="74" min="74" style="0" width="4.56"/>
    <col collapsed="false" customWidth="true" hidden="false" outlineLevel="0" max="75" min="75" style="0" width="7.77"/>
    <col collapsed="false" customWidth="true" hidden="false" outlineLevel="0" max="76" min="76" style="0" width="4.88"/>
    <col collapsed="false" customWidth="true" hidden="false" outlineLevel="0" max="77" min="77" style="0" width="7.77"/>
    <col collapsed="false" customWidth="true" hidden="false" outlineLevel="0" max="78" min="78" style="0" width="5.11"/>
    <col collapsed="false" customWidth="true" hidden="false" outlineLevel="0" max="79" min="79" style="0" width="7.77"/>
    <col collapsed="false" customWidth="true" hidden="false" outlineLevel="0" max="80" min="80" style="0" width="5.33"/>
    <col collapsed="false" customWidth="true" hidden="false" outlineLevel="0" max="81" min="81" style="0" width="7.77"/>
    <col collapsed="false" customWidth="true" hidden="false" outlineLevel="0" max="82" min="82" style="0" width="5.44"/>
    <col collapsed="false" customWidth="true" hidden="false" outlineLevel="0" max="83" min="83" style="0" width="7.77"/>
    <col collapsed="false" customWidth="true" hidden="false" outlineLevel="0" max="84" min="84" style="0" width="5"/>
    <col collapsed="false" customWidth="true" hidden="false" outlineLevel="0" max="85" min="85" style="1" width="7.77"/>
    <col collapsed="false" customWidth="true" hidden="false" outlineLevel="0" max="90" min="86" style="0" width="4.33"/>
  </cols>
  <sheetData>
    <row r="1" customFormat="false" ht="14.25" hidden="false" customHeight="false" outlineLevel="0" collapsed="false">
      <c r="B1" s="0" t="s">
        <v>0</v>
      </c>
      <c r="D1" s="0" t="s">
        <v>1</v>
      </c>
      <c r="E1" s="0" t="s">
        <v>2</v>
      </c>
      <c r="F1" s="2" t="str">
        <f aca="false">IF(E1&lt;=7.9,"6–7",IF(E1&lt;=9.9,"8–9",IF(E1&lt;=11.9,"10–11","12–13")))</f>
        <v>12–13</v>
      </c>
      <c r="G1" s="0" t="s">
        <v>3</v>
      </c>
      <c r="H1" s="0" t="s">
        <v>4</v>
      </c>
      <c r="I1" s="0" t="s">
        <v>5</v>
      </c>
      <c r="J1" s="0" t="s">
        <v>6</v>
      </c>
      <c r="K1" s="0" t="s">
        <v>7</v>
      </c>
      <c r="L1" s="0" t="s">
        <v>8</v>
      </c>
      <c r="M1" s="0" t="s">
        <v>9</v>
      </c>
      <c r="N1" s="0" t="s">
        <v>10</v>
      </c>
      <c r="O1" s="0" t="s">
        <v>11</v>
      </c>
      <c r="P1" s="0" t="s">
        <v>12</v>
      </c>
      <c r="Q1" s="0" t="s">
        <v>13</v>
      </c>
      <c r="R1" s="0" t="s">
        <v>14</v>
      </c>
      <c r="S1" s="0" t="s">
        <v>15</v>
      </c>
      <c r="T1" s="0" t="s">
        <v>16</v>
      </c>
      <c r="U1" s="0" t="s">
        <v>17</v>
      </c>
      <c r="V1" s="0" t="s">
        <v>18</v>
      </c>
      <c r="W1" s="0" t="s">
        <v>19</v>
      </c>
      <c r="X1" s="0" t="s">
        <v>20</v>
      </c>
      <c r="Y1" s="0" t="s">
        <v>21</v>
      </c>
      <c r="Z1" s="0" t="s">
        <v>22</v>
      </c>
      <c r="AA1" s="0" t="s">
        <v>23</v>
      </c>
      <c r="AB1" s="0" t="s">
        <v>24</v>
      </c>
      <c r="AC1" s="0" t="s">
        <v>25</v>
      </c>
      <c r="AD1" s="0" t="s">
        <v>26</v>
      </c>
      <c r="AE1" s="0" t="s">
        <v>27</v>
      </c>
      <c r="AF1" s="0" t="s">
        <v>28</v>
      </c>
      <c r="AG1" s="0" t="s">
        <v>29</v>
      </c>
      <c r="AH1" s="0" t="s">
        <v>30</v>
      </c>
      <c r="AI1" s="0" t="s">
        <v>31</v>
      </c>
      <c r="AJ1" s="0" t="s">
        <v>32</v>
      </c>
      <c r="AK1" s="0" t="s">
        <v>33</v>
      </c>
      <c r="AL1" s="0" t="s">
        <v>34</v>
      </c>
      <c r="AM1" s="0" t="s">
        <v>35</v>
      </c>
      <c r="AN1" s="0" t="s">
        <v>36</v>
      </c>
      <c r="AO1" s="0" t="s">
        <v>37</v>
      </c>
      <c r="AP1" s="0" t="s">
        <v>38</v>
      </c>
      <c r="AQ1" s="0" t="s">
        <v>39</v>
      </c>
      <c r="AR1" s="0" t="s">
        <v>40</v>
      </c>
      <c r="AS1" s="0" t="s">
        <v>41</v>
      </c>
      <c r="AT1" s="0" t="s">
        <v>42</v>
      </c>
      <c r="AU1" s="0" t="s">
        <v>43</v>
      </c>
      <c r="AV1" s="0" t="s">
        <v>44</v>
      </c>
      <c r="AW1" s="0" t="s">
        <v>45</v>
      </c>
      <c r="AX1" s="0" t="s">
        <v>46</v>
      </c>
      <c r="AY1" s="0" t="s">
        <v>47</v>
      </c>
      <c r="AZ1" s="0" t="s">
        <v>48</v>
      </c>
      <c r="BA1" s="0" t="s">
        <v>49</v>
      </c>
      <c r="BB1" s="0" t="s">
        <v>50</v>
      </c>
      <c r="BC1" s="0" t="s">
        <v>51</v>
      </c>
      <c r="BD1" s="0" t="s">
        <v>52</v>
      </c>
      <c r="BE1" s="0" t="s">
        <v>53</v>
      </c>
      <c r="BF1" s="0" t="s">
        <v>54</v>
      </c>
      <c r="BG1" s="0" t="s">
        <v>55</v>
      </c>
      <c r="BH1" s="0" t="s">
        <v>56</v>
      </c>
      <c r="BI1" s="0" t="s">
        <v>57</v>
      </c>
      <c r="BJ1" s="0" t="s">
        <v>58</v>
      </c>
      <c r="BK1" s="0" t="s">
        <v>59</v>
      </c>
      <c r="BL1" s="0" t="s">
        <v>60</v>
      </c>
      <c r="BM1" s="0" t="s">
        <v>61</v>
      </c>
      <c r="BN1" s="0" t="s">
        <v>62</v>
      </c>
      <c r="BO1" s="0" t="s">
        <v>63</v>
      </c>
      <c r="BP1" s="0" t="s">
        <v>64</v>
      </c>
      <c r="BQ1" s="0" t="s">
        <v>65</v>
      </c>
      <c r="BR1" s="0" t="s">
        <v>66</v>
      </c>
      <c r="BS1" s="0" t="s">
        <v>67</v>
      </c>
      <c r="BT1" s="0" t="s">
        <v>68</v>
      </c>
      <c r="BU1" s="0" t="s">
        <v>69</v>
      </c>
      <c r="BW1" s="0" t="s">
        <v>70</v>
      </c>
      <c r="BY1" s="3" t="s">
        <v>71</v>
      </c>
      <c r="BZ1" s="3"/>
      <c r="CA1" s="0" t="s">
        <v>72</v>
      </c>
      <c r="CC1" s="0" t="s">
        <v>73</v>
      </c>
      <c r="CE1" s="3" t="s">
        <v>74</v>
      </c>
      <c r="CF1" s="3"/>
      <c r="CG1" s="4" t="s">
        <v>75</v>
      </c>
      <c r="CH1" s="0" t="s">
        <v>76</v>
      </c>
      <c r="CI1" s="0" t="s">
        <v>77</v>
      </c>
      <c r="CJ1" s="0" t="s">
        <v>78</v>
      </c>
      <c r="CK1" s="0" t="s">
        <v>79</v>
      </c>
      <c r="CL1" s="0" t="s">
        <v>80</v>
      </c>
      <c r="CM1" s="0" t="s">
        <v>81</v>
      </c>
    </row>
    <row r="2" customFormat="false" ht="14.25" hidden="false" customHeight="false" outlineLevel="0" collapsed="false">
      <c r="A2" s="0" t="n">
        <v>3</v>
      </c>
      <c r="B2" s="0" t="n">
        <v>1</v>
      </c>
      <c r="C2" s="5" t="n">
        <v>44202</v>
      </c>
      <c r="D2" s="5" t="n">
        <v>39978</v>
      </c>
      <c r="E2" s="2" t="n">
        <f aca="false">YEARFRAC(C2,D2)</f>
        <v>11.5611111111111</v>
      </c>
      <c r="F2" s="2" t="str">
        <f aca="false">IF(E2&lt;=7.9,"6–7",IF(E2&lt;=9.9,"8–9",IF(E2&lt;=11.9,"10–11","12–13")))</f>
        <v>10–11</v>
      </c>
      <c r="G2" s="0" t="n">
        <v>3</v>
      </c>
      <c r="H2" s="0" t="n">
        <v>3</v>
      </c>
      <c r="I2" s="0" t="n">
        <v>3</v>
      </c>
      <c r="J2" s="0" t="n">
        <v>1</v>
      </c>
      <c r="K2" s="0" t="n">
        <v>1</v>
      </c>
      <c r="L2" s="0" t="n">
        <v>3</v>
      </c>
      <c r="M2" s="0" t="n">
        <v>3</v>
      </c>
      <c r="N2" s="0" t="n">
        <v>1</v>
      </c>
      <c r="O2" s="0" t="n">
        <v>3</v>
      </c>
      <c r="P2" s="0" t="n">
        <v>1</v>
      </c>
      <c r="Q2" s="0" t="n">
        <v>3</v>
      </c>
      <c r="R2" s="0" t="n">
        <v>1</v>
      </c>
      <c r="S2" s="0" t="n">
        <v>1</v>
      </c>
      <c r="T2" s="0" t="n">
        <v>2</v>
      </c>
      <c r="U2" s="0" t="n">
        <v>3</v>
      </c>
      <c r="V2" s="0" t="n">
        <v>1</v>
      </c>
      <c r="W2" s="0" t="n">
        <v>1</v>
      </c>
      <c r="X2" s="0" t="n">
        <v>1</v>
      </c>
      <c r="Y2" s="0" t="n">
        <v>3</v>
      </c>
      <c r="Z2" s="0" t="n">
        <v>1</v>
      </c>
      <c r="AA2" s="0" t="n">
        <v>1</v>
      </c>
      <c r="AB2" s="0" t="n">
        <v>1</v>
      </c>
      <c r="AC2" s="0" t="n">
        <v>3</v>
      </c>
      <c r="AD2" s="0" t="n">
        <v>1</v>
      </c>
      <c r="AE2" s="0" t="n">
        <v>1</v>
      </c>
      <c r="AF2" s="0" t="n">
        <v>1</v>
      </c>
      <c r="AG2" s="0" t="n">
        <v>3</v>
      </c>
      <c r="AH2" s="0" t="n">
        <v>1</v>
      </c>
      <c r="AI2" s="0" t="n">
        <v>1</v>
      </c>
      <c r="AJ2" s="0" t="n">
        <v>1</v>
      </c>
      <c r="AK2" s="0" t="n">
        <v>3</v>
      </c>
      <c r="AL2" s="0" t="n">
        <v>1</v>
      </c>
      <c r="AM2" s="0" t="n">
        <v>1</v>
      </c>
      <c r="AN2" s="0" t="n">
        <v>3</v>
      </c>
      <c r="AO2" s="0" t="n">
        <v>3</v>
      </c>
      <c r="AP2" s="0" t="n">
        <v>1</v>
      </c>
      <c r="AQ2" s="0" t="n">
        <v>3</v>
      </c>
      <c r="AR2" s="0" t="n">
        <v>1</v>
      </c>
      <c r="AS2" s="0" t="n">
        <v>3</v>
      </c>
      <c r="AT2" s="0" t="n">
        <v>1</v>
      </c>
      <c r="AU2" s="0" t="n">
        <v>1</v>
      </c>
      <c r="AV2" s="0" t="n">
        <v>2</v>
      </c>
      <c r="AW2" s="0" t="n">
        <v>3</v>
      </c>
      <c r="AX2" s="0" t="n">
        <v>1</v>
      </c>
      <c r="AY2" s="0" t="n">
        <v>1</v>
      </c>
      <c r="AZ2" s="0" t="n">
        <v>1</v>
      </c>
      <c r="BA2" s="0" t="n">
        <v>3</v>
      </c>
      <c r="BB2" s="0" t="n">
        <v>1</v>
      </c>
      <c r="BC2" s="0" t="n">
        <v>1</v>
      </c>
      <c r="BD2" s="0" t="n">
        <v>1</v>
      </c>
      <c r="BE2" s="0" t="n">
        <v>3</v>
      </c>
      <c r="BF2" s="0" t="n">
        <v>1</v>
      </c>
      <c r="BG2" s="0" t="n">
        <v>1</v>
      </c>
      <c r="BH2" s="0" t="n">
        <v>1</v>
      </c>
      <c r="BI2" s="0" t="n">
        <v>3</v>
      </c>
      <c r="BJ2" s="0" t="n">
        <v>1</v>
      </c>
      <c r="BK2" s="0" t="n">
        <v>1</v>
      </c>
      <c r="BL2" s="0" t="n">
        <v>1</v>
      </c>
      <c r="BM2" s="0" t="n">
        <f aca="false">SUM(I2,M2,Q2,U2,Y2,AC2,AG2)</f>
        <v>21</v>
      </c>
      <c r="BN2" s="0" t="n">
        <f aca="false">SUM(J2,N2,R2,V2,Z2,AD2,AH2)</f>
        <v>7</v>
      </c>
      <c r="BO2" s="0" t="n">
        <f aca="false">SUM(K2,O2,S2,W2,AA2,AE2,AI2)</f>
        <v>9</v>
      </c>
      <c r="BP2" s="0" t="n">
        <f aca="false">SUM(L2,P2,T2,X2,AB2,AF2,AJ2)</f>
        <v>10</v>
      </c>
      <c r="BQ2" s="0" t="n">
        <f aca="false">SUM(AK2,AO2,AS2,AW2,BA2,BE2,BI2)</f>
        <v>21</v>
      </c>
      <c r="BR2" s="0" t="n">
        <f aca="false">SUM(AL2,AP2,AT2,AX2,BB2,BF2,BJ2)</f>
        <v>7</v>
      </c>
      <c r="BS2" s="0" t="n">
        <f aca="false">SUM(AM2,AQ2,AU2,AY2,BC2,BG2,BK2)</f>
        <v>9</v>
      </c>
      <c r="BT2" s="0" t="n">
        <f aca="false">SUM(AN2,AR2,AV2,AZ2,BD2,BH2,BL2)</f>
        <v>10</v>
      </c>
      <c r="BU2" s="0" t="s">
        <v>82</v>
      </c>
      <c r="BV2" s="0" t="str">
        <f aca="false">IF(BU2="záporný","1",IF(BU2="střední","2",IF(BU2="kladný","3","4")))</f>
        <v>4</v>
      </c>
      <c r="BW2" s="0" t="s">
        <v>82</v>
      </c>
      <c r="BX2" s="0" t="str">
        <f aca="false">IF(BW2="záporný","1",IF(BW2="střední","2",IF(BW2="kladný","3","4")))</f>
        <v>4</v>
      </c>
      <c r="BY2" s="0" t="s">
        <v>82</v>
      </c>
      <c r="BZ2" s="0" t="str">
        <f aca="false">IF(BY2="záporný","1",IF(BY2="záp.-kl.","2",IF(BY2="kladný","3","4")))</f>
        <v>4</v>
      </c>
      <c r="CA2" s="0" t="s">
        <v>83</v>
      </c>
      <c r="CB2" s="0" t="str">
        <f aca="false">IF(CA2="silné","1",IF(CA2="střední","2",IF(CA2="slabé","3",IF(CA2="rozporné","4",""))))</f>
        <v>1</v>
      </c>
      <c r="CC2" s="0" t="s">
        <v>83</v>
      </c>
      <c r="CD2" s="0" t="str">
        <f aca="false">IF(CC2="silné","1",IF(CC2="střední","2",IF(CC2="slabé","3",IF(CC2="rozporné","4",""))))</f>
        <v>1</v>
      </c>
      <c r="CE2" s="0" t="s">
        <v>83</v>
      </c>
      <c r="CF2" s="0" t="str">
        <f aca="false">IF(CE2="silné","1",IF(CE2="střední","2",IF(CE2="slabé","3",IF(CE2="rozporné","4",""))))</f>
        <v>1</v>
      </c>
      <c r="CG2" s="1" t="n">
        <v>4</v>
      </c>
      <c r="CH2" s="0" t="n">
        <v>4</v>
      </c>
      <c r="CI2" s="0" t="n">
        <v>3</v>
      </c>
      <c r="CJ2" s="0" t="n">
        <v>5</v>
      </c>
      <c r="CK2" s="0" t="n">
        <v>5</v>
      </c>
      <c r="CL2" s="0" t="n">
        <v>3</v>
      </c>
    </row>
    <row r="3" customFormat="false" ht="14.25" hidden="false" customHeight="false" outlineLevel="0" collapsed="false">
      <c r="A3" s="0" t="n">
        <v>5</v>
      </c>
      <c r="B3" s="0" t="n">
        <v>1</v>
      </c>
      <c r="C3" s="5" t="n">
        <v>44200</v>
      </c>
      <c r="D3" s="5" t="n">
        <v>40857</v>
      </c>
      <c r="E3" s="2" t="n">
        <f aca="false">YEARFRAC(C3,D3)</f>
        <v>9.15</v>
      </c>
      <c r="F3" s="2" t="str">
        <f aca="false">IF(E3&lt;=7.9,"6–7",IF(E3&lt;=9.9,"8–9",IF(E3&lt;=11.9,"10–11","12–13")))</f>
        <v>8–9</v>
      </c>
      <c r="G3" s="0" t="n">
        <v>3</v>
      </c>
      <c r="H3" s="0" t="n">
        <v>1</v>
      </c>
      <c r="I3" s="0" t="n">
        <v>3</v>
      </c>
      <c r="J3" s="0" t="n">
        <v>1</v>
      </c>
      <c r="K3" s="0" t="n">
        <v>3</v>
      </c>
      <c r="L3" s="0" t="n">
        <v>1</v>
      </c>
      <c r="M3" s="0" t="n">
        <v>3</v>
      </c>
      <c r="N3" s="0" t="n">
        <v>1</v>
      </c>
      <c r="O3" s="0" t="n">
        <v>3</v>
      </c>
      <c r="P3" s="0" t="n">
        <v>1</v>
      </c>
      <c r="Q3" s="0" t="n">
        <v>3</v>
      </c>
      <c r="R3" s="0" t="n">
        <v>1</v>
      </c>
      <c r="S3" s="0" t="n">
        <v>1</v>
      </c>
      <c r="T3" s="0" t="n">
        <v>1</v>
      </c>
      <c r="U3" s="0" t="n">
        <v>3</v>
      </c>
      <c r="V3" s="0" t="n">
        <v>3</v>
      </c>
      <c r="W3" s="0" t="n">
        <v>1</v>
      </c>
      <c r="X3" s="0" t="n">
        <v>1</v>
      </c>
      <c r="Y3" s="0" t="n">
        <v>3</v>
      </c>
      <c r="Z3" s="0" t="n">
        <v>1</v>
      </c>
      <c r="AA3" s="0" t="n">
        <v>1</v>
      </c>
      <c r="AB3" s="0" t="n">
        <v>1</v>
      </c>
      <c r="AC3" s="0" t="n">
        <v>3</v>
      </c>
      <c r="AD3" s="0" t="n">
        <v>1</v>
      </c>
      <c r="AE3" s="0" t="n">
        <v>1</v>
      </c>
      <c r="AF3" s="0" t="n">
        <v>1</v>
      </c>
      <c r="AG3" s="0" t="n">
        <v>3</v>
      </c>
      <c r="AH3" s="0" t="n">
        <v>1</v>
      </c>
      <c r="AI3" s="0" t="n">
        <v>3</v>
      </c>
      <c r="AJ3" s="0" t="n">
        <v>3</v>
      </c>
      <c r="AK3" s="0" t="n">
        <v>3</v>
      </c>
      <c r="AL3" s="0" t="n">
        <v>1</v>
      </c>
      <c r="AM3" s="0" t="n">
        <v>3</v>
      </c>
      <c r="AN3" s="0" t="n">
        <v>1</v>
      </c>
      <c r="AO3" s="0" t="n">
        <v>3</v>
      </c>
      <c r="AP3" s="0" t="n">
        <v>1</v>
      </c>
      <c r="AQ3" s="0" t="n">
        <v>3</v>
      </c>
      <c r="AR3" s="0" t="n">
        <v>1</v>
      </c>
      <c r="AS3" s="0" t="n">
        <v>3</v>
      </c>
      <c r="AT3" s="0" t="n">
        <v>1</v>
      </c>
      <c r="AU3" s="0" t="n">
        <v>1</v>
      </c>
      <c r="AV3" s="0" t="n">
        <v>1</v>
      </c>
      <c r="AW3" s="0" t="n">
        <v>3</v>
      </c>
      <c r="AX3" s="0" t="n">
        <v>1</v>
      </c>
      <c r="AY3" s="0" t="n">
        <v>1</v>
      </c>
      <c r="AZ3" s="0" t="n">
        <v>1</v>
      </c>
      <c r="BA3" s="0" t="n">
        <v>3</v>
      </c>
      <c r="BB3" s="0" t="n">
        <v>1</v>
      </c>
      <c r="BC3" s="0" t="n">
        <v>1</v>
      </c>
      <c r="BD3" s="0" t="n">
        <v>1</v>
      </c>
      <c r="BE3" s="0" t="n">
        <v>3</v>
      </c>
      <c r="BF3" s="0" t="n">
        <v>1</v>
      </c>
      <c r="BG3" s="0" t="n">
        <v>3</v>
      </c>
      <c r="BH3" s="0" t="n">
        <v>1</v>
      </c>
      <c r="BI3" s="0" t="n">
        <v>3</v>
      </c>
      <c r="BJ3" s="0" t="n">
        <v>1</v>
      </c>
      <c r="BK3" s="0" t="n">
        <v>3</v>
      </c>
      <c r="BL3" s="0" t="n">
        <v>3</v>
      </c>
      <c r="BM3" s="0" t="n">
        <f aca="false">SUM(I3,M3,Q3,U3,Y3,AC3,AG3)</f>
        <v>21</v>
      </c>
      <c r="BN3" s="0" t="n">
        <f aca="false">SUM(J3,N3,R3,V3,Z3,AD3,AH3)</f>
        <v>9</v>
      </c>
      <c r="BO3" s="0" t="n">
        <f aca="false">SUM(K3,O3,S3,W3,AA3,AE3,AI3)</f>
        <v>13</v>
      </c>
      <c r="BP3" s="0" t="n">
        <f aca="false">SUM(L3,P3,T3,X3,AB3,AF3,AJ3)</f>
        <v>9</v>
      </c>
      <c r="BQ3" s="0" t="n">
        <f aca="false">SUM(AK3,AO3,AS3,AW3,BA3,BE3,BI3)</f>
        <v>21</v>
      </c>
      <c r="BR3" s="0" t="n">
        <f aca="false">SUM(AL3,AP3,AT3,AX3,BB3,BF3,BJ3)</f>
        <v>7</v>
      </c>
      <c r="BS3" s="0" t="n">
        <f aca="false">SUM(AM3,AQ3,AU3,AY3,BC3,BG3,BK3)</f>
        <v>15</v>
      </c>
      <c r="BT3" s="0" t="n">
        <f aca="false">SUM(AN3,AR3,AV3,AZ3,BD3,BH3,BL3)</f>
        <v>9</v>
      </c>
      <c r="BU3" s="0" t="s">
        <v>84</v>
      </c>
      <c r="BV3" s="0" t="str">
        <f aca="false">IF(BU3="záporný","1",IF(BU3="střední","2",IF(BU3="kladný","3","4")))</f>
        <v>3</v>
      </c>
      <c r="BW3" s="0" t="s">
        <v>82</v>
      </c>
      <c r="BX3" s="0" t="str">
        <f aca="false">IF(BW3="záporný","1",IF(BW3="střední","2",IF(BW3="kladný","3","4")))</f>
        <v>4</v>
      </c>
      <c r="BY3" s="0" t="s">
        <v>82</v>
      </c>
      <c r="BZ3" s="0" t="str">
        <f aca="false">IF(BY3="záporný","1",IF(BY3="záp.-kl.","2",IF(BY3="kladný","3","4")))</f>
        <v>4</v>
      </c>
      <c r="CA3" s="0" t="s">
        <v>83</v>
      </c>
      <c r="CB3" s="0" t="str">
        <f aca="false">IF(CA3="silné","1",IF(CA3="střední","2",IF(CA3="slabé","3",IF(CA3="rozporné","4",""))))</f>
        <v>1</v>
      </c>
      <c r="CC3" s="0" t="s">
        <v>83</v>
      </c>
      <c r="CD3" s="0" t="str">
        <f aca="false">IF(CC3="silné","1",IF(CC3="střední","2",IF(CC3="slabé","3",IF(CC3="rozporné","4",""))))</f>
        <v>1</v>
      </c>
      <c r="CE3" s="0" t="s">
        <v>83</v>
      </c>
      <c r="CF3" s="0" t="str">
        <f aca="false">IF(CE3="silné","1",IF(CE3="střední","2",IF(CE3="slabé","3",IF(CE3="rozporné","4",""))))</f>
        <v>1</v>
      </c>
      <c r="CG3" s="1" t="n">
        <v>4</v>
      </c>
      <c r="CH3" s="0" t="n">
        <v>5</v>
      </c>
      <c r="CI3" s="0" t="n">
        <v>3</v>
      </c>
      <c r="CJ3" s="0" t="n">
        <v>5</v>
      </c>
      <c r="CK3" s="0" t="n">
        <v>5</v>
      </c>
      <c r="CL3" s="0" t="n">
        <v>2</v>
      </c>
      <c r="CO3" s="0" t="s">
        <v>85</v>
      </c>
      <c r="CP3" s="2" t="n">
        <f aca="false">MEDIAN(E2:E127)</f>
        <v>10.6402777777778</v>
      </c>
      <c r="CQ3" s="2" t="n">
        <f aca="false">MEDIAN(E2,E3,E4,E4,E5:E127)</f>
        <v>10.6194444444444</v>
      </c>
    </row>
    <row r="4" customFormat="false" ht="14.25" hidden="false" customHeight="false" outlineLevel="0" collapsed="false">
      <c r="A4" s="0" t="n">
        <v>11</v>
      </c>
      <c r="B4" s="0" t="n">
        <v>0</v>
      </c>
      <c r="C4" s="5" t="n">
        <v>44173</v>
      </c>
      <c r="D4" s="5" t="n">
        <v>41105</v>
      </c>
      <c r="E4" s="2" t="n">
        <f aca="false">YEARFRAC(C4,D4)</f>
        <v>8.39722222222222</v>
      </c>
      <c r="F4" s="2" t="str">
        <f aca="false">IF(E4&lt;=7.9,"6–7",IF(E4&lt;=9.9,"8–9",IF(E4&lt;=11.9,"10–11","12–13")))</f>
        <v>8–9</v>
      </c>
      <c r="G4" s="0" t="n">
        <v>3</v>
      </c>
      <c r="H4" s="0" t="n">
        <v>3</v>
      </c>
      <c r="I4" s="0" t="n">
        <v>3</v>
      </c>
      <c r="J4" s="0" t="n">
        <v>3</v>
      </c>
      <c r="K4" s="0" t="n">
        <v>3</v>
      </c>
      <c r="L4" s="0" t="n">
        <v>1</v>
      </c>
      <c r="M4" s="0" t="n">
        <v>3</v>
      </c>
      <c r="N4" s="0" t="n">
        <v>1</v>
      </c>
      <c r="O4" s="0" t="n">
        <v>3</v>
      </c>
      <c r="P4" s="0" t="n">
        <v>1</v>
      </c>
      <c r="Q4" s="0" t="n">
        <v>3</v>
      </c>
      <c r="R4" s="0" t="n">
        <v>1</v>
      </c>
      <c r="S4" s="0" t="n">
        <v>3</v>
      </c>
      <c r="T4" s="0" t="n">
        <v>1</v>
      </c>
      <c r="U4" s="0" t="n">
        <v>3</v>
      </c>
      <c r="V4" s="0" t="n">
        <v>1</v>
      </c>
      <c r="W4" s="0" t="n">
        <v>1</v>
      </c>
      <c r="X4" s="0" t="n">
        <v>1</v>
      </c>
      <c r="Y4" s="0" t="n">
        <v>3</v>
      </c>
      <c r="Z4" s="0" t="n">
        <v>1</v>
      </c>
      <c r="AA4" s="0" t="n">
        <v>3</v>
      </c>
      <c r="AB4" s="0" t="n">
        <v>3</v>
      </c>
      <c r="AC4" s="0" t="n">
        <v>3</v>
      </c>
      <c r="AD4" s="0" t="n">
        <v>1</v>
      </c>
      <c r="AE4" s="0" t="n">
        <v>1</v>
      </c>
      <c r="AF4" s="0" t="n">
        <v>1</v>
      </c>
      <c r="AG4" s="0" t="n">
        <v>3</v>
      </c>
      <c r="AH4" s="0" t="n">
        <v>1</v>
      </c>
      <c r="AI4" s="0" t="n">
        <v>3</v>
      </c>
      <c r="AJ4" s="0" t="n">
        <v>3</v>
      </c>
      <c r="AK4" s="0" t="n">
        <v>3</v>
      </c>
      <c r="AL4" s="0" t="n">
        <v>1</v>
      </c>
      <c r="AM4" s="0" t="n">
        <v>3</v>
      </c>
      <c r="AN4" s="0" t="n">
        <v>1</v>
      </c>
      <c r="AO4" s="0" t="n">
        <v>3</v>
      </c>
      <c r="AP4" s="0" t="n">
        <v>1</v>
      </c>
      <c r="AQ4" s="0" t="n">
        <v>3</v>
      </c>
      <c r="AR4" s="0" t="n">
        <v>1</v>
      </c>
      <c r="AS4" s="0" t="n">
        <v>3</v>
      </c>
      <c r="AT4" s="0" t="n">
        <v>1</v>
      </c>
      <c r="AU4" s="0" t="n">
        <v>1</v>
      </c>
      <c r="AV4" s="0" t="n">
        <v>1</v>
      </c>
      <c r="AW4" s="0" t="n">
        <v>3</v>
      </c>
      <c r="AX4" s="0" t="n">
        <v>1</v>
      </c>
      <c r="AY4" s="0" t="n">
        <v>1</v>
      </c>
      <c r="AZ4" s="0" t="n">
        <v>1</v>
      </c>
      <c r="BA4" s="0" t="n">
        <v>3</v>
      </c>
      <c r="BB4" s="0" t="n">
        <v>1</v>
      </c>
      <c r="BC4" s="0" t="n">
        <v>1</v>
      </c>
      <c r="BD4" s="0" t="n">
        <v>1</v>
      </c>
      <c r="BE4" s="0" t="n">
        <v>3</v>
      </c>
      <c r="BF4" s="0" t="n">
        <v>1</v>
      </c>
      <c r="BG4" s="0" t="n">
        <v>1</v>
      </c>
      <c r="BH4" s="0" t="n">
        <v>1</v>
      </c>
      <c r="BI4" s="0" t="n">
        <v>3</v>
      </c>
      <c r="BJ4" s="0" t="n">
        <v>1</v>
      </c>
      <c r="BK4" s="0" t="n">
        <v>3</v>
      </c>
      <c r="BL4" s="0" t="n">
        <v>3</v>
      </c>
      <c r="BM4" s="0" t="n">
        <f aca="false">SUM(I4,M4,Q4,U4,Y4,AC4,AG4)</f>
        <v>21</v>
      </c>
      <c r="BN4" s="0" t="n">
        <f aca="false">SUM(J4,N4,R4,V4,Z4,AD4,AH4)</f>
        <v>9</v>
      </c>
      <c r="BO4" s="0" t="n">
        <f aca="false">SUM(K4,O4,S4,W4,AA4,AE4,AI4)</f>
        <v>17</v>
      </c>
      <c r="BP4" s="0" t="n">
        <f aca="false">SUM(L4,P4,T4,X4,AB4,AF4,AJ4)</f>
        <v>11</v>
      </c>
      <c r="BQ4" s="0" t="n">
        <f aca="false">SUM(AK4,AO4,AS4,AW4,BA4,BE4,BI4)</f>
        <v>21</v>
      </c>
      <c r="BR4" s="0" t="n">
        <f aca="false">SUM(AL4,AP4,AT4,AX4,BB4,BF4,BJ4)</f>
        <v>7</v>
      </c>
      <c r="BS4" s="0" t="n">
        <f aca="false">SUM(AM4,AQ4,AU4,AY4,BC4,BG4,BK4)</f>
        <v>13</v>
      </c>
      <c r="BT4" s="0" t="n">
        <f aca="false">SUM(AN4,AR4,AV4,AZ4,BD4,BH4,BL4)</f>
        <v>9</v>
      </c>
      <c r="BU4" s="0" t="s">
        <v>84</v>
      </c>
      <c r="BV4" s="0" t="str">
        <f aca="false">IF(BU4="záporný","1",IF(BU4="střední","2",IF(BU4="kladný","3","4")))</f>
        <v>3</v>
      </c>
      <c r="BW4" s="0" t="s">
        <v>82</v>
      </c>
      <c r="BX4" s="0" t="str">
        <f aca="false">IF(BW4="záporný","1",IF(BW4="střední","2",IF(BW4="kladný","3","4")))</f>
        <v>4</v>
      </c>
      <c r="BY4" s="0" t="s">
        <v>82</v>
      </c>
      <c r="BZ4" s="0" t="str">
        <f aca="false">IF(BY4="záporný","1",IF(BY4="záp.-kl.","2",IF(BY4="kladný","3","4")))</f>
        <v>4</v>
      </c>
      <c r="CA4" s="0" t="s">
        <v>83</v>
      </c>
      <c r="CB4" s="0" t="str">
        <f aca="false">IF(CA4="silné","1",IF(CA4="střední","2",IF(CA4="slabé","3",IF(CA4="rozporné","4",""))))</f>
        <v>1</v>
      </c>
      <c r="CC4" s="0" t="s">
        <v>83</v>
      </c>
      <c r="CD4" s="0" t="str">
        <f aca="false">IF(CC4="silné","1",IF(CC4="střední","2",IF(CC4="slabé","3",IF(CC4="rozporné","4",""))))</f>
        <v>1</v>
      </c>
      <c r="CE4" s="0" t="s">
        <v>83</v>
      </c>
      <c r="CF4" s="0" t="str">
        <f aca="false">IF(CE4="silné","1",IF(CE4="střední","2",IF(CE4="slabé","3",IF(CE4="rozporné","4",""))))</f>
        <v>1</v>
      </c>
      <c r="CG4" s="1" t="n">
        <v>4</v>
      </c>
      <c r="CH4" s="0" t="n">
        <v>5</v>
      </c>
      <c r="CI4" s="0" t="n">
        <v>4</v>
      </c>
      <c r="CJ4" s="0" t="n">
        <v>5</v>
      </c>
      <c r="CK4" s="0" t="n">
        <v>5</v>
      </c>
      <c r="CL4" s="0" t="n">
        <v>2</v>
      </c>
      <c r="CO4" s="0" t="s">
        <v>86</v>
      </c>
      <c r="CP4" s="2" t="n">
        <f aca="false">AVERAGE(E2:E127)</f>
        <v>10.4955908289242</v>
      </c>
      <c r="CQ4" s="0" t="n">
        <f aca="false">AVEDEV(E2:E127)</f>
        <v>1.33444052518127</v>
      </c>
    </row>
    <row r="5" customFormat="false" ht="14.25" hidden="false" customHeight="false" outlineLevel="0" collapsed="false">
      <c r="A5" s="0" t="n">
        <v>13</v>
      </c>
      <c r="B5" s="0" t="n">
        <v>0</v>
      </c>
      <c r="C5" s="5" t="n">
        <v>44173</v>
      </c>
      <c r="D5" s="5" t="n">
        <v>41139</v>
      </c>
      <c r="E5" s="2" t="n">
        <f aca="false">YEARFRAC(C5,D5)</f>
        <v>8.30555555555556</v>
      </c>
      <c r="F5" s="2" t="str">
        <f aca="false">IF(E5&lt;=7.9,"6–7",IF(E5&lt;=9.9,"8–9",IF(E5&lt;=11.9,"10–11","12–13")))</f>
        <v>8–9</v>
      </c>
      <c r="G5" s="0" t="n">
        <v>3</v>
      </c>
      <c r="H5" s="0" t="n">
        <v>1</v>
      </c>
      <c r="I5" s="0" t="n">
        <v>3</v>
      </c>
      <c r="J5" s="0" t="n">
        <v>1</v>
      </c>
      <c r="K5" s="0" t="n">
        <v>1</v>
      </c>
      <c r="L5" s="0" t="n">
        <v>1</v>
      </c>
      <c r="M5" s="0" t="n">
        <v>3</v>
      </c>
      <c r="N5" s="0" t="n">
        <v>1</v>
      </c>
      <c r="O5" s="0" t="n">
        <v>1</v>
      </c>
      <c r="P5" s="0" t="n">
        <v>3</v>
      </c>
      <c r="Q5" s="0" t="n">
        <v>3</v>
      </c>
      <c r="R5" s="0" t="n">
        <v>1</v>
      </c>
      <c r="S5" s="0" t="n">
        <v>1</v>
      </c>
      <c r="T5" s="0" t="n">
        <v>3</v>
      </c>
      <c r="U5" s="0" t="n">
        <v>3</v>
      </c>
      <c r="V5" s="0" t="n">
        <v>1</v>
      </c>
      <c r="W5" s="0" t="n">
        <v>1</v>
      </c>
      <c r="X5" s="0" t="n">
        <v>1</v>
      </c>
      <c r="Y5" s="0" t="n">
        <v>3</v>
      </c>
      <c r="Z5" s="0" t="n">
        <v>1</v>
      </c>
      <c r="AA5" s="0" t="n">
        <v>1</v>
      </c>
      <c r="AB5" s="0" t="n">
        <v>3</v>
      </c>
      <c r="AC5" s="0" t="n">
        <v>3</v>
      </c>
      <c r="AD5" s="0" t="n">
        <v>1</v>
      </c>
      <c r="AE5" s="0" t="n">
        <v>1</v>
      </c>
      <c r="AF5" s="0" t="n">
        <v>3</v>
      </c>
      <c r="AG5" s="0" t="n">
        <v>3</v>
      </c>
      <c r="AH5" s="0" t="n">
        <v>1</v>
      </c>
      <c r="AI5" s="0" t="n">
        <v>1</v>
      </c>
      <c r="AJ5" s="0" t="n">
        <v>1</v>
      </c>
      <c r="AK5" s="0" t="n">
        <v>3</v>
      </c>
      <c r="AL5" s="0" t="n">
        <v>1</v>
      </c>
      <c r="AM5" s="0" t="n">
        <v>1</v>
      </c>
      <c r="AN5" s="0" t="n">
        <v>1</v>
      </c>
      <c r="AO5" s="0" t="n">
        <v>3</v>
      </c>
      <c r="AP5" s="0" t="n">
        <v>1</v>
      </c>
      <c r="AQ5" s="0" t="n">
        <v>1</v>
      </c>
      <c r="AR5" s="0" t="n">
        <v>3</v>
      </c>
      <c r="AS5" s="0" t="n">
        <v>3</v>
      </c>
      <c r="AT5" s="0" t="n">
        <v>1</v>
      </c>
      <c r="AU5" s="0" t="n">
        <v>1</v>
      </c>
      <c r="AV5" s="0" t="n">
        <v>1</v>
      </c>
      <c r="AW5" s="0" t="n">
        <v>3</v>
      </c>
      <c r="AX5" s="0" t="n">
        <v>1</v>
      </c>
      <c r="AY5" s="0" t="n">
        <v>1</v>
      </c>
      <c r="AZ5" s="0" t="n">
        <v>1</v>
      </c>
      <c r="BA5" s="0" t="n">
        <v>3</v>
      </c>
      <c r="BB5" s="0" t="n">
        <v>1</v>
      </c>
      <c r="BC5" s="0" t="n">
        <v>1</v>
      </c>
      <c r="BD5" s="0" t="n">
        <v>3</v>
      </c>
      <c r="BE5" s="0" t="n">
        <v>3</v>
      </c>
      <c r="BF5" s="0" t="n">
        <v>1</v>
      </c>
      <c r="BG5" s="0" t="n">
        <v>1</v>
      </c>
      <c r="BH5" s="0" t="n">
        <v>1</v>
      </c>
      <c r="BI5" s="0" t="n">
        <v>3</v>
      </c>
      <c r="BJ5" s="0" t="n">
        <v>1</v>
      </c>
      <c r="BK5" s="0" t="n">
        <v>1</v>
      </c>
      <c r="BL5" s="0" t="n">
        <v>1</v>
      </c>
      <c r="BM5" s="0" t="n">
        <f aca="false">SUM(I5,M5,Q5,U5,Y5,AC5,AG5)</f>
        <v>21</v>
      </c>
      <c r="BN5" s="0" t="n">
        <f aca="false">SUM(J5,N5,R5,V5,Z5,AD5,AH5)</f>
        <v>7</v>
      </c>
      <c r="BO5" s="0" t="n">
        <f aca="false">SUM(K5,O5,S5,W5,AA5,AE5,AI5)</f>
        <v>7</v>
      </c>
      <c r="BP5" s="0" t="n">
        <f aca="false">SUM(L5,P5,T5,X5,AB5,AF5,AJ5)</f>
        <v>15</v>
      </c>
      <c r="BQ5" s="0" t="n">
        <f aca="false">SUM(AK5,AO5,AS5,AW5,BA5,BE5,BI5)</f>
        <v>21</v>
      </c>
      <c r="BR5" s="0" t="n">
        <f aca="false">SUM(AL5,AP5,AT5,AX5,BB5,BF5,BJ5)</f>
        <v>7</v>
      </c>
      <c r="BS5" s="0" t="n">
        <f aca="false">SUM(AM5,AQ5,AU5,AY5,BC5,BG5,BK5)</f>
        <v>7</v>
      </c>
      <c r="BT5" s="0" t="n">
        <f aca="false">SUM(AN5,AR5,AV5,AZ5,BD5,BH5,BL5)</f>
        <v>11</v>
      </c>
      <c r="BU5" s="0" t="s">
        <v>82</v>
      </c>
      <c r="BV5" s="0" t="str">
        <f aca="false">IF(BU5="záporný","1",IF(BU5="střední","2",IF(BU5="kladný","3","4")))</f>
        <v>4</v>
      </c>
      <c r="BW5" s="0" t="s">
        <v>82</v>
      </c>
      <c r="BX5" s="0" t="str">
        <f aca="false">IF(BW5="záporný","1",IF(BW5="střední","2",IF(BW5="kladný","3","4")))</f>
        <v>4</v>
      </c>
      <c r="BY5" s="0" t="s">
        <v>82</v>
      </c>
      <c r="BZ5" s="0" t="str">
        <f aca="false">IF(BY5="záporný","1",IF(BY5="záp.-kl.","2",IF(BY5="kladný","3","4")))</f>
        <v>4</v>
      </c>
      <c r="CA5" s="0" t="s">
        <v>87</v>
      </c>
      <c r="CB5" s="0" t="str">
        <f aca="false">IF(CA5="silné","1",IF(CA5="střední","2",IF(CA5="slabé","3",IF(CA5="rozporné","4",""))))</f>
        <v>3</v>
      </c>
      <c r="CC5" s="0" t="s">
        <v>88</v>
      </c>
      <c r="CD5" s="0" t="str">
        <f aca="false">IF(CC5="silné","1",IF(CC5="střední","2",IF(CC5="slabé","3",IF(CC5="rozporné","4",""))))</f>
        <v>2</v>
      </c>
      <c r="CE5" s="0" t="s">
        <v>87</v>
      </c>
      <c r="CF5" s="0" t="str">
        <f aca="false">IF(CE5="silné","1",IF(CE5="střední","2",IF(CE5="slabé","3",IF(CE5="rozporné","4",""))))</f>
        <v>3</v>
      </c>
      <c r="CG5" s="1" t="n">
        <v>8</v>
      </c>
      <c r="CH5" s="0" t="n">
        <v>4</v>
      </c>
      <c r="CI5" s="0" t="n">
        <v>4</v>
      </c>
      <c r="CJ5" s="0" t="n">
        <v>5</v>
      </c>
      <c r="CK5" s="0" t="n">
        <v>5</v>
      </c>
      <c r="CL5" s="0" t="n">
        <v>3</v>
      </c>
      <c r="CM5" s="0" t="s">
        <v>89</v>
      </c>
      <c r="CO5" s="0" t="s">
        <v>90</v>
      </c>
      <c r="CP5" s="0" t="n">
        <f aca="false">_xlfn.MODE.SNGL(E2:E127)</f>
        <v>12.4305555555556</v>
      </c>
    </row>
    <row r="6" customFormat="false" ht="14.25" hidden="false" customHeight="false" outlineLevel="0" collapsed="false">
      <c r="A6" s="0" t="n">
        <v>14</v>
      </c>
      <c r="B6" s="0" t="n">
        <v>1</v>
      </c>
      <c r="C6" s="5" t="n">
        <v>44173</v>
      </c>
      <c r="D6" s="5" t="n">
        <v>39632</v>
      </c>
      <c r="E6" s="2" t="n">
        <f aca="false">YEARFRAC(C6,D6)</f>
        <v>12.4305555555556</v>
      </c>
      <c r="F6" s="2" t="str">
        <f aca="false">IF(E6&lt;=7.9,"6–7",IF(E6&lt;=9.9,"8–9",IF(E6&lt;=11.9,"10–11","12–13")))</f>
        <v>12–13</v>
      </c>
      <c r="G6" s="0" t="n">
        <v>3</v>
      </c>
      <c r="H6" s="0" t="n">
        <v>1</v>
      </c>
      <c r="I6" s="0" t="n">
        <v>3</v>
      </c>
      <c r="J6" s="0" t="n">
        <v>1</v>
      </c>
      <c r="K6" s="0" t="n">
        <v>1</v>
      </c>
      <c r="L6" s="0" t="n">
        <v>3</v>
      </c>
      <c r="M6" s="0" t="n">
        <v>3</v>
      </c>
      <c r="N6" s="0" t="n">
        <v>1</v>
      </c>
      <c r="O6" s="0" t="n">
        <v>1</v>
      </c>
      <c r="P6" s="0" t="n">
        <v>3</v>
      </c>
      <c r="Q6" s="0" t="n">
        <v>3</v>
      </c>
      <c r="R6" s="0" t="n">
        <v>1</v>
      </c>
      <c r="S6" s="0" t="n">
        <v>1</v>
      </c>
      <c r="T6" s="0" t="n">
        <v>1</v>
      </c>
      <c r="U6" s="0" t="n">
        <v>3</v>
      </c>
      <c r="V6" s="0" t="n">
        <v>1</v>
      </c>
      <c r="W6" s="0" t="n">
        <v>1</v>
      </c>
      <c r="X6" s="0" t="n">
        <v>1</v>
      </c>
      <c r="Y6" s="0" t="n">
        <v>3</v>
      </c>
      <c r="Z6" s="0" t="n">
        <v>1</v>
      </c>
      <c r="AA6" s="0" t="n">
        <v>1</v>
      </c>
      <c r="AB6" s="0" t="n">
        <v>3</v>
      </c>
      <c r="AC6" s="0" t="n">
        <v>3</v>
      </c>
      <c r="AD6" s="0" t="n">
        <v>1</v>
      </c>
      <c r="AE6" s="0" t="n">
        <v>1</v>
      </c>
      <c r="AF6" s="0" t="n">
        <v>1</v>
      </c>
      <c r="AG6" s="0" t="n">
        <v>3</v>
      </c>
      <c r="AH6" s="0" t="n">
        <v>1</v>
      </c>
      <c r="AI6" s="0" t="n">
        <v>1</v>
      </c>
      <c r="AJ6" s="0" t="n">
        <v>1</v>
      </c>
      <c r="AK6" s="0" t="n">
        <v>3</v>
      </c>
      <c r="AL6" s="0" t="n">
        <v>1</v>
      </c>
      <c r="AM6" s="0" t="n">
        <v>1</v>
      </c>
      <c r="AN6" s="0" t="n">
        <v>3</v>
      </c>
      <c r="AO6" s="0" t="n">
        <v>3</v>
      </c>
      <c r="AP6" s="0" t="n">
        <v>1</v>
      </c>
      <c r="AQ6" s="0" t="n">
        <v>3</v>
      </c>
      <c r="AR6" s="0" t="n">
        <v>1</v>
      </c>
      <c r="AS6" s="0" t="n">
        <v>3</v>
      </c>
      <c r="AT6" s="0" t="n">
        <v>1</v>
      </c>
      <c r="AU6" s="0" t="n">
        <v>1</v>
      </c>
      <c r="AV6" s="0" t="n">
        <v>1</v>
      </c>
      <c r="AW6" s="0" t="n">
        <v>3</v>
      </c>
      <c r="AX6" s="0" t="n">
        <v>1</v>
      </c>
      <c r="AY6" s="0" t="n">
        <v>1</v>
      </c>
      <c r="AZ6" s="0" t="n">
        <v>1</v>
      </c>
      <c r="BA6" s="0" t="n">
        <v>3</v>
      </c>
      <c r="BB6" s="0" t="n">
        <v>1</v>
      </c>
      <c r="BC6" s="0" t="n">
        <v>1</v>
      </c>
      <c r="BD6" s="0" t="n">
        <v>1</v>
      </c>
      <c r="BE6" s="0" t="n">
        <v>3</v>
      </c>
      <c r="BF6" s="0" t="n">
        <v>1</v>
      </c>
      <c r="BG6" s="0" t="n">
        <v>1</v>
      </c>
      <c r="BH6" s="0" t="n">
        <v>1</v>
      </c>
      <c r="BI6" s="0" t="n">
        <v>3</v>
      </c>
      <c r="BJ6" s="0" t="n">
        <v>1</v>
      </c>
      <c r="BK6" s="0" t="n">
        <v>1</v>
      </c>
      <c r="BL6" s="0" t="n">
        <v>1</v>
      </c>
      <c r="BM6" s="0" t="n">
        <f aca="false">SUM(I6,M6,Q6,U6,Y6,AC6,AG6)</f>
        <v>21</v>
      </c>
      <c r="BN6" s="0" t="n">
        <f aca="false">SUM(J6,N6,R6,V6,Z6,AD6,AH6)</f>
        <v>7</v>
      </c>
      <c r="BO6" s="0" t="n">
        <f aca="false">SUM(K6,O6,S6,W6,AA6,AE6,AI6)</f>
        <v>7</v>
      </c>
      <c r="BP6" s="0" t="n">
        <f aca="false">SUM(L6,P6,T6,X6,AB6,AF6,AJ6)</f>
        <v>13</v>
      </c>
      <c r="BQ6" s="0" t="n">
        <f aca="false">SUM(AK6,AO6,AS6,AW6,BA6,BE6,BI6)</f>
        <v>21</v>
      </c>
      <c r="BR6" s="0" t="n">
        <f aca="false">SUM(AL6,AP6,AT6,AX6,BB6,BF6,BJ6)</f>
        <v>7</v>
      </c>
      <c r="BS6" s="0" t="n">
        <f aca="false">SUM(AM6,AQ6,AU6,AY6,BC6,BG6,BK6)</f>
        <v>9</v>
      </c>
      <c r="BT6" s="0" t="n">
        <f aca="false">SUM(AN6,AR6,AV6,AZ6,BD6,BH6,BL6)</f>
        <v>9</v>
      </c>
      <c r="BU6" s="0" t="s">
        <v>82</v>
      </c>
      <c r="BV6" s="0" t="str">
        <f aca="false">IF(BU6="záporný","1",IF(BU6="střední","2",IF(BU6="kladný","3","4")))</f>
        <v>4</v>
      </c>
      <c r="BW6" s="0" t="s">
        <v>82</v>
      </c>
      <c r="BX6" s="0" t="str">
        <f aca="false">IF(BW6="záporný","1",IF(BW6="střední","2",IF(BW6="kladný","3","4")))</f>
        <v>4</v>
      </c>
      <c r="BY6" s="0" t="s">
        <v>82</v>
      </c>
      <c r="BZ6" s="0" t="str">
        <f aca="false">IF(BY6="záporný","1",IF(BY6="záp.-kl.","2",IF(BY6="kladný","3","4")))</f>
        <v>4</v>
      </c>
      <c r="CA6" s="0" t="s">
        <v>88</v>
      </c>
      <c r="CB6" s="0" t="str">
        <f aca="false">IF(CA6="silné","1",IF(CA6="střední","2",IF(CA6="slabé","3",IF(CA6="rozporné","4",""))))</f>
        <v>2</v>
      </c>
      <c r="CC6" s="0" t="s">
        <v>83</v>
      </c>
      <c r="CD6" s="0" t="str">
        <f aca="false">IF(CC6="silné","1",IF(CC6="střední","2",IF(CC6="slabé","3",IF(CC6="rozporné","4",""))))</f>
        <v>1</v>
      </c>
      <c r="CE6" s="0" t="s">
        <v>83</v>
      </c>
      <c r="CF6" s="0" t="str">
        <f aca="false">IF(CE6="silné","1",IF(CE6="střední","2",IF(CE6="slabé","3",IF(CE6="rozporné","4",""))))</f>
        <v>1</v>
      </c>
      <c r="CG6" s="1" t="n">
        <v>4</v>
      </c>
      <c r="CH6" s="0" t="n">
        <v>4</v>
      </c>
      <c r="CI6" s="0" t="n">
        <v>4</v>
      </c>
      <c r="CJ6" s="0" t="n">
        <v>5</v>
      </c>
      <c r="CK6" s="0" t="n">
        <v>5</v>
      </c>
      <c r="CL6" s="0" t="n">
        <v>3</v>
      </c>
      <c r="CO6" s="0" t="s">
        <v>91</v>
      </c>
      <c r="CP6" s="2" t="n">
        <f aca="false">AVERAGE(E2:E58)</f>
        <v>10.5115984405458</v>
      </c>
      <c r="CQ6" s="0" t="n">
        <f aca="false">AVEDEV(E3:E58)</f>
        <v>1.39589002267574</v>
      </c>
    </row>
    <row r="7" customFormat="false" ht="14.25" hidden="false" customHeight="false" outlineLevel="0" collapsed="false">
      <c r="A7" s="0" t="n">
        <v>15</v>
      </c>
      <c r="B7" s="0" t="n">
        <v>0</v>
      </c>
      <c r="C7" s="5" t="n">
        <v>44172</v>
      </c>
      <c r="D7" s="5" t="n">
        <v>40751</v>
      </c>
      <c r="E7" s="2" t="n">
        <f aca="false">YEARFRAC(C7,D7)</f>
        <v>9.36111111111111</v>
      </c>
      <c r="F7" s="2" t="str">
        <f aca="false">IF(E7&lt;=7.9,"6–7",IF(E7&lt;=9.9,"8–9",IF(E7&lt;=11.9,"10–11","12–13")))</f>
        <v>8–9</v>
      </c>
      <c r="G7" s="0" t="n">
        <v>3</v>
      </c>
      <c r="H7" s="0" t="n">
        <v>1</v>
      </c>
      <c r="I7" s="0" t="n">
        <v>3</v>
      </c>
      <c r="J7" s="0" t="n">
        <v>2</v>
      </c>
      <c r="K7" s="0" t="n">
        <v>2</v>
      </c>
      <c r="L7" s="0" t="n">
        <v>2</v>
      </c>
      <c r="M7" s="0" t="n">
        <v>3</v>
      </c>
      <c r="N7" s="0" t="n">
        <v>1</v>
      </c>
      <c r="O7" s="0" t="n">
        <v>3</v>
      </c>
      <c r="P7" s="0" t="n">
        <v>2</v>
      </c>
      <c r="Q7" s="0" t="n">
        <v>3</v>
      </c>
      <c r="R7" s="0" t="n">
        <v>1</v>
      </c>
      <c r="S7" s="0" t="n">
        <v>1</v>
      </c>
      <c r="T7" s="0" t="n">
        <v>2</v>
      </c>
      <c r="U7" s="0" t="n">
        <v>3</v>
      </c>
      <c r="V7" s="0" t="n">
        <v>1</v>
      </c>
      <c r="W7" s="0" t="n">
        <v>1</v>
      </c>
      <c r="X7" s="0" t="n">
        <v>1</v>
      </c>
      <c r="Y7" s="0" t="n">
        <v>3</v>
      </c>
      <c r="Z7" s="0" t="n">
        <v>1</v>
      </c>
      <c r="AA7" s="0" t="n">
        <v>1</v>
      </c>
      <c r="AB7" s="0" t="n">
        <v>1</v>
      </c>
      <c r="AC7" s="0" t="n">
        <v>3</v>
      </c>
      <c r="AD7" s="0" t="n">
        <v>1</v>
      </c>
      <c r="AE7" s="0" t="n">
        <v>1</v>
      </c>
      <c r="AF7" s="0" t="n">
        <v>1</v>
      </c>
      <c r="AG7" s="0" t="n">
        <v>3</v>
      </c>
      <c r="AH7" s="0" t="n">
        <v>1</v>
      </c>
      <c r="AI7" s="0" t="n">
        <v>3</v>
      </c>
      <c r="AJ7" s="0" t="n">
        <v>2</v>
      </c>
      <c r="AK7" s="0" t="n">
        <v>3</v>
      </c>
      <c r="AL7" s="0" t="n">
        <v>1</v>
      </c>
      <c r="AM7" s="0" t="n">
        <v>1</v>
      </c>
      <c r="AN7" s="0" t="n">
        <v>1</v>
      </c>
      <c r="AO7" s="0" t="n">
        <v>3</v>
      </c>
      <c r="AP7" s="0" t="n">
        <v>1</v>
      </c>
      <c r="AQ7" s="0" t="n">
        <v>3</v>
      </c>
      <c r="AR7" s="0" t="n">
        <v>1</v>
      </c>
      <c r="AS7" s="0" t="n">
        <v>3</v>
      </c>
      <c r="AT7" s="0" t="n">
        <v>1</v>
      </c>
      <c r="AU7" s="0" t="n">
        <v>1</v>
      </c>
      <c r="AV7" s="0" t="n">
        <v>2</v>
      </c>
      <c r="AW7" s="0" t="n">
        <v>3</v>
      </c>
      <c r="AX7" s="0" t="n">
        <v>1</v>
      </c>
      <c r="AY7" s="0" t="n">
        <v>1</v>
      </c>
      <c r="AZ7" s="0" t="n">
        <v>1</v>
      </c>
      <c r="BA7" s="0" t="n">
        <v>3</v>
      </c>
      <c r="BB7" s="0" t="n">
        <v>1</v>
      </c>
      <c r="BC7" s="0" t="n">
        <v>1</v>
      </c>
      <c r="BD7" s="0" t="n">
        <v>1</v>
      </c>
      <c r="BE7" s="0" t="n">
        <v>3</v>
      </c>
      <c r="BF7" s="0" t="n">
        <v>1</v>
      </c>
      <c r="BG7" s="0" t="n">
        <v>1</v>
      </c>
      <c r="BH7" s="0" t="n">
        <v>1</v>
      </c>
      <c r="BI7" s="0" t="n">
        <v>3</v>
      </c>
      <c r="BJ7" s="0" t="n">
        <v>1</v>
      </c>
      <c r="BK7" s="0" t="n">
        <v>3</v>
      </c>
      <c r="BL7" s="0" t="n">
        <v>1</v>
      </c>
      <c r="BM7" s="0" t="n">
        <f aca="false">SUM(I7,M7,Q7,U7,Y7,AC7,AG7)</f>
        <v>21</v>
      </c>
      <c r="BN7" s="0" t="n">
        <f aca="false">SUM(J7,N7,R7,V7,Z7,AD7,AH7)</f>
        <v>8</v>
      </c>
      <c r="BO7" s="0" t="n">
        <f aca="false">SUM(K7,O7,S7,W7,AA7,AE7,AI7)</f>
        <v>12</v>
      </c>
      <c r="BP7" s="0" t="n">
        <f aca="false">SUM(L7,P7,T7,X7,AB7,AF7,AJ7)</f>
        <v>11</v>
      </c>
      <c r="BQ7" s="0" t="n">
        <f aca="false">SUM(AK7,AO7,AS7,AW7,BA7,BE7,BI7)</f>
        <v>21</v>
      </c>
      <c r="BR7" s="0" t="n">
        <f aca="false">SUM(AL7,AP7,AT7,AX7,BB7,BF7,BJ7)</f>
        <v>7</v>
      </c>
      <c r="BS7" s="0" t="n">
        <f aca="false">SUM(AM7,AQ7,AU7,AY7,BC7,BG7,BK7)</f>
        <v>11</v>
      </c>
      <c r="BT7" s="0" t="n">
        <f aca="false">SUM(AN7,AR7,AV7,AZ7,BD7,BH7,BL7)</f>
        <v>8</v>
      </c>
      <c r="BU7" s="0" t="s">
        <v>84</v>
      </c>
      <c r="BV7" s="0" t="str">
        <f aca="false">IF(BU7="záporný","1",IF(BU7="střední","2",IF(BU7="kladný","3","4")))</f>
        <v>3</v>
      </c>
      <c r="BW7" s="0" t="s">
        <v>82</v>
      </c>
      <c r="BX7" s="0" t="str">
        <f aca="false">IF(BW7="záporný","1",IF(BW7="střední","2",IF(BW7="kladný","3","4")))</f>
        <v>4</v>
      </c>
      <c r="BY7" s="0" t="s">
        <v>82</v>
      </c>
      <c r="BZ7" s="0" t="str">
        <f aca="false">IF(BY7="záporný","1",IF(BY7="záp.-kl.","2",IF(BY7="kladný","3","4")))</f>
        <v>4</v>
      </c>
      <c r="CA7" s="0" t="s">
        <v>88</v>
      </c>
      <c r="CB7" s="0" t="str">
        <f aca="false">IF(CA7="silné","1",IF(CA7="střední","2",IF(CA7="slabé","3",IF(CA7="rozporné","4",""))))</f>
        <v>2</v>
      </c>
      <c r="CC7" s="0" t="s">
        <v>83</v>
      </c>
      <c r="CD7" s="0" t="str">
        <f aca="false">IF(CC7="silné","1",IF(CC7="střední","2",IF(CC7="slabé","3",IF(CC7="rozporné","4",""))))</f>
        <v>1</v>
      </c>
      <c r="CE7" s="0" t="s">
        <v>83</v>
      </c>
      <c r="CF7" s="0" t="str">
        <f aca="false">IF(CE7="silné","1",IF(CE7="střední","2",IF(CE7="slabé","3",IF(CE7="rozporné","4",""))))</f>
        <v>1</v>
      </c>
      <c r="CG7" s="1" t="n">
        <v>4</v>
      </c>
      <c r="CH7" s="0" t="n">
        <v>3</v>
      </c>
      <c r="CI7" s="0" t="n">
        <v>3</v>
      </c>
      <c r="CJ7" s="0" t="n">
        <v>4</v>
      </c>
      <c r="CK7" s="0" t="n">
        <v>5</v>
      </c>
      <c r="CL7" s="0" t="n">
        <v>3</v>
      </c>
      <c r="CO7" s="0" t="s">
        <v>92</v>
      </c>
      <c r="CP7" s="2" t="n">
        <f aca="false">AVERAGE(E59:E127)</f>
        <v>10.4823671497585</v>
      </c>
      <c r="CQ7" s="0" t="n">
        <f aca="false">AVEDEV(E59:E127)</f>
        <v>1.29065322411258</v>
      </c>
    </row>
    <row r="8" customFormat="false" ht="14.25" hidden="false" customHeight="false" outlineLevel="0" collapsed="false">
      <c r="A8" s="0" t="n">
        <v>16</v>
      </c>
      <c r="B8" s="0" t="n">
        <v>0</v>
      </c>
      <c r="C8" s="5" t="n">
        <v>44173</v>
      </c>
      <c r="D8" s="5" t="n">
        <v>39929</v>
      </c>
      <c r="E8" s="2" t="n">
        <f aca="false">YEARFRAC(C8,D8)</f>
        <v>11.6166666666667</v>
      </c>
      <c r="F8" s="2" t="str">
        <f aca="false">IF(E8&lt;=7.9,"6–7",IF(E8&lt;=9.9,"8–9",IF(E8&lt;=11.9,"10–11","12–13")))</f>
        <v>10–11</v>
      </c>
      <c r="G8" s="0" t="n">
        <v>3</v>
      </c>
      <c r="H8" s="0" t="n">
        <v>1</v>
      </c>
      <c r="I8" s="0" t="n">
        <v>3</v>
      </c>
      <c r="J8" s="0" t="n">
        <v>1</v>
      </c>
      <c r="K8" s="0" t="n">
        <v>1</v>
      </c>
      <c r="L8" s="0" t="n">
        <v>3</v>
      </c>
      <c r="M8" s="0" t="n">
        <v>3</v>
      </c>
      <c r="N8" s="0" t="n">
        <v>1</v>
      </c>
      <c r="O8" s="0" t="n">
        <v>3</v>
      </c>
      <c r="P8" s="0" t="n">
        <v>1</v>
      </c>
      <c r="Q8" s="0" t="n">
        <v>3</v>
      </c>
      <c r="R8" s="0" t="n">
        <v>1</v>
      </c>
      <c r="S8" s="0" t="n">
        <v>1</v>
      </c>
      <c r="T8" s="0" t="n">
        <v>3</v>
      </c>
      <c r="U8" s="0" t="n">
        <v>3</v>
      </c>
      <c r="V8" s="0" t="n">
        <v>1</v>
      </c>
      <c r="W8" s="0" t="n">
        <v>1</v>
      </c>
      <c r="X8" s="0" t="n">
        <v>1</v>
      </c>
      <c r="Y8" s="0" t="n">
        <v>3</v>
      </c>
      <c r="Z8" s="0" t="n">
        <v>1</v>
      </c>
      <c r="AA8" s="0" t="n">
        <v>1</v>
      </c>
      <c r="AB8" s="0" t="n">
        <v>1</v>
      </c>
      <c r="AC8" s="0" t="n">
        <v>3</v>
      </c>
      <c r="AD8" s="0" t="n">
        <v>1</v>
      </c>
      <c r="AE8" s="0" t="n">
        <v>1</v>
      </c>
      <c r="AF8" s="0" t="n">
        <v>1</v>
      </c>
      <c r="AG8" s="0" t="n">
        <v>3</v>
      </c>
      <c r="AH8" s="0" t="n">
        <v>1</v>
      </c>
      <c r="AI8" s="0" t="n">
        <v>1</v>
      </c>
      <c r="AJ8" s="0" t="n">
        <v>1</v>
      </c>
      <c r="AK8" s="0" t="n">
        <v>3</v>
      </c>
      <c r="AL8" s="0" t="n">
        <v>1</v>
      </c>
      <c r="AM8" s="0" t="n">
        <v>1</v>
      </c>
      <c r="AN8" s="0" t="n">
        <v>3</v>
      </c>
      <c r="AO8" s="0" t="n">
        <v>3</v>
      </c>
      <c r="AP8" s="0" t="n">
        <v>1</v>
      </c>
      <c r="AQ8" s="0" t="n">
        <v>3</v>
      </c>
      <c r="AR8" s="0" t="n">
        <v>3</v>
      </c>
      <c r="AS8" s="0" t="n">
        <v>3</v>
      </c>
      <c r="AT8" s="0" t="n">
        <v>1</v>
      </c>
      <c r="AU8" s="0" t="n">
        <v>1</v>
      </c>
      <c r="AV8" s="0" t="n">
        <v>1</v>
      </c>
      <c r="AW8" s="0" t="n">
        <v>3</v>
      </c>
      <c r="AX8" s="0" t="n">
        <v>1</v>
      </c>
      <c r="AY8" s="0" t="n">
        <v>1</v>
      </c>
      <c r="AZ8" s="0" t="n">
        <v>1</v>
      </c>
      <c r="BA8" s="0" t="n">
        <v>3</v>
      </c>
      <c r="BB8" s="0" t="n">
        <v>1</v>
      </c>
      <c r="BC8" s="0" t="n">
        <v>1</v>
      </c>
      <c r="BD8" s="0" t="n">
        <v>1</v>
      </c>
      <c r="BE8" s="0" t="n">
        <v>3</v>
      </c>
      <c r="BF8" s="0" t="n">
        <v>1</v>
      </c>
      <c r="BG8" s="0" t="n">
        <v>1</v>
      </c>
      <c r="BH8" s="0" t="n">
        <v>1</v>
      </c>
      <c r="BI8" s="0" t="n">
        <v>3</v>
      </c>
      <c r="BJ8" s="0" t="n">
        <v>1</v>
      </c>
      <c r="BK8" s="0" t="n">
        <v>1</v>
      </c>
      <c r="BL8" s="0" t="n">
        <v>1</v>
      </c>
      <c r="BM8" s="0" t="n">
        <f aca="false">SUM(I8,M8,Q8,U8,Y8,AC8,AG8)</f>
        <v>21</v>
      </c>
      <c r="BN8" s="0" t="n">
        <f aca="false">SUM(J8,N8,R8,V8,Z8,AD8,AH8)</f>
        <v>7</v>
      </c>
      <c r="BO8" s="0" t="n">
        <f aca="false">SUM(K8,O8,S8,W8,AA8,AE8,AI8)</f>
        <v>9</v>
      </c>
      <c r="BP8" s="0" t="n">
        <f aca="false">SUM(L8,P8,T8,X8,AB8,AF8,AJ8)</f>
        <v>11</v>
      </c>
      <c r="BQ8" s="0" t="n">
        <f aca="false">SUM(AK8,AO8,AS8,AW8,BA8,BE8,BI8)</f>
        <v>21</v>
      </c>
      <c r="BR8" s="0" t="n">
        <f aca="false">SUM(AL8,AP8,AT8,AX8,BB8,BF8,BJ8)</f>
        <v>7</v>
      </c>
      <c r="BS8" s="0" t="n">
        <f aca="false">SUM(AM8,AQ8,AU8,AY8,BC8,BG8,BK8)</f>
        <v>9</v>
      </c>
      <c r="BT8" s="0" t="n">
        <f aca="false">SUM(AN8,AR8,AV8,AZ8,BD8,BH8,BL8)</f>
        <v>11</v>
      </c>
      <c r="BU8" s="0" t="s">
        <v>82</v>
      </c>
      <c r="BV8" s="0" t="str">
        <f aca="false">IF(BU8="záporný","1",IF(BU8="střední","2",IF(BU8="kladný","3","4")))</f>
        <v>4</v>
      </c>
      <c r="BW8" s="0" t="s">
        <v>82</v>
      </c>
      <c r="BX8" s="0" t="str">
        <f aca="false">IF(BW8="záporný","1",IF(BW8="střední","2",IF(BW8="kladný","3","4")))</f>
        <v>4</v>
      </c>
      <c r="BY8" s="0" t="s">
        <v>82</v>
      </c>
      <c r="BZ8" s="0" t="str">
        <f aca="false">IF(BY8="záporný","1",IF(BY8="záp.-kl.","2",IF(BY8="kladný","3","4")))</f>
        <v>4</v>
      </c>
      <c r="CA8" s="0" t="s">
        <v>88</v>
      </c>
      <c r="CB8" s="0" t="str">
        <f aca="false">IF(CA8="silné","1",IF(CA8="střední","2",IF(CA8="slabé","3",IF(CA8="rozporné","4",""))))</f>
        <v>2</v>
      </c>
      <c r="CC8" s="0" t="s">
        <v>88</v>
      </c>
      <c r="CD8" s="0" t="str">
        <f aca="false">IF(CC8="silné","1",IF(CC8="střední","2",IF(CC8="slabé","3",IF(CC8="rozporné","4",""))))</f>
        <v>2</v>
      </c>
      <c r="CE8" s="0" t="s">
        <v>88</v>
      </c>
      <c r="CF8" s="0" t="str">
        <f aca="false">IF(CE8="silné","1",IF(CE8="střední","2",IF(CE8="slabé","3",IF(CE8="rozporné","4",""))))</f>
        <v>2</v>
      </c>
      <c r="CG8" s="1" t="n">
        <v>5</v>
      </c>
      <c r="CH8" s="0" t="n">
        <v>4</v>
      </c>
      <c r="CI8" s="0" t="n">
        <v>4</v>
      </c>
      <c r="CJ8" s="0" t="n">
        <v>5</v>
      </c>
      <c r="CK8" s="0" t="n">
        <v>5</v>
      </c>
      <c r="CL8" s="0" t="n">
        <v>1</v>
      </c>
      <c r="CP8" s="2" t="n">
        <f aca="false">AVERAGE(E2:E17)</f>
        <v>10.7097222222222</v>
      </c>
    </row>
    <row r="9" customFormat="false" ht="14.25" hidden="false" customHeight="false" outlineLevel="0" collapsed="false">
      <c r="A9" s="0" t="n">
        <v>20</v>
      </c>
      <c r="B9" s="0" t="n">
        <v>1</v>
      </c>
      <c r="C9" s="5" t="n">
        <v>44173</v>
      </c>
      <c r="D9" s="5" t="n">
        <v>39650</v>
      </c>
      <c r="E9" s="2" t="n">
        <f aca="false">YEARFRAC(C9,D9)</f>
        <v>12.3805555555556</v>
      </c>
      <c r="F9" s="2" t="str">
        <f aca="false">IF(E9&lt;=7.9,"6–7",IF(E9&lt;=9.9,"8–9",IF(E9&lt;=11.9,"10–11","12–13")))</f>
        <v>12–13</v>
      </c>
      <c r="G9" s="0" t="n">
        <v>2</v>
      </c>
      <c r="H9" s="0" t="n">
        <v>2</v>
      </c>
      <c r="I9" s="0" t="n">
        <v>2</v>
      </c>
      <c r="J9" s="0" t="n">
        <v>1</v>
      </c>
      <c r="K9" s="0" t="n">
        <v>1</v>
      </c>
      <c r="L9" s="0" t="n">
        <v>3</v>
      </c>
      <c r="M9" s="0" t="n">
        <v>3</v>
      </c>
      <c r="N9" s="0" t="n">
        <v>1</v>
      </c>
      <c r="O9" s="0" t="n">
        <v>3</v>
      </c>
      <c r="P9" s="0" t="n">
        <v>1</v>
      </c>
      <c r="Q9" s="0" t="n">
        <v>3</v>
      </c>
      <c r="R9" s="0" t="n">
        <v>1</v>
      </c>
      <c r="S9" s="0" t="n">
        <v>1</v>
      </c>
      <c r="T9" s="0" t="n">
        <v>3</v>
      </c>
      <c r="U9" s="0" t="n">
        <v>3</v>
      </c>
      <c r="V9" s="0" t="n">
        <v>1</v>
      </c>
      <c r="W9" s="0" t="n">
        <v>1</v>
      </c>
      <c r="X9" s="0" t="n">
        <v>1</v>
      </c>
      <c r="Y9" s="0" t="n">
        <v>3</v>
      </c>
      <c r="Z9" s="0" t="n">
        <v>1</v>
      </c>
      <c r="AA9" s="0" t="n">
        <v>1</v>
      </c>
      <c r="AB9" s="0" t="n">
        <v>1</v>
      </c>
      <c r="AC9" s="0" t="n">
        <v>3</v>
      </c>
      <c r="AD9" s="0" t="n">
        <v>1</v>
      </c>
      <c r="AE9" s="0" t="n">
        <v>1</v>
      </c>
      <c r="AF9" s="0" t="n">
        <v>2</v>
      </c>
      <c r="AG9" s="0" t="n">
        <v>3</v>
      </c>
      <c r="AH9" s="0" t="n">
        <v>1</v>
      </c>
      <c r="AI9" s="0" t="n">
        <v>1</v>
      </c>
      <c r="AJ9" s="0" t="n">
        <v>2</v>
      </c>
      <c r="AK9" s="0" t="n">
        <v>2</v>
      </c>
      <c r="AL9" s="0" t="n">
        <v>1</v>
      </c>
      <c r="AM9" s="0" t="n">
        <v>1</v>
      </c>
      <c r="AN9" s="0" t="n">
        <v>3</v>
      </c>
      <c r="AO9" s="0" t="n">
        <v>2</v>
      </c>
      <c r="AP9" s="0" t="n">
        <v>1</v>
      </c>
      <c r="AQ9" s="0" t="n">
        <v>3</v>
      </c>
      <c r="AR9" s="0" t="n">
        <v>1</v>
      </c>
      <c r="AS9" s="0" t="n">
        <v>3</v>
      </c>
      <c r="AT9" s="0" t="n">
        <v>1</v>
      </c>
      <c r="AU9" s="0" t="n">
        <v>1</v>
      </c>
      <c r="AV9" s="0" t="n">
        <v>3</v>
      </c>
      <c r="AW9" s="0" t="n">
        <v>3</v>
      </c>
      <c r="AX9" s="0" t="n">
        <v>1</v>
      </c>
      <c r="AY9" s="0" t="n">
        <v>1</v>
      </c>
      <c r="AZ9" s="0" t="n">
        <v>1</v>
      </c>
      <c r="BA9" s="0" t="n">
        <v>3</v>
      </c>
      <c r="BB9" s="0" t="n">
        <v>1</v>
      </c>
      <c r="BC9" s="0" t="n">
        <v>1</v>
      </c>
      <c r="BD9" s="0" t="n">
        <v>1</v>
      </c>
      <c r="BE9" s="0" t="n">
        <v>3</v>
      </c>
      <c r="BF9" s="0" t="n">
        <v>1</v>
      </c>
      <c r="BG9" s="0" t="n">
        <v>1</v>
      </c>
      <c r="BH9" s="0" t="n">
        <v>2</v>
      </c>
      <c r="BI9" s="0" t="n">
        <v>3</v>
      </c>
      <c r="BJ9" s="0" t="n">
        <v>1</v>
      </c>
      <c r="BK9" s="0" t="n">
        <v>1</v>
      </c>
      <c r="BL9" s="0" t="n">
        <v>1</v>
      </c>
      <c r="BM9" s="0" t="n">
        <f aca="false">SUM(I9,M9,Q9,U9,Y9,AC9,AG9)</f>
        <v>20</v>
      </c>
      <c r="BN9" s="0" t="n">
        <f aca="false">SUM(J9,N9,R9,V9,Z9,AD9,AH9)</f>
        <v>7</v>
      </c>
      <c r="BO9" s="0" t="n">
        <f aca="false">SUM(K9,O9,S9,W9,AA9,AE9,AI9)</f>
        <v>9</v>
      </c>
      <c r="BP9" s="0" t="n">
        <f aca="false">SUM(L9,P9,T9,X9,AB9,AF9,AJ9)</f>
        <v>13</v>
      </c>
      <c r="BQ9" s="0" t="n">
        <f aca="false">SUM(AK9,AO9,AS9,AW9,BA9,BE9,BI9)</f>
        <v>19</v>
      </c>
      <c r="BR9" s="0" t="n">
        <f aca="false">SUM(AL9,AP9,AT9,AX9,BB9,BF9,BJ9)</f>
        <v>7</v>
      </c>
      <c r="BS9" s="0" t="n">
        <f aca="false">SUM(AM9,AQ9,AU9,AY9,BC9,BG9,BK9)</f>
        <v>9</v>
      </c>
      <c r="BT9" s="0" t="n">
        <f aca="false">SUM(AN9,AR9,AV9,AZ9,BD9,BH9,BL9)</f>
        <v>12</v>
      </c>
      <c r="BU9" s="0" t="s">
        <v>82</v>
      </c>
      <c r="BV9" s="0" t="str">
        <f aca="false">IF(BU9="záporný","1",IF(BU9="střední","2",IF(BU9="kladný","3","4")))</f>
        <v>4</v>
      </c>
      <c r="BW9" s="0" t="s">
        <v>82</v>
      </c>
      <c r="BX9" s="0" t="str">
        <f aca="false">IF(BW9="záporný","1",IF(BW9="střední","2",IF(BW9="kladný","3","4")))</f>
        <v>4</v>
      </c>
      <c r="BY9" s="0" t="s">
        <v>82</v>
      </c>
      <c r="BZ9" s="0" t="str">
        <f aca="false">IF(BY9="záporný","1",IF(BY9="záp.-kl.","2",IF(BY9="kladný","3","4")))</f>
        <v>4</v>
      </c>
      <c r="CA9" s="0" t="s">
        <v>88</v>
      </c>
      <c r="CB9" s="0" t="str">
        <f aca="false">IF(CA9="silné","1",IF(CA9="střední","2",IF(CA9="slabé","3",IF(CA9="rozporné","4",""))))</f>
        <v>2</v>
      </c>
      <c r="CC9" s="0" t="s">
        <v>88</v>
      </c>
      <c r="CD9" s="0" t="str">
        <f aca="false">IF(CC9="silné","1",IF(CC9="střední","2",IF(CC9="slabé","3",IF(CC9="rozporné","4",""))))</f>
        <v>2</v>
      </c>
      <c r="CE9" s="0" t="s">
        <v>88</v>
      </c>
      <c r="CF9" s="0" t="str">
        <f aca="false">IF(CE9="silné","1",IF(CE9="střední","2",IF(CE9="slabé","3",IF(CE9="rozporné","4",""))))</f>
        <v>2</v>
      </c>
      <c r="CG9" s="1" t="n">
        <v>5</v>
      </c>
      <c r="CH9" s="0" t="n">
        <v>4</v>
      </c>
      <c r="CI9" s="0" t="n">
        <v>3</v>
      </c>
      <c r="CJ9" s="0" t="n">
        <v>4</v>
      </c>
      <c r="CK9" s="0" t="n">
        <v>3</v>
      </c>
      <c r="CL9" s="0" t="n">
        <v>2</v>
      </c>
    </row>
    <row r="10" customFormat="false" ht="14.25" hidden="false" customHeight="false" outlineLevel="0" collapsed="false">
      <c r="A10" s="0" t="n">
        <v>26</v>
      </c>
      <c r="B10" s="0" t="n">
        <v>1</v>
      </c>
      <c r="C10" s="5" t="n">
        <v>44173</v>
      </c>
      <c r="D10" s="5" t="n">
        <v>39823</v>
      </c>
      <c r="E10" s="2" t="n">
        <f aca="false">YEARFRAC(C10,D10)</f>
        <v>11.9111111111111</v>
      </c>
      <c r="F10" s="2" t="str">
        <f aca="false">IF(E10&lt;=7.9,"6–7",IF(E10&lt;=9.9,"8–9",IF(E10&lt;=11.9,"10–11","12–13")))</f>
        <v>12–13</v>
      </c>
      <c r="G10" s="0" t="n">
        <v>3</v>
      </c>
      <c r="H10" s="0" t="n">
        <v>1</v>
      </c>
      <c r="I10" s="0" t="n">
        <v>3</v>
      </c>
      <c r="J10" s="0" t="n">
        <v>1</v>
      </c>
      <c r="K10" s="0" t="n">
        <v>2</v>
      </c>
      <c r="L10" s="0" t="n">
        <v>3</v>
      </c>
      <c r="M10" s="0" t="n">
        <v>3</v>
      </c>
      <c r="N10" s="0" t="n">
        <v>1</v>
      </c>
      <c r="O10" s="0" t="n">
        <v>2</v>
      </c>
      <c r="P10" s="0" t="n">
        <v>2</v>
      </c>
      <c r="Q10" s="0" t="n">
        <v>3</v>
      </c>
      <c r="R10" s="0" t="n">
        <v>1</v>
      </c>
      <c r="S10" s="0" t="n">
        <v>1</v>
      </c>
      <c r="T10" s="0" t="n">
        <v>3</v>
      </c>
      <c r="U10" s="0" t="n">
        <v>3</v>
      </c>
      <c r="V10" s="0" t="n">
        <v>1</v>
      </c>
      <c r="W10" s="0" t="n">
        <v>1</v>
      </c>
      <c r="X10" s="0" t="n">
        <v>1</v>
      </c>
      <c r="Y10" s="0" t="n">
        <v>3</v>
      </c>
      <c r="Z10" s="0" t="n">
        <v>2</v>
      </c>
      <c r="AA10" s="0" t="n">
        <v>1</v>
      </c>
      <c r="AB10" s="0" t="n">
        <v>1</v>
      </c>
      <c r="AC10" s="0" t="n">
        <v>3</v>
      </c>
      <c r="AD10" s="0" t="n">
        <v>2</v>
      </c>
      <c r="AE10" s="0" t="n">
        <v>1</v>
      </c>
      <c r="AF10" s="0" t="n">
        <v>1</v>
      </c>
      <c r="AG10" s="0" t="n">
        <v>3</v>
      </c>
      <c r="AH10" s="0" t="n">
        <v>1</v>
      </c>
      <c r="AI10" s="0" t="n">
        <v>3</v>
      </c>
      <c r="AJ10" s="0" t="n">
        <v>3</v>
      </c>
      <c r="AK10" s="0" t="n">
        <v>1</v>
      </c>
      <c r="AL10" s="0" t="n">
        <v>1</v>
      </c>
      <c r="AM10" s="0" t="n">
        <v>1</v>
      </c>
      <c r="AN10" s="0" t="n">
        <v>3</v>
      </c>
      <c r="AO10" s="0" t="n">
        <v>3</v>
      </c>
      <c r="AP10" s="0" t="n">
        <v>1</v>
      </c>
      <c r="AQ10" s="0" t="n">
        <v>2</v>
      </c>
      <c r="AR10" s="0" t="n">
        <v>1</v>
      </c>
      <c r="AS10" s="0" t="n">
        <v>3</v>
      </c>
      <c r="AT10" s="0" t="n">
        <v>1</v>
      </c>
      <c r="AU10" s="0" t="n">
        <v>1</v>
      </c>
      <c r="AV10" s="0" t="n">
        <v>1</v>
      </c>
      <c r="AW10" s="0" t="n">
        <v>3</v>
      </c>
      <c r="AX10" s="0" t="n">
        <v>1</v>
      </c>
      <c r="AY10" s="0" t="n">
        <v>1</v>
      </c>
      <c r="AZ10" s="0" t="n">
        <v>1</v>
      </c>
      <c r="BA10" s="0" t="n">
        <v>3</v>
      </c>
      <c r="BB10" s="0" t="n">
        <v>1</v>
      </c>
      <c r="BC10" s="0" t="n">
        <v>1</v>
      </c>
      <c r="BD10" s="0" t="n">
        <v>1</v>
      </c>
      <c r="BE10" s="0" t="n">
        <v>3</v>
      </c>
      <c r="BF10" s="0" t="n">
        <v>1</v>
      </c>
      <c r="BG10" s="0" t="n">
        <v>1</v>
      </c>
      <c r="BH10" s="0" t="n">
        <v>3</v>
      </c>
      <c r="BI10" s="0" t="n">
        <v>3</v>
      </c>
      <c r="BJ10" s="0" t="n">
        <v>1</v>
      </c>
      <c r="BK10" s="0" t="n">
        <v>3</v>
      </c>
      <c r="BL10" s="0" t="n">
        <v>3</v>
      </c>
      <c r="BM10" s="0" t="n">
        <f aca="false">SUM(I10,M10,Q10,U10,Y10,AC10,AG10)</f>
        <v>21</v>
      </c>
      <c r="BN10" s="0" t="n">
        <f aca="false">SUM(J10,N10,R10,V10,Z10,AD10,AH10)</f>
        <v>9</v>
      </c>
      <c r="BO10" s="0" t="n">
        <f aca="false">SUM(K10,O10,S10,W10,AA10,AE10,AI10)</f>
        <v>11</v>
      </c>
      <c r="BP10" s="0" t="n">
        <f aca="false">SUM(L10,P10,T10,X10,AB10,AF10,AJ10)</f>
        <v>14</v>
      </c>
      <c r="BQ10" s="0" t="n">
        <f aca="false">SUM(AK10,AO10,AS10,AW10,BA10,BE10,BI10)</f>
        <v>19</v>
      </c>
      <c r="BR10" s="0" t="n">
        <f aca="false">SUM(AL10,AP10,AT10,AX10,BB10,BF10,BJ10)</f>
        <v>7</v>
      </c>
      <c r="BS10" s="0" t="n">
        <f aca="false">SUM(AM10,AQ10,AU10,AY10,BC10,BG10,BK10)</f>
        <v>10</v>
      </c>
      <c r="BT10" s="0" t="n">
        <f aca="false">SUM(AN10,AR10,AV10,AZ10,BD10,BH10,BL10)</f>
        <v>13</v>
      </c>
      <c r="BU10" s="0" t="s">
        <v>84</v>
      </c>
      <c r="BV10" s="0" t="str">
        <f aca="false">IF(BU10="záporný","1",IF(BU10="střední","2",IF(BU10="kladný","3","4")))</f>
        <v>3</v>
      </c>
      <c r="BW10" s="0" t="s">
        <v>82</v>
      </c>
      <c r="BX10" s="0" t="str">
        <f aca="false">IF(BW10="záporný","1",IF(BW10="střední","2",IF(BW10="kladný","3","4")))</f>
        <v>4</v>
      </c>
      <c r="BY10" s="0" t="s">
        <v>82</v>
      </c>
      <c r="BZ10" s="0" t="str">
        <f aca="false">IF(BY10="záporný","1",IF(BY10="záp.-kl.","2",IF(BY10="kladný","3","4")))</f>
        <v>4</v>
      </c>
      <c r="CA10" s="0" t="s">
        <v>87</v>
      </c>
      <c r="CB10" s="0" t="str">
        <f aca="false">IF(CA10="silné","1",IF(CA10="střední","2",IF(CA10="slabé","3",IF(CA10="rozporné","4",""))))</f>
        <v>3</v>
      </c>
      <c r="CC10" s="0" t="s">
        <v>88</v>
      </c>
      <c r="CD10" s="0" t="str">
        <f aca="false">IF(CC10="silné","1",IF(CC10="střední","2",IF(CC10="slabé","3",IF(CC10="rozporné","4",""))))</f>
        <v>2</v>
      </c>
      <c r="CE10" s="0" t="s">
        <v>87</v>
      </c>
      <c r="CF10" s="0" t="str">
        <f aca="false">IF(CE10="silné","1",IF(CE10="střední","2",IF(CE10="slabé","3",IF(CE10="rozporné","4",""))))</f>
        <v>3</v>
      </c>
      <c r="CG10" s="1" t="n">
        <v>8</v>
      </c>
      <c r="CH10" s="0" t="n">
        <v>5</v>
      </c>
      <c r="CI10" s="0" t="n">
        <v>4</v>
      </c>
      <c r="CJ10" s="0" t="n">
        <v>4</v>
      </c>
      <c r="CK10" s="0" t="n">
        <v>5</v>
      </c>
      <c r="CL10" s="0" t="n">
        <v>5</v>
      </c>
      <c r="CM10" s="0" t="s">
        <v>93</v>
      </c>
    </row>
    <row r="11" s="1" customFormat="true" ht="14.25" hidden="false" customHeight="false" outlineLevel="0" collapsed="false">
      <c r="A11" s="1" t="n">
        <v>27</v>
      </c>
      <c r="B11" s="1" t="n">
        <v>1</v>
      </c>
      <c r="C11" s="5" t="n">
        <v>44172</v>
      </c>
      <c r="D11" s="5" t="n">
        <v>40693</v>
      </c>
      <c r="E11" s="2" t="n">
        <f aca="false">YEARFRAC(C11,D11)</f>
        <v>9.51944444444444</v>
      </c>
      <c r="F11" s="2" t="str">
        <f aca="false">IF(E11&lt;=7.9,"6–7",IF(E11&lt;=9.9,"8–9",IF(E11&lt;=11.9,"10–11","12–13")))</f>
        <v>8–9</v>
      </c>
      <c r="G11" s="1" t="n">
        <v>3</v>
      </c>
      <c r="H11" s="1" t="n">
        <v>2</v>
      </c>
      <c r="I11" s="1" t="n">
        <v>3</v>
      </c>
      <c r="J11" s="1" t="n">
        <v>1</v>
      </c>
      <c r="K11" s="1" t="n">
        <v>3</v>
      </c>
      <c r="L11" s="1" t="n">
        <v>2</v>
      </c>
      <c r="M11" s="1" t="n">
        <v>3</v>
      </c>
      <c r="N11" s="1" t="n">
        <v>1</v>
      </c>
      <c r="O11" s="1" t="n">
        <v>2</v>
      </c>
      <c r="P11" s="1" t="n">
        <v>2</v>
      </c>
      <c r="Q11" s="1" t="n">
        <v>3</v>
      </c>
      <c r="R11" s="1" t="n">
        <v>1</v>
      </c>
      <c r="S11" s="1" t="n">
        <v>1</v>
      </c>
      <c r="T11" s="1" t="n">
        <v>3</v>
      </c>
      <c r="U11" s="1" t="n">
        <v>3</v>
      </c>
      <c r="V11" s="1" t="n">
        <v>1</v>
      </c>
      <c r="W11" s="1" t="n">
        <v>1</v>
      </c>
      <c r="X11" s="1" t="n">
        <v>1</v>
      </c>
      <c r="Y11" s="1" t="n">
        <v>3</v>
      </c>
      <c r="Z11" s="1" t="n">
        <v>1</v>
      </c>
      <c r="AA11" s="1" t="n">
        <v>1</v>
      </c>
      <c r="AB11" s="1" t="n">
        <v>3</v>
      </c>
      <c r="AC11" s="1" t="n">
        <v>3</v>
      </c>
      <c r="AD11" s="1" t="n">
        <v>1</v>
      </c>
      <c r="AE11" s="1" t="n">
        <v>1</v>
      </c>
      <c r="AF11" s="1" t="n">
        <v>1</v>
      </c>
      <c r="AG11" s="1" t="n">
        <v>3</v>
      </c>
      <c r="AH11" s="1" t="n">
        <v>1</v>
      </c>
      <c r="AI11" s="1" t="n">
        <v>1</v>
      </c>
      <c r="AJ11" s="1" t="n">
        <v>1</v>
      </c>
      <c r="AK11" s="1" t="n">
        <v>2</v>
      </c>
      <c r="AL11" s="1" t="n">
        <v>1</v>
      </c>
      <c r="AM11" s="1" t="n">
        <v>2</v>
      </c>
      <c r="AN11" s="1" t="n">
        <v>2</v>
      </c>
      <c r="AO11" s="1" t="n">
        <v>3</v>
      </c>
      <c r="AP11" s="1" t="n">
        <v>1</v>
      </c>
      <c r="AQ11" s="1" t="n">
        <v>2</v>
      </c>
      <c r="AR11" s="1" t="n">
        <v>2</v>
      </c>
      <c r="AS11" s="1" t="n">
        <v>3</v>
      </c>
      <c r="AT11" s="1" t="n">
        <v>1</v>
      </c>
      <c r="AU11" s="1" t="n">
        <v>1</v>
      </c>
      <c r="AV11" s="1" t="n">
        <v>2</v>
      </c>
      <c r="AW11" s="1" t="n">
        <v>3</v>
      </c>
      <c r="AX11" s="1" t="n">
        <v>1</v>
      </c>
      <c r="AY11" s="1" t="n">
        <v>1</v>
      </c>
      <c r="AZ11" s="1" t="n">
        <v>1</v>
      </c>
      <c r="BA11" s="1" t="n">
        <v>3</v>
      </c>
      <c r="BB11" s="1" t="n">
        <v>1</v>
      </c>
      <c r="BC11" s="1" t="n">
        <v>1</v>
      </c>
      <c r="BD11" s="1" t="n">
        <v>1</v>
      </c>
      <c r="BE11" s="1" t="n">
        <v>3</v>
      </c>
      <c r="BF11" s="1" t="n">
        <v>1</v>
      </c>
      <c r="BG11" s="1" t="n">
        <v>1</v>
      </c>
      <c r="BH11" s="1" t="n">
        <v>1</v>
      </c>
      <c r="BI11" s="1" t="n">
        <v>3</v>
      </c>
      <c r="BJ11" s="1" t="n">
        <v>1</v>
      </c>
      <c r="BK11" s="1" t="n">
        <v>1</v>
      </c>
      <c r="BL11" s="1" t="n">
        <v>1</v>
      </c>
      <c r="BM11" s="1" t="n">
        <f aca="false">SUM(I11,M11,Q11,U11,Y11,AC11,AG11)</f>
        <v>21</v>
      </c>
      <c r="BN11" s="1" t="n">
        <f aca="false">SUM(J11,N11,R11,V11,Z11,AD11,AH11)</f>
        <v>7</v>
      </c>
      <c r="BO11" s="1" t="n">
        <f aca="false">SUM(K11,O11,S11,W11,AA11,AE11,AI11)</f>
        <v>10</v>
      </c>
      <c r="BP11" s="1" t="n">
        <f aca="false">SUM(L11,P11,T11,X11,AB11,AF11,AJ11)</f>
        <v>13</v>
      </c>
      <c r="BQ11" s="1" t="n">
        <f aca="false">SUM(AK11,AO11,AS11,AW11,BA11,BE11,BI11)</f>
        <v>20</v>
      </c>
      <c r="BR11" s="1" t="n">
        <f aca="false">SUM(AL11,AP11,AT11,AX11,BB11,BF11,BJ11)</f>
        <v>7</v>
      </c>
      <c r="BS11" s="1" t="n">
        <f aca="false">SUM(AM11,AQ11,AU11,AY11,BC11,BG11,BK11)</f>
        <v>9</v>
      </c>
      <c r="BT11" s="1" t="n">
        <f aca="false">SUM(AN11,AR11,AV11,AZ11,BD11,BH11,BL11)</f>
        <v>10</v>
      </c>
      <c r="BU11" s="1" t="s">
        <v>82</v>
      </c>
      <c r="BV11" s="1" t="str">
        <f aca="false">IF(BU11="záporný","1",IF(BU11="střední","2",IF(BU11="kladný","3","4")))</f>
        <v>4</v>
      </c>
      <c r="BW11" s="1" t="s">
        <v>82</v>
      </c>
      <c r="BX11" s="1" t="str">
        <f aca="false">IF(BW11="záporný","1",IF(BW11="střední","2",IF(BW11="kladný","3","4")))</f>
        <v>4</v>
      </c>
      <c r="BY11" s="1" t="s">
        <v>82</v>
      </c>
      <c r="BZ11" s="1" t="str">
        <f aca="false">IF(BY11="záporný","1",IF(BY11="záp.-kl.","2",IF(BY11="kladný","3","4")))</f>
        <v>4</v>
      </c>
      <c r="CA11" s="1" t="s">
        <v>88</v>
      </c>
      <c r="CB11" s="1" t="str">
        <f aca="false">IF(CA11="silné","1",IF(CA11="střední","2",IF(CA11="slabé","3",IF(CA11="rozporné","4",""))))</f>
        <v>2</v>
      </c>
      <c r="CC11" s="1" t="s">
        <v>88</v>
      </c>
      <c r="CD11" s="1" t="str">
        <f aca="false">IF(CC11="silné","1",IF(CC11="střední","2",IF(CC11="slabé","3",IF(CC11="rozporné","4",""))))</f>
        <v>2</v>
      </c>
      <c r="CE11" s="1" t="s">
        <v>88</v>
      </c>
      <c r="CF11" s="1" t="str">
        <f aca="false">IF(CE11="silné","1",IF(CE11="střední","2",IF(CE11="slabé","3",IF(CE11="rozporné","4",""))))</f>
        <v>2</v>
      </c>
      <c r="CG11" s="1" t="n">
        <v>5</v>
      </c>
      <c r="CH11" s="1" t="n">
        <v>5</v>
      </c>
      <c r="CI11" s="1" t="n">
        <v>5</v>
      </c>
      <c r="CJ11" s="1" t="n">
        <v>5</v>
      </c>
      <c r="CK11" s="1" t="n">
        <v>5</v>
      </c>
      <c r="CL11" s="1" t="n">
        <v>5</v>
      </c>
    </row>
    <row r="12" customFormat="false" ht="14.25" hidden="false" customHeight="false" outlineLevel="0" collapsed="false">
      <c r="A12" s="0" t="n">
        <v>29</v>
      </c>
      <c r="B12" s="0" t="n">
        <v>0</v>
      </c>
      <c r="C12" s="5" t="n">
        <v>44172</v>
      </c>
      <c r="D12" s="5" t="n">
        <v>40664</v>
      </c>
      <c r="E12" s="2" t="n">
        <f aca="false">YEARFRAC(C12,D12)</f>
        <v>9.6</v>
      </c>
      <c r="F12" s="2" t="str">
        <f aca="false">IF(E12&lt;=7.9,"6–7",IF(E12&lt;=9.9,"8–9",IF(E12&lt;=11.9,"10–11","12–13")))</f>
        <v>8–9</v>
      </c>
      <c r="G12" s="0" t="n">
        <v>3</v>
      </c>
      <c r="H12" s="0" t="n">
        <v>1</v>
      </c>
      <c r="I12" s="0" t="n">
        <v>3</v>
      </c>
      <c r="J12" s="0" t="n">
        <v>3</v>
      </c>
      <c r="K12" s="0" t="n">
        <v>3</v>
      </c>
      <c r="L12" s="0" t="n">
        <v>1</v>
      </c>
      <c r="M12" s="0" t="n">
        <v>3</v>
      </c>
      <c r="N12" s="0" t="n">
        <v>1</v>
      </c>
      <c r="O12" s="0" t="n">
        <v>3</v>
      </c>
      <c r="P12" s="0" t="n">
        <v>1</v>
      </c>
      <c r="Q12" s="0" t="n">
        <v>3</v>
      </c>
      <c r="R12" s="0" t="n">
        <v>1</v>
      </c>
      <c r="S12" s="0" t="n">
        <v>1</v>
      </c>
      <c r="T12" s="0" t="n">
        <v>1</v>
      </c>
      <c r="U12" s="0" t="n">
        <v>3</v>
      </c>
      <c r="V12" s="0" t="n">
        <v>1</v>
      </c>
      <c r="W12" s="0" t="n">
        <v>1</v>
      </c>
      <c r="X12" s="0" t="n">
        <v>1</v>
      </c>
      <c r="Y12" s="0" t="n">
        <v>3</v>
      </c>
      <c r="Z12" s="0" t="n">
        <v>1</v>
      </c>
      <c r="AA12" s="0" t="n">
        <v>1</v>
      </c>
      <c r="AB12" s="0" t="n">
        <v>1</v>
      </c>
      <c r="AC12" s="0" t="n">
        <v>3</v>
      </c>
      <c r="AD12" s="0" t="n">
        <v>1</v>
      </c>
      <c r="AE12" s="0" t="n">
        <v>1</v>
      </c>
      <c r="AF12" s="0" t="n">
        <v>1</v>
      </c>
      <c r="AG12" s="0" t="n">
        <v>3</v>
      </c>
      <c r="AH12" s="0" t="n">
        <v>1</v>
      </c>
      <c r="AI12" s="0" t="n">
        <v>1</v>
      </c>
      <c r="AJ12" s="0" t="n">
        <v>1</v>
      </c>
      <c r="AK12" s="0" t="n">
        <v>3</v>
      </c>
      <c r="AL12" s="0" t="n">
        <v>1</v>
      </c>
      <c r="AM12" s="0" t="n">
        <v>1</v>
      </c>
      <c r="AN12" s="0" t="n">
        <v>1</v>
      </c>
      <c r="AO12" s="0" t="n">
        <v>3</v>
      </c>
      <c r="AP12" s="0" t="n">
        <v>1</v>
      </c>
      <c r="AQ12" s="0" t="n">
        <v>3</v>
      </c>
      <c r="AR12" s="0" t="n">
        <v>1</v>
      </c>
      <c r="AS12" s="0" t="n">
        <v>3</v>
      </c>
      <c r="AT12" s="0" t="n">
        <v>1</v>
      </c>
      <c r="AU12" s="0" t="n">
        <v>1</v>
      </c>
      <c r="AV12" s="0" t="n">
        <v>1</v>
      </c>
      <c r="AW12" s="0" t="n">
        <v>3</v>
      </c>
      <c r="AX12" s="0" t="n">
        <v>1</v>
      </c>
      <c r="AY12" s="0" t="n">
        <v>1</v>
      </c>
      <c r="AZ12" s="0" t="n">
        <v>1</v>
      </c>
      <c r="BA12" s="0" t="n">
        <v>3</v>
      </c>
      <c r="BB12" s="0" t="n">
        <v>1</v>
      </c>
      <c r="BC12" s="0" t="n">
        <v>1</v>
      </c>
      <c r="BD12" s="0" t="n">
        <v>1</v>
      </c>
      <c r="BE12" s="0" t="n">
        <v>3</v>
      </c>
      <c r="BF12" s="0" t="n">
        <v>1</v>
      </c>
      <c r="BG12" s="0" t="n">
        <v>1</v>
      </c>
      <c r="BH12" s="0" t="n">
        <v>1</v>
      </c>
      <c r="BI12" s="0" t="n">
        <v>3</v>
      </c>
      <c r="BJ12" s="0" t="n">
        <v>1</v>
      </c>
      <c r="BK12" s="0" t="n">
        <v>1</v>
      </c>
      <c r="BL12" s="0" t="n">
        <v>1</v>
      </c>
      <c r="BM12" s="0" t="n">
        <f aca="false">SUM(I12,M12,Q12,U12,Y12,AC12,AG12)</f>
        <v>21</v>
      </c>
      <c r="BN12" s="0" t="n">
        <f aca="false">SUM(J12,N12,R12,V12,Z12,AD12,AH12)</f>
        <v>9</v>
      </c>
      <c r="BO12" s="0" t="n">
        <f aca="false">SUM(K12,O12,S12,W12,AA12,AE12,AI12)</f>
        <v>11</v>
      </c>
      <c r="BP12" s="0" t="n">
        <f aca="false">SUM(L12,P12,T12,X12,AB12,AF12,AJ12)</f>
        <v>7</v>
      </c>
      <c r="BQ12" s="0" t="n">
        <f aca="false">SUM(AK12,AO12,AS12,AW12,BA12,BE12,BI12)</f>
        <v>21</v>
      </c>
      <c r="BR12" s="0" t="n">
        <f aca="false">SUM(AL12,AP12,AT12,AX12,BB12,BF12,BJ12)</f>
        <v>7</v>
      </c>
      <c r="BS12" s="0" t="n">
        <f aca="false">SUM(AM12,AQ12,AU12,AY12,BC12,BG12,BK12)</f>
        <v>9</v>
      </c>
      <c r="BT12" s="0" t="n">
        <f aca="false">SUM(AN12,AR12,AV12,AZ12,BD12,BH12,BL12)</f>
        <v>7</v>
      </c>
      <c r="BU12" s="0" t="s">
        <v>84</v>
      </c>
      <c r="BV12" s="0" t="str">
        <f aca="false">IF(BU12="záporný","1",IF(BU12="střední","2",IF(BU12="kladný","3","4")))</f>
        <v>3</v>
      </c>
      <c r="BW12" s="0" t="s">
        <v>82</v>
      </c>
      <c r="BX12" s="0" t="str">
        <f aca="false">IF(BW12="záporný","1",IF(BW12="střední","2",IF(BW12="kladný","3","4")))</f>
        <v>4</v>
      </c>
      <c r="BY12" s="0" t="s">
        <v>82</v>
      </c>
      <c r="BZ12" s="0" t="str">
        <f aca="false">IF(BY12="záporný","1",IF(BY12="záp.-kl.","2",IF(BY12="kladný","3","4")))</f>
        <v>4</v>
      </c>
      <c r="CA12" s="0" t="s">
        <v>83</v>
      </c>
      <c r="CB12" s="0" t="str">
        <f aca="false">IF(CA12="silné","1",IF(CA12="střední","2",IF(CA12="slabé","3",IF(CA12="rozporné","4",""))))</f>
        <v>1</v>
      </c>
      <c r="CC12" s="0" t="s">
        <v>83</v>
      </c>
      <c r="CD12" s="0" t="str">
        <f aca="false">IF(CC12="silné","1",IF(CC12="střední","2",IF(CC12="slabé","3",IF(CC12="rozporné","4",""))))</f>
        <v>1</v>
      </c>
      <c r="CE12" s="0" t="s">
        <v>83</v>
      </c>
      <c r="CF12" s="0" t="str">
        <f aca="false">IF(CE12="silné","1",IF(CE12="střední","2",IF(CE12="slabé","3",IF(CE12="rozporné","4",""))))</f>
        <v>1</v>
      </c>
      <c r="CG12" s="1" t="n">
        <v>4</v>
      </c>
      <c r="CH12" s="0" t="n">
        <v>5</v>
      </c>
      <c r="CI12" s="0" t="n">
        <v>5</v>
      </c>
      <c r="CJ12" s="0" t="n">
        <v>5</v>
      </c>
      <c r="CK12" s="0" t="n">
        <v>5</v>
      </c>
      <c r="CL12" s="0" t="n">
        <v>5</v>
      </c>
    </row>
    <row r="13" customFormat="false" ht="14.25" hidden="false" customHeight="false" outlineLevel="0" collapsed="false">
      <c r="A13" s="0" t="n">
        <v>31</v>
      </c>
      <c r="B13" s="0" t="n">
        <v>1</v>
      </c>
      <c r="C13" s="5" t="n">
        <v>44172</v>
      </c>
      <c r="D13" s="5" t="n">
        <v>39919</v>
      </c>
      <c r="E13" s="2" t="n">
        <f aca="false">YEARFRAC(C13,D13)</f>
        <v>11.6416666666667</v>
      </c>
      <c r="F13" s="2" t="str">
        <f aca="false">IF(E13&lt;=7.9,"6–7",IF(E13&lt;=9.9,"8–9",IF(E13&lt;=11.9,"10–11","12–13")))</f>
        <v>10–11</v>
      </c>
      <c r="G13" s="0" t="n">
        <v>3</v>
      </c>
      <c r="H13" s="0" t="n">
        <v>1</v>
      </c>
      <c r="I13" s="0" t="n">
        <v>3</v>
      </c>
      <c r="J13" s="0" t="n">
        <v>1</v>
      </c>
      <c r="K13" s="0" t="n">
        <v>2</v>
      </c>
      <c r="L13" s="0" t="n">
        <v>1</v>
      </c>
      <c r="M13" s="0" t="n">
        <v>3</v>
      </c>
      <c r="N13" s="0" t="n">
        <v>1</v>
      </c>
      <c r="O13" s="0" t="n">
        <v>2</v>
      </c>
      <c r="P13" s="0" t="n">
        <v>1</v>
      </c>
      <c r="Q13" s="0" t="n">
        <v>3</v>
      </c>
      <c r="R13" s="0" t="n">
        <v>1</v>
      </c>
      <c r="S13" s="0" t="n">
        <v>1</v>
      </c>
      <c r="T13" s="0" t="n">
        <v>3</v>
      </c>
      <c r="U13" s="0" t="n">
        <v>3</v>
      </c>
      <c r="V13" s="0" t="n">
        <v>1</v>
      </c>
      <c r="W13" s="0" t="n">
        <v>1</v>
      </c>
      <c r="X13" s="0" t="n">
        <v>1</v>
      </c>
      <c r="Y13" s="0" t="n">
        <v>3</v>
      </c>
      <c r="Z13" s="0" t="n">
        <v>1</v>
      </c>
      <c r="AA13" s="0" t="n">
        <v>1</v>
      </c>
      <c r="AB13" s="0" t="n">
        <v>1</v>
      </c>
      <c r="AC13" s="0" t="n">
        <v>3</v>
      </c>
      <c r="AD13" s="0" t="n">
        <v>1</v>
      </c>
      <c r="AE13" s="0" t="n">
        <v>1</v>
      </c>
      <c r="AF13" s="0" t="n">
        <v>1</v>
      </c>
      <c r="AG13" s="0" t="n">
        <v>3</v>
      </c>
      <c r="AH13" s="0" t="n">
        <v>1</v>
      </c>
      <c r="AI13" s="0" t="n">
        <v>2</v>
      </c>
      <c r="AJ13" s="0" t="n">
        <v>1</v>
      </c>
      <c r="AK13" s="0" t="n">
        <v>3</v>
      </c>
      <c r="AL13" s="0" t="n">
        <v>1</v>
      </c>
      <c r="AM13" s="0" t="n">
        <v>1</v>
      </c>
      <c r="AN13" s="0" t="n">
        <v>2</v>
      </c>
      <c r="AO13" s="0" t="n">
        <v>3</v>
      </c>
      <c r="AP13" s="0" t="n">
        <v>1</v>
      </c>
      <c r="AQ13" s="0" t="n">
        <v>2</v>
      </c>
      <c r="AR13" s="0" t="n">
        <v>1</v>
      </c>
      <c r="AS13" s="0" t="n">
        <v>3</v>
      </c>
      <c r="AT13" s="0" t="n">
        <v>1</v>
      </c>
      <c r="AU13" s="0" t="n">
        <v>1</v>
      </c>
      <c r="AV13" s="0" t="n">
        <v>3</v>
      </c>
      <c r="AW13" s="0" t="n">
        <v>3</v>
      </c>
      <c r="AX13" s="0" t="n">
        <v>1</v>
      </c>
      <c r="AY13" s="0" t="n">
        <v>1</v>
      </c>
      <c r="AZ13" s="0" t="n">
        <v>1</v>
      </c>
      <c r="BA13" s="0" t="n">
        <v>3</v>
      </c>
      <c r="BB13" s="0" t="n">
        <v>1</v>
      </c>
      <c r="BC13" s="0" t="n">
        <v>1</v>
      </c>
      <c r="BD13" s="0" t="n">
        <v>1</v>
      </c>
      <c r="BE13" s="0" t="n">
        <v>3</v>
      </c>
      <c r="BF13" s="0" t="n">
        <v>1</v>
      </c>
      <c r="BG13" s="0" t="n">
        <v>1</v>
      </c>
      <c r="BH13" s="0" t="n">
        <v>2</v>
      </c>
      <c r="BI13" s="0" t="n">
        <v>3</v>
      </c>
      <c r="BJ13" s="0" t="n">
        <v>1</v>
      </c>
      <c r="BK13" s="0" t="n">
        <v>2</v>
      </c>
      <c r="BL13" s="0" t="n">
        <v>2</v>
      </c>
      <c r="BM13" s="0" t="n">
        <f aca="false">SUM(I13,M13,Q13,U13,Y13,AC13,AG13)</f>
        <v>21</v>
      </c>
      <c r="BN13" s="0" t="n">
        <f aca="false">SUM(J13,N13,R13,V13,Z13,AD13,AH13)</f>
        <v>7</v>
      </c>
      <c r="BO13" s="0" t="n">
        <f aca="false">SUM(K13,O13,S13,W13,AA13,AE13,AI13)</f>
        <v>10</v>
      </c>
      <c r="BP13" s="0" t="n">
        <f aca="false">SUM(L13,P13,T13,X13,AB13,AF13,AJ13)</f>
        <v>9</v>
      </c>
      <c r="BQ13" s="0" t="n">
        <f aca="false">SUM(AK13,AO13,AS13,AW13,BA13,BE13,BI13)</f>
        <v>21</v>
      </c>
      <c r="BR13" s="0" t="n">
        <f aca="false">SUM(AL13,AP13,AT13,AX13,BB13,BF13,BJ13)</f>
        <v>7</v>
      </c>
      <c r="BS13" s="0" t="n">
        <f aca="false">SUM(AM13,AQ13,AU13,AY13,BC13,BG13,BK13)</f>
        <v>9</v>
      </c>
      <c r="BT13" s="0" t="n">
        <f aca="false">SUM(AN13,AR13,AV13,AZ13,BD13,BH13,BL13)</f>
        <v>12</v>
      </c>
      <c r="BU13" s="0" t="s">
        <v>82</v>
      </c>
      <c r="BV13" s="0" t="str">
        <f aca="false">IF(BU13="záporný","1",IF(BU13="střední","2",IF(BU13="kladný","3","4")))</f>
        <v>4</v>
      </c>
      <c r="BW13" s="0" t="s">
        <v>82</v>
      </c>
      <c r="BX13" s="0" t="str">
        <f aca="false">IF(BW13="záporný","1",IF(BW13="střední","2",IF(BW13="kladný","3","4")))</f>
        <v>4</v>
      </c>
      <c r="BY13" s="0" t="s">
        <v>82</v>
      </c>
      <c r="BZ13" s="0" t="str">
        <f aca="false">IF(BY13="záporný","1",IF(BY13="záp.-kl.","2",IF(BY13="kladný","3","4")))</f>
        <v>4</v>
      </c>
      <c r="CA13" s="0" t="s">
        <v>83</v>
      </c>
      <c r="CB13" s="0" t="str">
        <f aca="false">IF(CA13="silné","1",IF(CA13="střední","2",IF(CA13="slabé","3",IF(CA13="rozporné","4",""))))</f>
        <v>1</v>
      </c>
      <c r="CC13" s="0" t="s">
        <v>88</v>
      </c>
      <c r="CD13" s="0" t="str">
        <f aca="false">IF(CC13="silné","1",IF(CC13="střední","2",IF(CC13="slabé","3",IF(CC13="rozporné","4",""))))</f>
        <v>2</v>
      </c>
      <c r="CE13" s="0" t="s">
        <v>83</v>
      </c>
      <c r="CF13" s="0" t="str">
        <f aca="false">IF(CE13="silné","1",IF(CE13="střední","2",IF(CE13="slabé","3",IF(CE13="rozporné","4",""))))</f>
        <v>1</v>
      </c>
      <c r="CG13" s="1" t="n">
        <v>4</v>
      </c>
      <c r="CH13" s="0" t="n">
        <v>5</v>
      </c>
      <c r="CI13" s="0" t="n">
        <v>4</v>
      </c>
      <c r="CJ13" s="0" t="n">
        <v>5</v>
      </c>
      <c r="CK13" s="0" t="n">
        <v>5</v>
      </c>
      <c r="CL13" s="0" t="n">
        <v>4</v>
      </c>
    </row>
    <row r="14" customFormat="false" ht="14.25" hidden="false" customHeight="false" outlineLevel="0" collapsed="false">
      <c r="A14" s="0" t="n">
        <v>32</v>
      </c>
      <c r="B14" s="0" t="n">
        <v>1</v>
      </c>
      <c r="C14" s="5" t="n">
        <v>44168</v>
      </c>
      <c r="D14" s="5" t="n">
        <v>39596</v>
      </c>
      <c r="E14" s="2" t="n">
        <f aca="false">YEARFRAC(C14,D14)</f>
        <v>12.5138888888889</v>
      </c>
      <c r="F14" s="2" t="str">
        <f aca="false">IF(E14&lt;=7.9,"6–7",IF(E14&lt;=9.9,"8–9",IF(E14&lt;=11.9,"10–11","12–13")))</f>
        <v>12–13</v>
      </c>
      <c r="G14" s="0" t="n">
        <v>3</v>
      </c>
      <c r="H14" s="0" t="n">
        <v>1</v>
      </c>
      <c r="I14" s="0" t="n">
        <v>3</v>
      </c>
      <c r="J14" s="0" t="n">
        <v>1</v>
      </c>
      <c r="K14" s="0" t="n">
        <v>2</v>
      </c>
      <c r="L14" s="0" t="n">
        <v>3</v>
      </c>
      <c r="M14" s="0" t="n">
        <v>3</v>
      </c>
      <c r="N14" s="0" t="n">
        <v>1</v>
      </c>
      <c r="O14" s="0" t="n">
        <v>3</v>
      </c>
      <c r="P14" s="0" t="n">
        <v>1</v>
      </c>
      <c r="Q14" s="0" t="n">
        <v>3</v>
      </c>
      <c r="R14" s="0" t="n">
        <v>1</v>
      </c>
      <c r="S14" s="0" t="n">
        <v>1</v>
      </c>
      <c r="T14" s="0" t="n">
        <v>3</v>
      </c>
      <c r="U14" s="0" t="n">
        <v>2</v>
      </c>
      <c r="V14" s="0" t="n">
        <v>1</v>
      </c>
      <c r="W14" s="0" t="n">
        <v>1</v>
      </c>
      <c r="X14" s="0" t="n">
        <v>1</v>
      </c>
      <c r="Y14" s="0" t="n">
        <v>3</v>
      </c>
      <c r="Z14" s="0" t="n">
        <v>1</v>
      </c>
      <c r="AA14" s="0" t="n">
        <v>1</v>
      </c>
      <c r="AB14" s="0" t="n">
        <v>1</v>
      </c>
      <c r="AC14" s="0" t="n">
        <v>3</v>
      </c>
      <c r="AD14" s="0" t="n">
        <v>1</v>
      </c>
      <c r="AE14" s="0" t="n">
        <v>1</v>
      </c>
      <c r="AF14" s="0" t="n">
        <v>1</v>
      </c>
      <c r="AG14" s="0" t="n">
        <v>3</v>
      </c>
      <c r="AH14" s="0" t="n">
        <v>1</v>
      </c>
      <c r="AI14" s="0" t="n">
        <v>3</v>
      </c>
      <c r="AJ14" s="0" t="n">
        <v>1</v>
      </c>
      <c r="AK14" s="0" t="n">
        <v>1</v>
      </c>
      <c r="AL14" s="0" t="n">
        <v>1</v>
      </c>
      <c r="AM14" s="0" t="n">
        <v>1</v>
      </c>
      <c r="AN14" s="0" t="n">
        <v>3</v>
      </c>
      <c r="AO14" s="0" t="n">
        <v>3</v>
      </c>
      <c r="AP14" s="0" t="n">
        <v>1</v>
      </c>
      <c r="AQ14" s="0" t="n">
        <v>3</v>
      </c>
      <c r="AR14" s="0" t="n">
        <v>1</v>
      </c>
      <c r="AS14" s="0" t="n">
        <v>3</v>
      </c>
      <c r="AT14" s="0" t="n">
        <v>1</v>
      </c>
      <c r="AU14" s="0" t="n">
        <v>1</v>
      </c>
      <c r="AV14" s="0" t="n">
        <v>1</v>
      </c>
      <c r="AW14" s="0" t="n">
        <v>3</v>
      </c>
      <c r="AX14" s="0" t="n">
        <v>1</v>
      </c>
      <c r="AY14" s="0" t="n">
        <v>1</v>
      </c>
      <c r="AZ14" s="0" t="n">
        <v>1</v>
      </c>
      <c r="BA14" s="0" t="n">
        <v>3</v>
      </c>
      <c r="BB14" s="0" t="n">
        <v>1</v>
      </c>
      <c r="BC14" s="0" t="n">
        <v>1</v>
      </c>
      <c r="BD14" s="0" t="n">
        <v>1</v>
      </c>
      <c r="BE14" s="0" t="n">
        <v>3</v>
      </c>
      <c r="BF14" s="0" t="n">
        <v>1</v>
      </c>
      <c r="BG14" s="0" t="n">
        <v>1</v>
      </c>
      <c r="BH14" s="0" t="n">
        <v>1</v>
      </c>
      <c r="BI14" s="0" t="n">
        <v>3</v>
      </c>
      <c r="BJ14" s="0" t="n">
        <v>1</v>
      </c>
      <c r="BK14" s="0" t="n">
        <v>3</v>
      </c>
      <c r="BL14" s="0" t="n">
        <v>1</v>
      </c>
      <c r="BM14" s="0" t="n">
        <f aca="false">SUM(I14,M14,Q14,U14,Y14,AC14,AG14)</f>
        <v>20</v>
      </c>
      <c r="BN14" s="0" t="n">
        <f aca="false">SUM(J14,N14,R14,V14,Z14,AD14,AH14)</f>
        <v>7</v>
      </c>
      <c r="BO14" s="0" t="n">
        <f aca="false">SUM(K14,O14,S14,W14,AA14,AE14,AI14)</f>
        <v>12</v>
      </c>
      <c r="BP14" s="0" t="n">
        <f aca="false">SUM(L14,P14,T14,X14,AB14,AF14,AJ14)</f>
        <v>11</v>
      </c>
      <c r="BQ14" s="0" t="n">
        <f aca="false">SUM(AK14,AO14,AS14,AW14,BA14,BE14,BI14)</f>
        <v>19</v>
      </c>
      <c r="BR14" s="0" t="n">
        <f aca="false">SUM(AL14,AP14,AT14,AX14,BB14,BF14,BJ14)</f>
        <v>7</v>
      </c>
      <c r="BS14" s="0" t="n">
        <f aca="false">SUM(AM14,AQ14,AU14,AY14,BC14,BG14,BK14)</f>
        <v>11</v>
      </c>
      <c r="BT14" s="0" t="n">
        <f aca="false">SUM(AN14,AR14,AV14,AZ14,BD14,BH14,BL14)</f>
        <v>9</v>
      </c>
      <c r="BU14" s="0" t="s">
        <v>82</v>
      </c>
      <c r="BV14" s="0" t="str">
        <f aca="false">IF(BU14="záporný","1",IF(BU14="střední","2",IF(BU14="kladný","3","4")))</f>
        <v>4</v>
      </c>
      <c r="BW14" s="0" t="s">
        <v>82</v>
      </c>
      <c r="BX14" s="0" t="str">
        <f aca="false">IF(BW14="záporný","1",IF(BW14="střední","2",IF(BW14="kladný","3","4")))</f>
        <v>4</v>
      </c>
      <c r="BY14" s="0" t="s">
        <v>82</v>
      </c>
      <c r="BZ14" s="0" t="str">
        <f aca="false">IF(BY14="záporný","1",IF(BY14="záp.-kl.","2",IF(BY14="kladný","3","4")))</f>
        <v>4</v>
      </c>
      <c r="CA14" s="0" t="s">
        <v>88</v>
      </c>
      <c r="CB14" s="0" t="str">
        <f aca="false">IF(CA14="silné","1",IF(CA14="střední","2",IF(CA14="slabé","3",IF(CA14="rozporné","4",""))))</f>
        <v>2</v>
      </c>
      <c r="CC14" s="0" t="s">
        <v>83</v>
      </c>
      <c r="CD14" s="0" t="str">
        <f aca="false">IF(CC14="silné","1",IF(CC14="střední","2",IF(CC14="slabé","3",IF(CC14="rozporné","4",""))))</f>
        <v>1</v>
      </c>
      <c r="CE14" s="0" t="s">
        <v>83</v>
      </c>
      <c r="CF14" s="0" t="str">
        <f aca="false">IF(CE14="silné","1",IF(CE14="střední","2",IF(CE14="slabé","3",IF(CE14="rozporné","4",""))))</f>
        <v>1</v>
      </c>
      <c r="CG14" s="1" t="n">
        <v>4</v>
      </c>
      <c r="CH14" s="0" t="n">
        <v>4</v>
      </c>
      <c r="CI14" s="0" t="n">
        <v>4</v>
      </c>
      <c r="CJ14" s="0" t="n">
        <v>5</v>
      </c>
      <c r="CK14" s="0" t="n">
        <v>3</v>
      </c>
      <c r="CL14" s="0" t="n">
        <v>2</v>
      </c>
    </row>
    <row r="15" customFormat="false" ht="14.25" hidden="false" customHeight="false" outlineLevel="0" collapsed="false">
      <c r="A15" s="0" t="n">
        <v>42</v>
      </c>
      <c r="B15" s="0" t="n">
        <v>0</v>
      </c>
      <c r="C15" s="5" t="n">
        <v>44166</v>
      </c>
      <c r="D15" s="5" t="n">
        <v>40286</v>
      </c>
      <c r="E15" s="2" t="n">
        <f aca="false">YEARFRAC(C15,D15)</f>
        <v>10.6194444444444</v>
      </c>
      <c r="F15" s="2" t="str">
        <f aca="false">IF(E15&lt;=7.9,"6–7",IF(E15&lt;=9.9,"8–9",IF(E15&lt;=11.9,"10–11","12–13")))</f>
        <v>10–11</v>
      </c>
      <c r="G15" s="0" t="n">
        <v>3</v>
      </c>
      <c r="H15" s="0" t="n">
        <v>1</v>
      </c>
      <c r="I15" s="0" t="n">
        <v>3</v>
      </c>
      <c r="J15" s="0" t="n">
        <v>2</v>
      </c>
      <c r="K15" s="0" t="n">
        <v>3</v>
      </c>
      <c r="L15" s="0" t="n">
        <v>2</v>
      </c>
      <c r="M15" s="0" t="n">
        <v>3</v>
      </c>
      <c r="N15" s="0" t="n">
        <v>1</v>
      </c>
      <c r="O15" s="0" t="n">
        <v>2</v>
      </c>
      <c r="P15" s="0" t="n">
        <v>1</v>
      </c>
      <c r="Q15" s="0" t="n">
        <v>3</v>
      </c>
      <c r="R15" s="0" t="n">
        <v>1</v>
      </c>
      <c r="S15" s="0" t="n">
        <v>2</v>
      </c>
      <c r="T15" s="0" t="n">
        <v>2</v>
      </c>
      <c r="U15" s="0" t="n">
        <v>3</v>
      </c>
      <c r="V15" s="0" t="n">
        <v>1</v>
      </c>
      <c r="W15" s="0" t="n">
        <v>1</v>
      </c>
      <c r="X15" s="0" t="n">
        <v>1</v>
      </c>
      <c r="Y15" s="0" t="n">
        <v>3</v>
      </c>
      <c r="Z15" s="0" t="n">
        <v>1</v>
      </c>
      <c r="AA15" s="0" t="n">
        <v>1</v>
      </c>
      <c r="AB15" s="0" t="n">
        <v>1</v>
      </c>
      <c r="AC15" s="0" t="n">
        <v>3</v>
      </c>
      <c r="AD15" s="0" t="n">
        <v>1</v>
      </c>
      <c r="AE15" s="0" t="n">
        <v>1</v>
      </c>
      <c r="AF15" s="0" t="n">
        <v>1</v>
      </c>
      <c r="AG15" s="0" t="n">
        <v>1</v>
      </c>
      <c r="AH15" s="0" t="n">
        <v>1</v>
      </c>
      <c r="AI15" s="0" t="n">
        <v>2</v>
      </c>
      <c r="AJ15" s="0" t="n">
        <v>1</v>
      </c>
      <c r="AK15" s="0" t="n">
        <v>3</v>
      </c>
      <c r="AL15" s="0" t="n">
        <v>1</v>
      </c>
      <c r="AM15" s="0" t="n">
        <v>3</v>
      </c>
      <c r="AN15" s="0" t="n">
        <v>2</v>
      </c>
      <c r="AO15" s="0" t="n">
        <v>3</v>
      </c>
      <c r="AP15" s="0" t="n">
        <v>1</v>
      </c>
      <c r="AQ15" s="0" t="n">
        <v>2</v>
      </c>
      <c r="AR15" s="0" t="n">
        <v>1</v>
      </c>
      <c r="AS15" s="0" t="n">
        <v>3</v>
      </c>
      <c r="AT15" s="0" t="n">
        <v>1</v>
      </c>
      <c r="AU15" s="0" t="n">
        <v>2</v>
      </c>
      <c r="AV15" s="0" t="n">
        <v>2</v>
      </c>
      <c r="AW15" s="0" t="n">
        <v>3</v>
      </c>
      <c r="AX15" s="0" t="n">
        <v>1</v>
      </c>
      <c r="AY15" s="0" t="n">
        <v>1</v>
      </c>
      <c r="AZ15" s="0" t="n">
        <v>1</v>
      </c>
      <c r="BA15" s="0" t="n">
        <v>3</v>
      </c>
      <c r="BB15" s="0" t="n">
        <v>1</v>
      </c>
      <c r="BC15" s="0" t="n">
        <v>1</v>
      </c>
      <c r="BD15" s="0" t="n">
        <v>1</v>
      </c>
      <c r="BE15" s="0" t="n">
        <v>3</v>
      </c>
      <c r="BF15" s="0" t="n">
        <v>1</v>
      </c>
      <c r="BG15" s="0" t="n">
        <v>1</v>
      </c>
      <c r="BH15" s="0" t="n">
        <v>1</v>
      </c>
      <c r="BI15" s="0" t="n">
        <v>1</v>
      </c>
      <c r="BJ15" s="0" t="n">
        <v>1</v>
      </c>
      <c r="BK15" s="0" t="n">
        <v>2</v>
      </c>
      <c r="BL15" s="0" t="n">
        <v>1</v>
      </c>
      <c r="BM15" s="0" t="n">
        <f aca="false">SUM(I15,M15,Q15,U15,Y15,AC15,AG15)</f>
        <v>19</v>
      </c>
      <c r="BN15" s="0" t="n">
        <f aca="false">SUM(J15,N15,R15,V15,Z15,AD15,AH15)</f>
        <v>8</v>
      </c>
      <c r="BO15" s="0" t="n">
        <f aca="false">SUM(K15,O15,S15,W15,AA15,AE15,AI15)</f>
        <v>12</v>
      </c>
      <c r="BP15" s="0" t="n">
        <f aca="false">SUM(L15,P15,T15,X15,AB15,AF15,AJ15)</f>
        <v>9</v>
      </c>
      <c r="BQ15" s="0" t="n">
        <f aca="false">SUM(AK15,AO15,AS15,AW15,BA15,BE15,BI15)</f>
        <v>19</v>
      </c>
      <c r="BR15" s="0" t="n">
        <f aca="false">SUM(AL15,AP15,AT15,AX15,BB15,BF15,BJ15)</f>
        <v>7</v>
      </c>
      <c r="BS15" s="0" t="n">
        <f aca="false">SUM(AM15,AQ15,AU15,AY15,BC15,BG15,BK15)</f>
        <v>12</v>
      </c>
      <c r="BT15" s="0" t="n">
        <f aca="false">SUM(AN15,AR15,AV15,AZ15,BD15,BH15,BL15)</f>
        <v>9</v>
      </c>
      <c r="BU15" s="0" t="s">
        <v>84</v>
      </c>
      <c r="BV15" s="0" t="str">
        <f aca="false">IF(BU15="záporný","1",IF(BU15="střední","2",IF(BU15="kladný","3","4")))</f>
        <v>3</v>
      </c>
      <c r="BW15" s="0" t="s">
        <v>82</v>
      </c>
      <c r="BX15" s="0" t="str">
        <f aca="false">IF(BW15="záporný","1",IF(BW15="střední","2",IF(BW15="kladný","3","4")))</f>
        <v>4</v>
      </c>
      <c r="BY15" s="0" t="s">
        <v>82</v>
      </c>
      <c r="BZ15" s="0" t="str">
        <f aca="false">IF(BY15="záporný","1",IF(BY15="záp.-kl.","2",IF(BY15="kladný","3","4")))</f>
        <v>4</v>
      </c>
      <c r="CA15" s="0" t="s">
        <v>83</v>
      </c>
      <c r="CB15" s="0" t="str">
        <f aca="false">IF(CA15="silné","1",IF(CA15="střední","2",IF(CA15="slabé","3",IF(CA15="rozporné","4",""))))</f>
        <v>1</v>
      </c>
      <c r="CC15" s="0" t="s">
        <v>83</v>
      </c>
      <c r="CD15" s="0" t="str">
        <f aca="false">IF(CC15="silné","1",IF(CC15="střední","2",IF(CC15="slabé","3",IF(CC15="rozporné","4",""))))</f>
        <v>1</v>
      </c>
      <c r="CE15" s="0" t="s">
        <v>83</v>
      </c>
      <c r="CF15" s="0" t="str">
        <f aca="false">IF(CE15="silné","1",IF(CE15="střední","2",IF(CE15="slabé","3",IF(CE15="rozporné","4",""))))</f>
        <v>1</v>
      </c>
      <c r="CG15" s="1" t="n">
        <v>4</v>
      </c>
      <c r="CH15" s="0" t="n">
        <v>4</v>
      </c>
      <c r="CI15" s="0" t="n">
        <v>3</v>
      </c>
      <c r="CJ15" s="0" t="n">
        <v>4</v>
      </c>
      <c r="CK15" s="0" t="n">
        <v>5</v>
      </c>
      <c r="CL15" s="0" t="n">
        <v>2</v>
      </c>
      <c r="CM15" s="0" t="s">
        <v>94</v>
      </c>
    </row>
    <row r="16" customFormat="false" ht="14.25" hidden="false" customHeight="false" outlineLevel="0" collapsed="false">
      <c r="A16" s="0" t="n">
        <v>45</v>
      </c>
      <c r="B16" s="0" t="n">
        <v>0</v>
      </c>
      <c r="C16" s="5" t="n">
        <v>44166</v>
      </c>
      <c r="D16" s="5" t="n">
        <v>39702</v>
      </c>
      <c r="E16" s="2" t="n">
        <f aca="false">YEARFRAC(C16,D16)</f>
        <v>12.2222222222222</v>
      </c>
      <c r="F16" s="2" t="str">
        <f aca="false">IF(E16&lt;=7.9,"6–7",IF(E16&lt;=9.9,"8–9",IF(E16&lt;=11.9,"10–11","12–13")))</f>
        <v>12–13</v>
      </c>
      <c r="G16" s="0" t="n">
        <v>3</v>
      </c>
      <c r="H16" s="0" t="n">
        <v>1</v>
      </c>
      <c r="I16" s="0" t="n">
        <v>3</v>
      </c>
      <c r="J16" s="0" t="n">
        <v>1</v>
      </c>
      <c r="K16" s="0" t="n">
        <v>2</v>
      </c>
      <c r="L16" s="0" t="n">
        <v>3</v>
      </c>
      <c r="M16" s="0" t="n">
        <v>3</v>
      </c>
      <c r="N16" s="0" t="n">
        <v>1</v>
      </c>
      <c r="O16" s="0" t="n">
        <v>2</v>
      </c>
      <c r="P16" s="0" t="n">
        <v>1</v>
      </c>
      <c r="Q16" s="0" t="n">
        <v>3</v>
      </c>
      <c r="R16" s="0" t="n">
        <v>1</v>
      </c>
      <c r="S16" s="0" t="n">
        <v>1</v>
      </c>
      <c r="T16" s="0" t="n">
        <v>3</v>
      </c>
      <c r="U16" s="0" t="n">
        <v>3</v>
      </c>
      <c r="V16" s="0" t="n">
        <v>1</v>
      </c>
      <c r="W16" s="0" t="n">
        <v>1</v>
      </c>
      <c r="X16" s="0" t="n">
        <v>1</v>
      </c>
      <c r="Y16" s="0" t="n">
        <v>3</v>
      </c>
      <c r="Z16" s="0" t="n">
        <v>1</v>
      </c>
      <c r="AA16" s="0" t="n">
        <v>1</v>
      </c>
      <c r="AB16" s="0" t="n">
        <v>1</v>
      </c>
      <c r="AC16" s="0" t="n">
        <v>2</v>
      </c>
      <c r="AD16" s="0" t="n">
        <v>1</v>
      </c>
      <c r="AE16" s="0" t="n">
        <v>1</v>
      </c>
      <c r="AF16" s="0" t="n">
        <v>3</v>
      </c>
      <c r="AG16" s="0" t="n">
        <v>3</v>
      </c>
      <c r="AH16" s="0" t="n">
        <v>1</v>
      </c>
      <c r="AI16" s="0" t="n">
        <v>2</v>
      </c>
      <c r="AJ16" s="0" t="n">
        <v>2</v>
      </c>
      <c r="AK16" s="0" t="n">
        <v>2</v>
      </c>
      <c r="AL16" s="0" t="n">
        <v>2</v>
      </c>
      <c r="AM16" s="0" t="n">
        <v>1</v>
      </c>
      <c r="AN16" s="0" t="n">
        <v>3</v>
      </c>
      <c r="AO16" s="0" t="n">
        <v>3</v>
      </c>
      <c r="AP16" s="0" t="n">
        <v>1</v>
      </c>
      <c r="AQ16" s="0" t="n">
        <v>2</v>
      </c>
      <c r="AR16" s="0" t="n">
        <v>1</v>
      </c>
      <c r="AS16" s="0" t="n">
        <v>3</v>
      </c>
      <c r="AT16" s="0" t="n">
        <v>1</v>
      </c>
      <c r="AU16" s="0" t="n">
        <v>1</v>
      </c>
      <c r="AV16" s="0" t="n">
        <v>3</v>
      </c>
      <c r="AW16" s="0" t="n">
        <v>3</v>
      </c>
      <c r="AX16" s="0" t="n">
        <v>1</v>
      </c>
      <c r="AY16" s="0" t="n">
        <v>1</v>
      </c>
      <c r="AZ16" s="0" t="n">
        <v>1</v>
      </c>
      <c r="BA16" s="0" t="n">
        <v>3</v>
      </c>
      <c r="BB16" s="0" t="n">
        <v>1</v>
      </c>
      <c r="BC16" s="0" t="n">
        <v>1</v>
      </c>
      <c r="BD16" s="0" t="n">
        <v>1</v>
      </c>
      <c r="BE16" s="0" t="n">
        <v>3</v>
      </c>
      <c r="BF16" s="0" t="n">
        <v>1</v>
      </c>
      <c r="BG16" s="0" t="n">
        <v>1</v>
      </c>
      <c r="BH16" s="0" t="n">
        <v>3</v>
      </c>
      <c r="BI16" s="0" t="n">
        <v>2</v>
      </c>
      <c r="BJ16" s="0" t="n">
        <v>1</v>
      </c>
      <c r="BK16" s="0" t="n">
        <v>2</v>
      </c>
      <c r="BL16" s="0" t="n">
        <v>2</v>
      </c>
      <c r="BM16" s="0" t="n">
        <f aca="false">SUM(I16,M16,Q16,U16,Y16,AC16,AG16)</f>
        <v>20</v>
      </c>
      <c r="BN16" s="0" t="n">
        <f aca="false">SUM(J16,N16,R16,V16,Z16,AD16,AH16)</f>
        <v>7</v>
      </c>
      <c r="BO16" s="0" t="n">
        <f aca="false">SUM(K16,O16,S16,W16,AA16,AE16,AI16)</f>
        <v>10</v>
      </c>
      <c r="BP16" s="0" t="n">
        <f aca="false">SUM(L16,P16,T16,X16,AB16,AF16,AJ16)</f>
        <v>14</v>
      </c>
      <c r="BQ16" s="0" t="n">
        <f aca="false">SUM(AK16,AO16,AS16,AW16,BA16,BE16,BI16)</f>
        <v>19</v>
      </c>
      <c r="BR16" s="0" t="n">
        <f aca="false">SUM(AL16,AP16,AT16,AX16,BB16,BF16,BJ16)</f>
        <v>8</v>
      </c>
      <c r="BS16" s="0" t="n">
        <f aca="false">SUM(AM16,AQ16,AU16,AY16,BC16,BG16,BK16)</f>
        <v>9</v>
      </c>
      <c r="BT16" s="0" t="n">
        <f aca="false">SUM(AN16,AR16,AV16,AZ16,BD16,BH16,BL16)</f>
        <v>14</v>
      </c>
      <c r="BU16" s="0" t="s">
        <v>82</v>
      </c>
      <c r="BV16" s="0" t="str">
        <f aca="false">IF(BU16="záporný","1",IF(BU16="střední","2",IF(BU16="kladný","3","4")))</f>
        <v>4</v>
      </c>
      <c r="BW16" s="0" t="s">
        <v>84</v>
      </c>
      <c r="BX16" s="0" t="str">
        <f aca="false">IF(BW16="záporný","1",IF(BW16="střední","2",IF(BW16="kladný","3","4")))</f>
        <v>3</v>
      </c>
      <c r="BY16" s="0" t="s">
        <v>82</v>
      </c>
      <c r="BZ16" s="0" t="str">
        <f aca="false">IF(BY16="záporný","1",IF(BY16="záp.-kl.","2",IF(BY16="kladný","3","4")))</f>
        <v>4</v>
      </c>
      <c r="CA16" s="0" t="s">
        <v>87</v>
      </c>
      <c r="CB16" s="0" t="str">
        <f aca="false">IF(CA16="silné","1",IF(CA16="střední","2",IF(CA16="slabé","3",IF(CA16="rozporné","4",""))))</f>
        <v>3</v>
      </c>
      <c r="CC16" s="0" t="s">
        <v>87</v>
      </c>
      <c r="CD16" s="0" t="str">
        <f aca="false">IF(CC16="silné","1",IF(CC16="střední","2",IF(CC16="slabé","3",IF(CC16="rozporné","4",""))))</f>
        <v>3</v>
      </c>
      <c r="CE16" s="0" t="s">
        <v>87</v>
      </c>
      <c r="CF16" s="0" t="str">
        <f aca="false">IF(CE16="silné","1",IF(CE16="střední","2",IF(CE16="slabé","3",IF(CE16="rozporné","4",""))))</f>
        <v>3</v>
      </c>
      <c r="CG16" s="1" t="n">
        <v>8</v>
      </c>
      <c r="CH16" s="0" t="n">
        <v>3</v>
      </c>
      <c r="CI16" s="0" t="n">
        <v>2</v>
      </c>
      <c r="CJ16" s="0" t="n">
        <v>5</v>
      </c>
      <c r="CK16" s="0" t="n">
        <v>5</v>
      </c>
      <c r="CL16" s="0" t="n">
        <v>1</v>
      </c>
    </row>
    <row r="17" customFormat="false" ht="14.25" hidden="false" customHeight="false" outlineLevel="0" collapsed="false">
      <c r="A17" s="0" t="n">
        <v>53</v>
      </c>
      <c r="B17" s="0" t="n">
        <v>0</v>
      </c>
      <c r="C17" s="5" t="n">
        <v>44167</v>
      </c>
      <c r="D17" s="5" t="n">
        <v>40468</v>
      </c>
      <c r="E17" s="2" t="n">
        <f aca="false">YEARFRAC(C17,D17)</f>
        <v>10.125</v>
      </c>
      <c r="F17" s="2" t="str">
        <f aca="false">IF(E17&lt;=7.9,"6–7",IF(E17&lt;=9.9,"8–9",IF(E17&lt;=11.9,"10–11","12–13")))</f>
        <v>10–11</v>
      </c>
      <c r="G17" s="0" t="n">
        <v>3</v>
      </c>
      <c r="H17" s="0" t="n">
        <v>1</v>
      </c>
      <c r="I17" s="0" t="n">
        <v>3</v>
      </c>
      <c r="J17" s="0" t="n">
        <v>2</v>
      </c>
      <c r="K17" s="0" t="n">
        <v>3</v>
      </c>
      <c r="L17" s="0" t="n">
        <v>3</v>
      </c>
      <c r="M17" s="0" t="n">
        <v>3</v>
      </c>
      <c r="N17" s="0" t="n">
        <v>1</v>
      </c>
      <c r="O17" s="0" t="n">
        <v>3</v>
      </c>
      <c r="P17" s="0" t="n">
        <v>1</v>
      </c>
      <c r="Q17" s="0" t="n">
        <v>3</v>
      </c>
      <c r="R17" s="0" t="n">
        <v>1</v>
      </c>
      <c r="S17" s="0" t="n">
        <v>3</v>
      </c>
      <c r="T17" s="0" t="n">
        <v>2</v>
      </c>
      <c r="U17" s="0" t="n">
        <v>3</v>
      </c>
      <c r="V17" s="0" t="n">
        <v>1</v>
      </c>
      <c r="W17" s="0" t="n">
        <v>2</v>
      </c>
      <c r="X17" s="0" t="n">
        <v>1</v>
      </c>
      <c r="Y17" s="0" t="n">
        <v>3</v>
      </c>
      <c r="Z17" s="0" t="n">
        <v>1</v>
      </c>
      <c r="AA17" s="0" t="n">
        <v>3</v>
      </c>
      <c r="AB17" s="0" t="n">
        <v>1</v>
      </c>
      <c r="AC17" s="0" t="n">
        <v>3</v>
      </c>
      <c r="AD17" s="0" t="n">
        <v>1</v>
      </c>
      <c r="AE17" s="0" t="n">
        <v>1</v>
      </c>
      <c r="AF17" s="0" t="n">
        <v>1</v>
      </c>
      <c r="AG17" s="0" t="n">
        <v>2</v>
      </c>
      <c r="AH17" s="0" t="n">
        <v>2</v>
      </c>
      <c r="AI17" s="0" t="n">
        <v>3</v>
      </c>
      <c r="AJ17" s="0" t="n">
        <v>1</v>
      </c>
      <c r="AK17" s="0" t="n">
        <v>2</v>
      </c>
      <c r="AL17" s="0" t="n">
        <v>1</v>
      </c>
      <c r="AM17" s="0" t="n">
        <v>2</v>
      </c>
      <c r="AN17" s="0" t="n">
        <v>3</v>
      </c>
      <c r="AO17" s="0" t="n">
        <v>3</v>
      </c>
      <c r="AP17" s="0" t="n">
        <v>1</v>
      </c>
      <c r="AQ17" s="0" t="n">
        <v>3</v>
      </c>
      <c r="AR17" s="0" t="n">
        <v>1</v>
      </c>
      <c r="AS17" s="0" t="n">
        <v>3</v>
      </c>
      <c r="AT17" s="0" t="n">
        <v>1</v>
      </c>
      <c r="AU17" s="0" t="n">
        <v>1</v>
      </c>
      <c r="AV17" s="0" t="n">
        <v>2</v>
      </c>
      <c r="AW17" s="0" t="n">
        <v>3</v>
      </c>
      <c r="AX17" s="0" t="n">
        <v>1</v>
      </c>
      <c r="AY17" s="0" t="n">
        <v>1</v>
      </c>
      <c r="AZ17" s="0" t="n">
        <v>1</v>
      </c>
      <c r="BA17" s="0" t="n">
        <v>3</v>
      </c>
      <c r="BB17" s="0" t="n">
        <v>1</v>
      </c>
      <c r="BC17" s="0" t="n">
        <v>2</v>
      </c>
      <c r="BD17" s="0" t="n">
        <v>1</v>
      </c>
      <c r="BE17" s="0" t="n">
        <v>3</v>
      </c>
      <c r="BF17" s="0" t="n">
        <v>1</v>
      </c>
      <c r="BG17" s="0" t="n">
        <v>1</v>
      </c>
      <c r="BH17" s="0" t="n">
        <v>1</v>
      </c>
      <c r="BI17" s="0" t="n">
        <v>2</v>
      </c>
      <c r="BJ17" s="0" t="n">
        <v>1</v>
      </c>
      <c r="BK17" s="0" t="n">
        <v>3</v>
      </c>
      <c r="BL17" s="0" t="n">
        <v>1</v>
      </c>
      <c r="BM17" s="0" t="n">
        <f aca="false">SUM(I17,M17,Q17,U17,Y17,AC17,AG17)</f>
        <v>20</v>
      </c>
      <c r="BN17" s="0" t="n">
        <f aca="false">SUM(J17,N17,R17,V17,Z17,AD17,AH17)</f>
        <v>9</v>
      </c>
      <c r="BO17" s="0" t="n">
        <f aca="false">SUM(K17,O17,S17,W17,AA17,AE17,AI17)</f>
        <v>18</v>
      </c>
      <c r="BP17" s="0" t="n">
        <f aca="false">SUM(L17,P17,T17,X17,AB17,AF17,AJ17)</f>
        <v>10</v>
      </c>
      <c r="BQ17" s="0" t="n">
        <f aca="false">SUM(AK17,AO17,AS17,AW17,BA17,BE17,BI17)</f>
        <v>19</v>
      </c>
      <c r="BR17" s="0" t="n">
        <f aca="false">SUM(AL17,AP17,AT17,AX17,BB17,BF17,BJ17)</f>
        <v>7</v>
      </c>
      <c r="BS17" s="0" t="n">
        <f aca="false">SUM(AM17,AQ17,AU17,AY17,BC17,BG17,BK17)</f>
        <v>13</v>
      </c>
      <c r="BT17" s="0" t="n">
        <f aca="false">SUM(AN17,AR17,AV17,AZ17,BD17,BH17,BL17)</f>
        <v>10</v>
      </c>
      <c r="BU17" s="0" t="s">
        <v>84</v>
      </c>
      <c r="BV17" s="0" t="str">
        <f aca="false">IF(BU17="záporný","1",IF(BU17="střední","2",IF(BU17="kladný","3","4")))</f>
        <v>3</v>
      </c>
      <c r="BW17" s="0" t="s">
        <v>82</v>
      </c>
      <c r="BX17" s="0" t="str">
        <f aca="false">IF(BW17="záporný","1",IF(BW17="střední","2",IF(BW17="kladný","3","4")))</f>
        <v>4</v>
      </c>
      <c r="BY17" s="0" t="s">
        <v>82</v>
      </c>
      <c r="BZ17" s="0" t="str">
        <f aca="false">IF(BY17="záporný","1",IF(BY17="záp.-kl.","2",IF(BY17="kladný","3","4")))</f>
        <v>4</v>
      </c>
      <c r="CA17" s="0" t="s">
        <v>83</v>
      </c>
      <c r="CB17" s="0" t="str">
        <f aca="false">IF(CA17="silné","1",IF(CA17="střední","2",IF(CA17="slabé","3",IF(CA17="rozporné","4",""))))</f>
        <v>1</v>
      </c>
      <c r="CC17" s="0" t="s">
        <v>88</v>
      </c>
      <c r="CD17" s="0" t="str">
        <f aca="false">IF(CC17="silné","1",IF(CC17="střední","2",IF(CC17="slabé","3",IF(CC17="rozporné","4",""))))</f>
        <v>2</v>
      </c>
      <c r="CE17" s="0" t="s">
        <v>83</v>
      </c>
      <c r="CF17" s="0" t="str">
        <f aca="false">IF(CE17="silné","1",IF(CE17="střední","2",IF(CE17="slabé","3",IF(CE17="rozporné","4",""))))</f>
        <v>1</v>
      </c>
      <c r="CG17" s="1" t="n">
        <v>9</v>
      </c>
      <c r="CH17" s="0" t="n">
        <v>4</v>
      </c>
      <c r="CI17" s="0" t="n">
        <v>5</v>
      </c>
      <c r="CJ17" s="0" t="n">
        <v>5</v>
      </c>
      <c r="CK17" s="0" t="n">
        <v>5</v>
      </c>
      <c r="CL17" s="0" t="n">
        <v>3</v>
      </c>
    </row>
    <row r="18" customFormat="false" ht="14.25" hidden="false" customHeight="false" outlineLevel="0" collapsed="false">
      <c r="A18" s="0" t="n">
        <v>54</v>
      </c>
      <c r="B18" s="0" t="n">
        <v>1</v>
      </c>
      <c r="C18" s="5" t="n">
        <v>44167</v>
      </c>
      <c r="D18" s="5" t="n">
        <v>39894</v>
      </c>
      <c r="E18" s="2" t="n">
        <f aca="false">YEARFRAC(C18,D18)</f>
        <v>11.6944444444444</v>
      </c>
      <c r="F18" s="2" t="str">
        <f aca="false">IF(E18&lt;=7.9,"6–7",IF(E18&lt;=9.9,"8–9",IF(E18&lt;=11.9,"10–11","12–13")))</f>
        <v>10–11</v>
      </c>
      <c r="G18" s="0" t="n">
        <v>2</v>
      </c>
      <c r="H18" s="0" t="n">
        <v>2</v>
      </c>
      <c r="I18" s="0" t="n">
        <v>3</v>
      </c>
      <c r="J18" s="0" t="n">
        <v>1</v>
      </c>
      <c r="K18" s="0" t="n">
        <v>2</v>
      </c>
      <c r="L18" s="0" t="n">
        <v>3</v>
      </c>
      <c r="M18" s="0" t="n">
        <v>3</v>
      </c>
      <c r="N18" s="0" t="n">
        <v>1</v>
      </c>
      <c r="O18" s="0" t="n">
        <v>2</v>
      </c>
      <c r="P18" s="0" t="n">
        <v>1</v>
      </c>
      <c r="Q18" s="0" t="n">
        <v>3</v>
      </c>
      <c r="R18" s="0" t="n">
        <v>1</v>
      </c>
      <c r="S18" s="0" t="n">
        <v>1</v>
      </c>
      <c r="T18" s="0" t="n">
        <v>1</v>
      </c>
      <c r="U18" s="0" t="n">
        <v>3</v>
      </c>
      <c r="V18" s="0" t="n">
        <v>1</v>
      </c>
      <c r="W18" s="0" t="n">
        <v>1</v>
      </c>
      <c r="X18" s="0" t="n">
        <v>1</v>
      </c>
      <c r="Y18" s="0" t="n">
        <v>3</v>
      </c>
      <c r="Z18" s="0" t="n">
        <v>1</v>
      </c>
      <c r="AA18" s="0" t="n">
        <v>1</v>
      </c>
      <c r="AB18" s="0" t="n">
        <v>1</v>
      </c>
      <c r="AC18" s="0" t="n">
        <v>3</v>
      </c>
      <c r="AD18" s="0" t="n">
        <v>1</v>
      </c>
      <c r="AE18" s="0" t="n">
        <v>1</v>
      </c>
      <c r="AF18" s="0" t="n">
        <v>1</v>
      </c>
      <c r="AG18" s="0" t="n">
        <v>3</v>
      </c>
      <c r="AH18" s="0" t="n">
        <v>1</v>
      </c>
      <c r="AI18" s="0" t="n">
        <v>2</v>
      </c>
      <c r="AJ18" s="0" t="n">
        <v>1</v>
      </c>
      <c r="AK18" s="0" t="n">
        <v>3</v>
      </c>
      <c r="AL18" s="0" t="n">
        <v>1</v>
      </c>
      <c r="AM18" s="0" t="n">
        <v>1</v>
      </c>
      <c r="AN18" s="0" t="n">
        <v>3</v>
      </c>
      <c r="AO18" s="0" t="n">
        <v>3</v>
      </c>
      <c r="AP18" s="0" t="n">
        <v>1</v>
      </c>
      <c r="AQ18" s="0" t="n">
        <v>2</v>
      </c>
      <c r="AR18" s="0" t="n">
        <v>1</v>
      </c>
      <c r="AS18" s="0" t="n">
        <v>3</v>
      </c>
      <c r="AT18" s="0" t="n">
        <v>1</v>
      </c>
      <c r="AU18" s="0" t="n">
        <v>1</v>
      </c>
      <c r="AV18" s="0" t="n">
        <v>1</v>
      </c>
      <c r="AW18" s="0" t="n">
        <v>3</v>
      </c>
      <c r="AX18" s="0" t="n">
        <v>1</v>
      </c>
      <c r="AY18" s="0" t="n">
        <v>1</v>
      </c>
      <c r="AZ18" s="0" t="n">
        <v>1</v>
      </c>
      <c r="BA18" s="0" t="n">
        <v>3</v>
      </c>
      <c r="BB18" s="0" t="n">
        <v>1</v>
      </c>
      <c r="BC18" s="0" t="n">
        <v>1</v>
      </c>
      <c r="BD18" s="0" t="n">
        <v>1</v>
      </c>
      <c r="BE18" s="0" t="n">
        <v>3</v>
      </c>
      <c r="BF18" s="0" t="n">
        <v>1</v>
      </c>
      <c r="BG18" s="0" t="n">
        <v>1</v>
      </c>
      <c r="BH18" s="0" t="n">
        <v>1</v>
      </c>
      <c r="BI18" s="0" t="n">
        <v>3</v>
      </c>
      <c r="BJ18" s="0" t="n">
        <v>1</v>
      </c>
      <c r="BK18" s="0" t="n">
        <v>1</v>
      </c>
      <c r="BL18" s="0" t="n">
        <v>1</v>
      </c>
      <c r="BM18" s="0" t="n">
        <f aca="false">SUM(I18,M18,Q18,U18,Y18,AC18,AG18)</f>
        <v>21</v>
      </c>
      <c r="BN18" s="0" t="n">
        <f aca="false">SUM(J18,N18,R18,V18,Z18,AD18,AH18)</f>
        <v>7</v>
      </c>
      <c r="BO18" s="0" t="n">
        <f aca="false">SUM(K18,O18,S18,W18,AA18,AE18,AI18)</f>
        <v>10</v>
      </c>
      <c r="BP18" s="0" t="n">
        <f aca="false">SUM(L18,P18,T18,X18,AB18,AF18,AJ18)</f>
        <v>9</v>
      </c>
      <c r="BQ18" s="0" t="n">
        <f aca="false">SUM(AK18,AO18,AS18,AW18,BA18,BE18,BI18)</f>
        <v>21</v>
      </c>
      <c r="BR18" s="0" t="n">
        <f aca="false">SUM(AL18,AP18,AT18,AX18,BB18,BF18,BJ18)</f>
        <v>7</v>
      </c>
      <c r="BS18" s="0" t="n">
        <f aca="false">SUM(AM18,AQ18,AU18,AY18,BC18,BG18,BK18)</f>
        <v>8</v>
      </c>
      <c r="BT18" s="0" t="n">
        <f aca="false">SUM(AN18,AR18,AV18,AZ18,BD18,BH18,BL18)</f>
        <v>9</v>
      </c>
      <c r="BU18" s="0" t="s">
        <v>82</v>
      </c>
      <c r="BV18" s="0" t="str">
        <f aca="false">IF(BU18="záporný","1",IF(BU18="střední","2",IF(BU18="kladný","3","4")))</f>
        <v>4</v>
      </c>
      <c r="BW18" s="0" t="s">
        <v>82</v>
      </c>
      <c r="BX18" s="0" t="str">
        <f aca="false">IF(BW18="záporný","1",IF(BW18="střední","2",IF(BW18="kladný","3","4")))</f>
        <v>4</v>
      </c>
      <c r="BY18" s="0" t="s">
        <v>82</v>
      </c>
      <c r="BZ18" s="0" t="str">
        <f aca="false">IF(BY18="záporný","1",IF(BY18="záp.-kl.","2",IF(BY18="kladný","3","4")))</f>
        <v>4</v>
      </c>
      <c r="CA18" s="0" t="s">
        <v>83</v>
      </c>
      <c r="CB18" s="0" t="str">
        <f aca="false">IF(CA18="silné","1",IF(CA18="střední","2",IF(CA18="slabé","3",IF(CA18="rozporné","4",""))))</f>
        <v>1</v>
      </c>
      <c r="CC18" s="0" t="s">
        <v>83</v>
      </c>
      <c r="CD18" s="0" t="str">
        <f aca="false">IF(CC18="silné","1",IF(CC18="střední","2",IF(CC18="slabé","3",IF(CC18="rozporné","4",""))))</f>
        <v>1</v>
      </c>
      <c r="CE18" s="0" t="s">
        <v>83</v>
      </c>
      <c r="CF18" s="0" t="str">
        <f aca="false">IF(CE18="silné","1",IF(CE18="střední","2",IF(CE18="slabé","3",IF(CE18="rozporné","4",""))))</f>
        <v>1</v>
      </c>
      <c r="CG18" s="1" t="n">
        <v>9</v>
      </c>
      <c r="CH18" s="0" t="n">
        <v>5</v>
      </c>
      <c r="CI18" s="0" t="n">
        <v>5</v>
      </c>
      <c r="CJ18" s="0" t="n">
        <v>5</v>
      </c>
      <c r="CK18" s="0" t="n">
        <v>4</v>
      </c>
      <c r="CL18" s="0" t="n">
        <v>3</v>
      </c>
    </row>
    <row r="19" s="1" customFormat="true" ht="14.25" hidden="false" customHeight="false" outlineLevel="0" collapsed="false">
      <c r="A19" s="1" t="n">
        <v>61</v>
      </c>
      <c r="B19" s="1" t="n">
        <v>1</v>
      </c>
      <c r="C19" s="5" t="n">
        <v>44165</v>
      </c>
      <c r="D19" s="5" t="n">
        <v>39885</v>
      </c>
      <c r="E19" s="2" t="n">
        <f aca="false">YEARFRAC(C19,D19)</f>
        <v>11.7138888888889</v>
      </c>
      <c r="F19" s="2" t="str">
        <f aca="false">IF(E19&lt;=7.9,"6–7",IF(E19&lt;=9.9,"8–9",IF(E19&lt;=11.9,"10–11","12–13")))</f>
        <v>10–11</v>
      </c>
      <c r="G19" s="1" t="n">
        <v>3</v>
      </c>
      <c r="H19" s="1" t="n">
        <v>1</v>
      </c>
      <c r="I19" s="1" t="n">
        <v>3</v>
      </c>
      <c r="J19" s="1" t="n">
        <v>1</v>
      </c>
      <c r="K19" s="1" t="n">
        <v>3</v>
      </c>
      <c r="L19" s="1" t="n">
        <v>3</v>
      </c>
      <c r="M19" s="1" t="n">
        <v>3</v>
      </c>
      <c r="N19" s="1" t="n">
        <v>1</v>
      </c>
      <c r="O19" s="1" t="n">
        <v>2</v>
      </c>
      <c r="P19" s="1" t="n">
        <v>1</v>
      </c>
      <c r="Q19" s="1" t="n">
        <v>3</v>
      </c>
      <c r="R19" s="1" t="n">
        <v>1</v>
      </c>
      <c r="S19" s="1" t="n">
        <v>1</v>
      </c>
      <c r="T19" s="1" t="n">
        <v>1</v>
      </c>
      <c r="U19" s="1" t="n">
        <v>3</v>
      </c>
      <c r="V19" s="1" t="n">
        <v>1</v>
      </c>
      <c r="W19" s="1" t="n">
        <v>1</v>
      </c>
      <c r="X19" s="1" t="n">
        <v>1</v>
      </c>
      <c r="Y19" s="1" t="n">
        <v>3</v>
      </c>
      <c r="Z19" s="1" t="n">
        <v>1</v>
      </c>
      <c r="AA19" s="1" t="n">
        <v>1</v>
      </c>
      <c r="AB19" s="1" t="n">
        <v>1</v>
      </c>
      <c r="AC19" s="1" t="n">
        <v>3</v>
      </c>
      <c r="AD19" s="1" t="n">
        <v>1</v>
      </c>
      <c r="AE19" s="1" t="n">
        <v>1</v>
      </c>
      <c r="AF19" s="1" t="n">
        <v>3</v>
      </c>
      <c r="AG19" s="1" t="n">
        <v>3</v>
      </c>
      <c r="AH19" s="1" t="n">
        <v>1</v>
      </c>
      <c r="AI19" s="1" t="n">
        <v>1</v>
      </c>
      <c r="AJ19" s="1" t="n">
        <v>1</v>
      </c>
      <c r="AK19" s="1" t="n">
        <v>3</v>
      </c>
      <c r="AL19" s="1" t="n">
        <v>1</v>
      </c>
      <c r="AM19" s="1" t="n">
        <v>1</v>
      </c>
      <c r="AN19" s="1" t="n">
        <v>3</v>
      </c>
      <c r="AO19" s="1" t="n">
        <v>3</v>
      </c>
      <c r="AP19" s="1" t="n">
        <v>1</v>
      </c>
      <c r="AQ19" s="1" t="n">
        <v>3</v>
      </c>
      <c r="AR19" s="1" t="n">
        <v>1</v>
      </c>
      <c r="AS19" s="1" t="n">
        <v>3</v>
      </c>
      <c r="AT19" s="1" t="n">
        <v>1</v>
      </c>
      <c r="AU19" s="1" t="n">
        <v>1</v>
      </c>
      <c r="AV19" s="1" t="n">
        <v>1</v>
      </c>
      <c r="AW19" s="1" t="n">
        <v>3</v>
      </c>
      <c r="AX19" s="1" t="n">
        <v>1</v>
      </c>
      <c r="AY19" s="1" t="n">
        <v>1</v>
      </c>
      <c r="AZ19" s="1" t="n">
        <v>1</v>
      </c>
      <c r="BA19" s="1" t="n">
        <v>3</v>
      </c>
      <c r="BB19" s="1" t="n">
        <v>1</v>
      </c>
      <c r="BC19" s="1" t="n">
        <v>1</v>
      </c>
      <c r="BD19" s="1" t="n">
        <v>1</v>
      </c>
      <c r="BE19" s="1" t="n">
        <v>3</v>
      </c>
      <c r="BF19" s="1" t="n">
        <v>1</v>
      </c>
      <c r="BG19" s="1" t="n">
        <v>1</v>
      </c>
      <c r="BH19" s="1" t="n">
        <v>3</v>
      </c>
      <c r="BI19" s="1" t="n">
        <v>3</v>
      </c>
      <c r="BJ19" s="1" t="n">
        <v>1</v>
      </c>
      <c r="BK19" s="1" t="n">
        <v>1</v>
      </c>
      <c r="BL19" s="1" t="n">
        <v>1</v>
      </c>
      <c r="BM19" s="1" t="n">
        <f aca="false">SUM(I19,M19,Q19,U19,Y19,AC19,AG19)</f>
        <v>21</v>
      </c>
      <c r="BN19" s="1" t="n">
        <f aca="false">SUM(J19,N19,R19,V19,Z19,AD19,AH19)</f>
        <v>7</v>
      </c>
      <c r="BO19" s="1" t="n">
        <f aca="false">SUM(K19,O19,S19,W19,AA19,AE19,AI19)</f>
        <v>10</v>
      </c>
      <c r="BP19" s="1" t="n">
        <f aca="false">SUM(L19,P19,T19,X19,AB19,AF19,AJ19)</f>
        <v>11</v>
      </c>
      <c r="BQ19" s="1" t="n">
        <f aca="false">SUM(AK19,AO19,AS19,AW19,BA19,BE19,BI19)</f>
        <v>21</v>
      </c>
      <c r="BR19" s="1" t="n">
        <f aca="false">SUM(AL19,AP19,AT19,AX19,BB19,BF19,BJ19)</f>
        <v>7</v>
      </c>
      <c r="BS19" s="1" t="n">
        <f aca="false">SUM(AM19,AQ19,AU19,AY19,BC19,BG19,BK19)</f>
        <v>9</v>
      </c>
      <c r="BT19" s="1" t="n">
        <f aca="false">SUM(AN19,AR19,AV19,AZ19,BD19,BH19,BL19)</f>
        <v>11</v>
      </c>
      <c r="BU19" s="1" t="s">
        <v>82</v>
      </c>
      <c r="BV19" s="1" t="str">
        <f aca="false">IF(BU19="záporný","1",IF(BU19="střední","2",IF(BU19="kladný","3","4")))</f>
        <v>4</v>
      </c>
      <c r="BW19" s="1" t="s">
        <v>82</v>
      </c>
      <c r="BX19" s="1" t="str">
        <f aca="false">IF(BW19="záporný","1",IF(BW19="střední","2",IF(BW19="kladný","3","4")))</f>
        <v>4</v>
      </c>
      <c r="BY19" s="1" t="s">
        <v>82</v>
      </c>
      <c r="BZ19" s="1" t="str">
        <f aca="false">IF(BY19="záporný","1",IF(BY19="záp.-kl.","2",IF(BY19="kladný","3","4")))</f>
        <v>4</v>
      </c>
      <c r="CA19" s="1" t="s">
        <v>88</v>
      </c>
      <c r="CB19" s="1" t="str">
        <f aca="false">IF(CA19="silné","1",IF(CA19="střední","2",IF(CA19="slabé","3",IF(CA19="rozporné","4",""))))</f>
        <v>2</v>
      </c>
      <c r="CC19" s="1" t="s">
        <v>88</v>
      </c>
      <c r="CD19" s="1" t="str">
        <f aca="false">IF(CC19="silné","1",IF(CC19="střední","2",IF(CC19="slabé","3",IF(CC19="rozporné","4",""))))</f>
        <v>2</v>
      </c>
      <c r="CE19" s="1" t="s">
        <v>88</v>
      </c>
      <c r="CF19" s="1" t="str">
        <f aca="false">IF(CE19="silné","1",IF(CE19="střední","2",IF(CE19="slabé","3",IF(CE19="rozporné","4",""))))</f>
        <v>2</v>
      </c>
      <c r="CG19" s="1" t="n">
        <v>5</v>
      </c>
      <c r="CH19" s="1" t="n">
        <v>3</v>
      </c>
      <c r="CI19" s="1" t="n">
        <v>4</v>
      </c>
      <c r="CJ19" s="1" t="n">
        <v>5</v>
      </c>
      <c r="CK19" s="1" t="n">
        <v>5</v>
      </c>
      <c r="CL19" s="1" t="n">
        <v>3</v>
      </c>
    </row>
    <row r="20" customFormat="false" ht="14.25" hidden="false" customHeight="false" outlineLevel="0" collapsed="false">
      <c r="A20" s="0" t="n">
        <v>65</v>
      </c>
      <c r="B20" s="0" t="n">
        <v>0</v>
      </c>
      <c r="C20" s="5" t="n">
        <v>44211</v>
      </c>
      <c r="D20" s="5" t="n">
        <v>40002</v>
      </c>
      <c r="E20" s="2" t="n">
        <f aca="false">YEARFRAC(C20,D20)</f>
        <v>11.5194444444444</v>
      </c>
      <c r="F20" s="2" t="str">
        <f aca="false">IF(E20&lt;=7.9,"6–7",IF(E20&lt;=9.9,"8–9",IF(E20&lt;=11.9,"10–11","12–13")))</f>
        <v>10–11</v>
      </c>
      <c r="G20" s="0" t="n">
        <v>1</v>
      </c>
      <c r="H20" s="0" t="n">
        <v>3</v>
      </c>
      <c r="I20" s="0" t="n">
        <v>3</v>
      </c>
      <c r="J20" s="0" t="n">
        <v>1</v>
      </c>
      <c r="K20" s="0" t="n">
        <v>1</v>
      </c>
      <c r="L20" s="0" t="n">
        <v>2</v>
      </c>
      <c r="M20" s="0" t="n">
        <v>3</v>
      </c>
      <c r="N20" s="0" t="n">
        <v>1</v>
      </c>
      <c r="O20" s="0" t="n">
        <v>3</v>
      </c>
      <c r="P20" s="0" t="n">
        <v>3</v>
      </c>
      <c r="Q20" s="0" t="n">
        <v>3</v>
      </c>
      <c r="R20" s="0" t="n">
        <v>1</v>
      </c>
      <c r="S20" s="0" t="n">
        <v>1</v>
      </c>
      <c r="T20" s="0" t="n">
        <v>2</v>
      </c>
      <c r="U20" s="0" t="n">
        <v>3</v>
      </c>
      <c r="V20" s="0" t="n">
        <v>1</v>
      </c>
      <c r="W20" s="0" t="n">
        <v>1</v>
      </c>
      <c r="X20" s="0" t="n">
        <v>1</v>
      </c>
      <c r="Y20" s="0" t="n">
        <v>3</v>
      </c>
      <c r="Z20" s="0" t="n">
        <v>1</v>
      </c>
      <c r="AA20" s="0" t="n">
        <v>1</v>
      </c>
      <c r="AB20" s="0" t="n">
        <v>2</v>
      </c>
      <c r="AC20" s="0" t="n">
        <v>3</v>
      </c>
      <c r="AD20" s="0" t="n">
        <v>1</v>
      </c>
      <c r="AE20" s="0" t="n">
        <v>1</v>
      </c>
      <c r="AF20" s="0" t="n">
        <v>3</v>
      </c>
      <c r="AG20" s="0" t="n">
        <v>3</v>
      </c>
      <c r="AH20" s="0" t="n">
        <v>1</v>
      </c>
      <c r="AI20" s="0" t="n">
        <v>3</v>
      </c>
      <c r="AJ20" s="0" t="n">
        <v>3</v>
      </c>
      <c r="AK20" s="0" t="n">
        <v>3</v>
      </c>
      <c r="AL20" s="0" t="n">
        <v>1</v>
      </c>
      <c r="AM20" s="0" t="n">
        <v>1</v>
      </c>
      <c r="AN20" s="0" t="n">
        <v>2</v>
      </c>
      <c r="AO20" s="0" t="n">
        <v>3</v>
      </c>
      <c r="AP20" s="0" t="n">
        <v>1</v>
      </c>
      <c r="AQ20" s="0" t="n">
        <v>2</v>
      </c>
      <c r="AR20" s="0" t="n">
        <v>2</v>
      </c>
      <c r="AS20" s="0" t="n">
        <v>3</v>
      </c>
      <c r="AT20" s="0" t="n">
        <v>1</v>
      </c>
      <c r="AU20" s="0" t="n">
        <v>1</v>
      </c>
      <c r="AV20" s="0" t="n">
        <v>2</v>
      </c>
      <c r="AW20" s="0" t="n">
        <v>3</v>
      </c>
      <c r="AX20" s="0" t="n">
        <v>1</v>
      </c>
      <c r="AY20" s="0" t="n">
        <v>1</v>
      </c>
      <c r="AZ20" s="0" t="n">
        <v>1</v>
      </c>
      <c r="BA20" s="0" t="n">
        <v>3</v>
      </c>
      <c r="BB20" s="0" t="n">
        <v>1</v>
      </c>
      <c r="BC20" s="0" t="n">
        <v>1</v>
      </c>
      <c r="BD20" s="0" t="n">
        <v>2</v>
      </c>
      <c r="BE20" s="0" t="n">
        <v>3</v>
      </c>
      <c r="BF20" s="0" t="n">
        <v>1</v>
      </c>
      <c r="BG20" s="0" t="n">
        <v>2</v>
      </c>
      <c r="BH20" s="0" t="n">
        <v>3</v>
      </c>
      <c r="BI20" s="0" t="n">
        <v>3</v>
      </c>
      <c r="BJ20" s="0" t="n">
        <v>1</v>
      </c>
      <c r="BK20" s="0" t="n">
        <v>3</v>
      </c>
      <c r="BL20" s="0" t="n">
        <v>3</v>
      </c>
      <c r="BM20" s="0" t="n">
        <f aca="false">SUM(I20,M20,Q20,U20,Y20,AC20,AG20)</f>
        <v>21</v>
      </c>
      <c r="BN20" s="0" t="n">
        <f aca="false">SUM(J20,N20,R20,V20,Z20,AD20,AH20)</f>
        <v>7</v>
      </c>
      <c r="BO20" s="0" t="n">
        <f aca="false">SUM(K20,O20,S20,W20,AA20,AE20,AI20)</f>
        <v>11</v>
      </c>
      <c r="BP20" s="0" t="n">
        <f aca="false">SUM(L20,P20,T20,X20,AB20,AF20,AJ20)</f>
        <v>16</v>
      </c>
      <c r="BQ20" s="0" t="n">
        <f aca="false">SUM(AK20,AO20,AS20,AW20,BA20,BE20,BI20)</f>
        <v>21</v>
      </c>
      <c r="BR20" s="0" t="n">
        <f aca="false">SUM(AL20,AP20,AT20,AX20,BB20,BF20,BJ20)</f>
        <v>7</v>
      </c>
      <c r="BS20" s="0" t="n">
        <f aca="false">SUM(AM20,AQ20,AU20,AY20,BC20,BG20,BK20)</f>
        <v>11</v>
      </c>
      <c r="BT20" s="0" t="n">
        <f aca="false">SUM(AN20,AR20,AV20,AZ20,BD20,BH20,BL20)</f>
        <v>15</v>
      </c>
      <c r="BU20" s="0" t="s">
        <v>82</v>
      </c>
      <c r="BV20" s="0" t="str">
        <f aca="false">IF(BU20="záporný","1",IF(BU20="střední","2",IF(BU20="kladný","3","4")))</f>
        <v>4</v>
      </c>
      <c r="BW20" s="0" t="s">
        <v>82</v>
      </c>
      <c r="BX20" s="0" t="str">
        <f aca="false">IF(BW20="záporný","1",IF(BW20="střední","2",IF(BW20="kladný","3","4")))</f>
        <v>4</v>
      </c>
      <c r="BY20" s="0" t="s">
        <v>82</v>
      </c>
      <c r="BZ20" s="0" t="str">
        <f aca="false">IF(BY20="záporný","1",IF(BY20="záp.-kl.","2",IF(BY20="kladný","3","4")))</f>
        <v>4</v>
      </c>
      <c r="CA20" s="0" t="s">
        <v>87</v>
      </c>
      <c r="CB20" s="0" t="str">
        <f aca="false">IF(CA20="silné","1",IF(CA20="střední","2",IF(CA20="slabé","3",IF(CA20="rozporné","4",""))))</f>
        <v>3</v>
      </c>
      <c r="CC20" s="0" t="s">
        <v>87</v>
      </c>
      <c r="CD20" s="0" t="str">
        <f aca="false">IF(CC20="silné","1",IF(CC20="střední","2",IF(CC20="slabé","3",IF(CC20="rozporné","4",""))))</f>
        <v>3</v>
      </c>
      <c r="CE20" s="0" t="s">
        <v>87</v>
      </c>
      <c r="CF20" s="0" t="str">
        <f aca="false">IF(CE20="silné","1",IF(CE20="střední","2",IF(CE20="slabé","3",IF(CE20="rozporné","4",""))))</f>
        <v>3</v>
      </c>
      <c r="CG20" s="1" t="n">
        <v>8</v>
      </c>
      <c r="CH20" s="0" t="n">
        <v>4</v>
      </c>
      <c r="CI20" s="0" t="n">
        <v>4</v>
      </c>
      <c r="CJ20" s="0" t="n">
        <v>5</v>
      </c>
      <c r="CK20" s="0" t="n">
        <v>4</v>
      </c>
      <c r="CL20" s="0" t="n">
        <v>4</v>
      </c>
    </row>
    <row r="21" customFormat="false" ht="14.25" hidden="false" customHeight="false" outlineLevel="0" collapsed="false">
      <c r="A21" s="0" t="n">
        <v>73</v>
      </c>
      <c r="B21" s="0" t="n">
        <v>1</v>
      </c>
      <c r="C21" s="5" t="n">
        <v>44160</v>
      </c>
      <c r="D21" s="5" t="n">
        <v>41637</v>
      </c>
      <c r="E21" s="2" t="n">
        <f aca="false">YEARFRAC(C21,D21)</f>
        <v>6.90555555555556</v>
      </c>
      <c r="F21" s="2" t="str">
        <f aca="false">IF(E21&lt;=7.9,"6–7",IF(E21&lt;=9.9,"8–9",IF(E21&lt;=11.9,"10–11","12–13")))</f>
        <v>6–7</v>
      </c>
      <c r="G21" s="0" t="n">
        <v>3</v>
      </c>
      <c r="H21" s="0" t="n">
        <v>1</v>
      </c>
      <c r="I21" s="0" t="n">
        <v>3</v>
      </c>
      <c r="J21" s="0" t="n">
        <v>1</v>
      </c>
      <c r="K21" s="0" t="n">
        <v>1</v>
      </c>
      <c r="L21" s="0" t="n">
        <v>2</v>
      </c>
      <c r="M21" s="0" t="n">
        <v>3</v>
      </c>
      <c r="N21" s="0" t="n">
        <v>1</v>
      </c>
      <c r="O21" s="0" t="n">
        <v>3</v>
      </c>
      <c r="P21" s="0" t="n">
        <v>2</v>
      </c>
      <c r="Q21" s="0" t="n">
        <v>3</v>
      </c>
      <c r="R21" s="0" t="n">
        <v>1</v>
      </c>
      <c r="S21" s="0" t="n">
        <v>1</v>
      </c>
      <c r="T21" s="0" t="n">
        <v>3</v>
      </c>
      <c r="U21" s="0" t="n">
        <v>3</v>
      </c>
      <c r="V21" s="0" t="n">
        <v>1</v>
      </c>
      <c r="W21" s="0" t="n">
        <v>1</v>
      </c>
      <c r="X21" s="0" t="n">
        <v>1</v>
      </c>
      <c r="Y21" s="0" t="n">
        <v>3</v>
      </c>
      <c r="Z21" s="0" t="n">
        <v>1</v>
      </c>
      <c r="AA21" s="0" t="n">
        <v>2</v>
      </c>
      <c r="AB21" s="0" t="n">
        <v>2</v>
      </c>
      <c r="AC21" s="0" t="n">
        <v>3</v>
      </c>
      <c r="AD21" s="0" t="n">
        <v>1</v>
      </c>
      <c r="AE21" s="0" t="n">
        <v>1</v>
      </c>
      <c r="AF21" s="0" t="n">
        <v>3</v>
      </c>
      <c r="AG21" s="0" t="n">
        <v>3</v>
      </c>
      <c r="AH21" s="0" t="n">
        <v>1</v>
      </c>
      <c r="AI21" s="0" t="n">
        <v>3</v>
      </c>
      <c r="AJ21" s="0" t="n">
        <v>3</v>
      </c>
      <c r="AK21" s="0" t="n">
        <v>3</v>
      </c>
      <c r="AL21" s="0" t="n">
        <v>1</v>
      </c>
      <c r="AM21" s="0" t="n">
        <v>1</v>
      </c>
      <c r="AN21" s="0" t="n">
        <v>2</v>
      </c>
      <c r="AO21" s="0" t="n">
        <v>3</v>
      </c>
      <c r="AP21" s="0" t="n">
        <v>1</v>
      </c>
      <c r="AQ21" s="0" t="n">
        <v>3</v>
      </c>
      <c r="AR21" s="0" t="n">
        <v>2</v>
      </c>
      <c r="AS21" s="0" t="n">
        <v>3</v>
      </c>
      <c r="AT21" s="0" t="n">
        <v>1</v>
      </c>
      <c r="AU21" s="0" t="n">
        <v>1</v>
      </c>
      <c r="AV21" s="0" t="n">
        <v>3</v>
      </c>
      <c r="AW21" s="0" t="n">
        <v>3</v>
      </c>
      <c r="AX21" s="0" t="n">
        <v>1</v>
      </c>
      <c r="AY21" s="0" t="n">
        <v>1</v>
      </c>
      <c r="AZ21" s="0" t="n">
        <v>1</v>
      </c>
      <c r="BA21" s="0" t="n">
        <v>3</v>
      </c>
      <c r="BB21" s="0" t="n">
        <v>1</v>
      </c>
      <c r="BC21" s="0" t="n">
        <v>1</v>
      </c>
      <c r="BD21" s="0" t="n">
        <v>2</v>
      </c>
      <c r="BE21" s="0" t="n">
        <v>3</v>
      </c>
      <c r="BF21" s="0" t="n">
        <v>1</v>
      </c>
      <c r="BG21" s="0" t="n">
        <v>1</v>
      </c>
      <c r="BH21" s="0" t="n">
        <v>3</v>
      </c>
      <c r="BI21" s="0" t="n">
        <v>1</v>
      </c>
      <c r="BJ21" s="0" t="n">
        <v>1</v>
      </c>
      <c r="BK21" s="0" t="n">
        <v>3</v>
      </c>
      <c r="BL21" s="0" t="n">
        <v>3</v>
      </c>
      <c r="BM21" s="0" t="n">
        <f aca="false">SUM(I21,M21,Q21,U21,Y21,AC21,AG21)</f>
        <v>21</v>
      </c>
      <c r="BN21" s="0" t="n">
        <f aca="false">SUM(J21,N21,R21,V21,Z21,AD21,AH21)</f>
        <v>7</v>
      </c>
      <c r="BO21" s="0" t="n">
        <f aca="false">SUM(K21,O21,S21,W21,AA21,AE21,AI21)</f>
        <v>12</v>
      </c>
      <c r="BP21" s="0" t="n">
        <f aca="false">SUM(L21,P21,T21,X21,AB21,AF21,AJ21)</f>
        <v>16</v>
      </c>
      <c r="BQ21" s="0" t="n">
        <f aca="false">SUM(AK21,AO21,AS21,AW21,BA21,BE21,BI21)</f>
        <v>19</v>
      </c>
      <c r="BR21" s="0" t="n">
        <f aca="false">SUM(AL21,AP21,AT21,AX21,BB21,BF21,BJ21)</f>
        <v>7</v>
      </c>
      <c r="BS21" s="0" t="n">
        <f aca="false">SUM(AM21,AQ21,AU21,AY21,BC21,BG21,BK21)</f>
        <v>11</v>
      </c>
      <c r="BT21" s="0" t="n">
        <f aca="false">SUM(AN21,AR21,AV21,AZ21,BD21,BH21,BL21)</f>
        <v>16</v>
      </c>
      <c r="BU21" s="0" t="s">
        <v>82</v>
      </c>
      <c r="BV21" s="0" t="str">
        <f aca="false">IF(BU21="záporný","1",IF(BU21="střední","2",IF(BU21="kladný","3","4")))</f>
        <v>4</v>
      </c>
      <c r="BW21" s="0" t="s">
        <v>82</v>
      </c>
      <c r="BX21" s="0" t="str">
        <f aca="false">IF(BW21="záporný","1",IF(BW21="střední","2",IF(BW21="kladný","3","4")))</f>
        <v>4</v>
      </c>
      <c r="BY21" s="0" t="s">
        <v>82</v>
      </c>
      <c r="BZ21" s="0" t="str">
        <f aca="false">IF(BY21="záporný","1",IF(BY21="záp.-kl.","2",IF(BY21="kladný","3","4")))</f>
        <v>4</v>
      </c>
      <c r="CA21" s="0" t="s">
        <v>87</v>
      </c>
      <c r="CB21" s="0" t="str">
        <f aca="false">IF(CA21="silné","1",IF(CA21="střední","2",IF(CA21="slabé","3",IF(CA21="rozporné","4",""))))</f>
        <v>3</v>
      </c>
      <c r="CC21" s="0" t="s">
        <v>87</v>
      </c>
      <c r="CD21" s="0" t="str">
        <f aca="false">IF(CC21="silné","1",IF(CC21="střední","2",IF(CC21="slabé","3",IF(CC21="rozporné","4",""))))</f>
        <v>3</v>
      </c>
      <c r="CE21" s="0" t="s">
        <v>87</v>
      </c>
      <c r="CF21" s="0" t="str">
        <f aca="false">IF(CE21="silné","1",IF(CE21="střední","2",IF(CE21="slabé","3",IF(CE21="rozporné","4",""))))</f>
        <v>3</v>
      </c>
      <c r="CG21" s="1" t="n">
        <v>8</v>
      </c>
      <c r="CH21" s="0" t="n">
        <v>5</v>
      </c>
      <c r="CI21" s="0" t="n">
        <v>5</v>
      </c>
      <c r="CJ21" s="0" t="n">
        <v>5</v>
      </c>
      <c r="CK21" s="0" t="n">
        <v>4</v>
      </c>
      <c r="CL21" s="0" t="n">
        <v>5</v>
      </c>
    </row>
    <row r="22" customFormat="false" ht="14.25" hidden="false" customHeight="false" outlineLevel="0" collapsed="false">
      <c r="A22" s="0" t="n">
        <v>75</v>
      </c>
      <c r="B22" s="0" t="n">
        <v>1</v>
      </c>
      <c r="C22" s="5" t="n">
        <v>44151</v>
      </c>
      <c r="D22" s="5" t="n">
        <v>41067</v>
      </c>
      <c r="E22" s="2" t="n">
        <f aca="false">YEARFRAC(C22,D22)</f>
        <v>8.44166666666667</v>
      </c>
      <c r="F22" s="2" t="str">
        <f aca="false">IF(E22&lt;=7.9,"6–7",IF(E22&lt;=9.9,"8–9",IF(E22&lt;=11.9,"10–11","12–13")))</f>
        <v>8–9</v>
      </c>
      <c r="G22" s="0" t="n">
        <v>3</v>
      </c>
      <c r="H22" s="0" t="n">
        <v>1</v>
      </c>
      <c r="I22" s="0" t="n">
        <v>3</v>
      </c>
      <c r="J22" s="0" t="n">
        <v>1</v>
      </c>
      <c r="K22" s="0" t="n">
        <v>2</v>
      </c>
      <c r="L22" s="0" t="n">
        <v>3</v>
      </c>
      <c r="M22" s="0" t="n">
        <v>3</v>
      </c>
      <c r="N22" s="0" t="n">
        <v>1</v>
      </c>
      <c r="O22" s="0" t="n">
        <v>3</v>
      </c>
      <c r="P22" s="0" t="n">
        <v>2</v>
      </c>
      <c r="Q22" s="0" t="n">
        <v>3</v>
      </c>
      <c r="R22" s="0" t="n">
        <v>1</v>
      </c>
      <c r="S22" s="0" t="n">
        <v>1</v>
      </c>
      <c r="T22" s="0" t="n">
        <v>3</v>
      </c>
      <c r="U22" s="0" t="n">
        <v>3</v>
      </c>
      <c r="V22" s="0" t="n">
        <v>1</v>
      </c>
      <c r="W22" s="0" t="n">
        <v>2</v>
      </c>
      <c r="X22" s="0" t="n">
        <v>1</v>
      </c>
      <c r="Y22" s="0" t="n">
        <v>3</v>
      </c>
      <c r="Z22" s="0" t="n">
        <v>1</v>
      </c>
      <c r="AA22" s="0" t="n">
        <v>1</v>
      </c>
      <c r="AB22" s="0" t="n">
        <v>1</v>
      </c>
      <c r="AC22" s="0" t="n">
        <v>3</v>
      </c>
      <c r="AD22" s="0" t="n">
        <v>1</v>
      </c>
      <c r="AE22" s="0" t="n">
        <v>1</v>
      </c>
      <c r="AF22" s="0" t="n">
        <v>3</v>
      </c>
      <c r="AG22" s="0" t="n">
        <v>3</v>
      </c>
      <c r="AH22" s="0" t="n">
        <v>1</v>
      </c>
      <c r="AI22" s="0" t="n">
        <v>3</v>
      </c>
      <c r="AJ22" s="0" t="n">
        <v>3</v>
      </c>
      <c r="AK22" s="0" t="n">
        <v>3</v>
      </c>
      <c r="AL22" s="0" t="n">
        <v>1</v>
      </c>
      <c r="AM22" s="0" t="n">
        <v>1</v>
      </c>
      <c r="AN22" s="0" t="n">
        <v>3</v>
      </c>
      <c r="AO22" s="0" t="n">
        <v>3</v>
      </c>
      <c r="AP22" s="0" t="n">
        <v>1</v>
      </c>
      <c r="AQ22" s="0" t="n">
        <v>3</v>
      </c>
      <c r="AR22" s="0" t="n">
        <v>3</v>
      </c>
      <c r="AS22" s="0" t="n">
        <v>3</v>
      </c>
      <c r="AT22" s="0" t="n">
        <v>1</v>
      </c>
      <c r="AU22" s="0" t="n">
        <v>1</v>
      </c>
      <c r="AV22" s="0" t="n">
        <v>1</v>
      </c>
      <c r="AW22" s="0" t="n">
        <v>3</v>
      </c>
      <c r="AX22" s="0" t="n">
        <v>1</v>
      </c>
      <c r="AY22" s="0" t="n">
        <v>1</v>
      </c>
      <c r="AZ22" s="0" t="n">
        <v>1</v>
      </c>
      <c r="BA22" s="0" t="n">
        <v>3</v>
      </c>
      <c r="BB22" s="0" t="n">
        <v>1</v>
      </c>
      <c r="BC22" s="0" t="n">
        <v>1</v>
      </c>
      <c r="BD22" s="0" t="n">
        <v>1</v>
      </c>
      <c r="BE22" s="0" t="n">
        <v>3</v>
      </c>
      <c r="BF22" s="0" t="n">
        <v>1</v>
      </c>
      <c r="BG22" s="0" t="n">
        <v>1</v>
      </c>
      <c r="BH22" s="0" t="n">
        <v>3</v>
      </c>
      <c r="BI22" s="0" t="n">
        <v>3</v>
      </c>
      <c r="BJ22" s="0" t="n">
        <v>1</v>
      </c>
      <c r="BK22" s="0" t="n">
        <v>3</v>
      </c>
      <c r="BL22" s="0" t="n">
        <v>3</v>
      </c>
      <c r="BM22" s="0" t="n">
        <f aca="false">SUM(I22,M22,Q22,U22,Y22,AC22,AG22)</f>
        <v>21</v>
      </c>
      <c r="BN22" s="0" t="n">
        <f aca="false">SUM(J22,N22,R22,V22,Z22,AD22,AH22)</f>
        <v>7</v>
      </c>
      <c r="BO22" s="0" t="n">
        <f aca="false">SUM(K22,O22,S22,W22,AA22,AE22,AI22)</f>
        <v>13</v>
      </c>
      <c r="BP22" s="0" t="n">
        <f aca="false">SUM(L22,P22,T22,X22,AB22,AF22,AJ22)</f>
        <v>16</v>
      </c>
      <c r="BQ22" s="0" t="n">
        <f aca="false">SUM(AK22,AO22,AS22,AW22,BA22,BE22,BI22)</f>
        <v>21</v>
      </c>
      <c r="BR22" s="0" t="n">
        <f aca="false">SUM(AL22,AP22,AT22,AX22,BB22,BF22,BJ22)</f>
        <v>7</v>
      </c>
      <c r="BS22" s="0" t="n">
        <f aca="false">SUM(AM22,AQ22,AU22,AY22,BC22,BG22,BK22)</f>
        <v>11</v>
      </c>
      <c r="BT22" s="0" t="n">
        <f aca="false">SUM(AN22,AR22,AV22,AZ22,BD22,BH22,BL22)</f>
        <v>15</v>
      </c>
      <c r="BU22" s="0" t="s">
        <v>82</v>
      </c>
      <c r="BV22" s="0" t="str">
        <f aca="false">IF(BU22="záporný","1",IF(BU22="střední","2",IF(BU22="kladný","3","4")))</f>
        <v>4</v>
      </c>
      <c r="BW22" s="0" t="s">
        <v>82</v>
      </c>
      <c r="BX22" s="0" t="str">
        <f aca="false">IF(BW22="záporný","1",IF(BW22="střední","2",IF(BW22="kladný","3","4")))</f>
        <v>4</v>
      </c>
      <c r="BY22" s="0" t="s">
        <v>82</v>
      </c>
      <c r="BZ22" s="0" t="str">
        <f aca="false">IF(BY22="záporný","1",IF(BY22="záp.-kl.","2",IF(BY22="kladný","3","4")))</f>
        <v>4</v>
      </c>
      <c r="CA22" s="0" t="s">
        <v>87</v>
      </c>
      <c r="CB22" s="0" t="str">
        <f aca="false">IF(CA22="silné","1",IF(CA22="střední","2",IF(CA22="slabé","3",IF(CA22="rozporné","4",""))))</f>
        <v>3</v>
      </c>
      <c r="CC22" s="0" t="s">
        <v>87</v>
      </c>
      <c r="CD22" s="0" t="str">
        <f aca="false">IF(CC22="silné","1",IF(CC22="střední","2",IF(CC22="slabé","3",IF(CC22="rozporné","4",""))))</f>
        <v>3</v>
      </c>
      <c r="CE22" s="0" t="s">
        <v>87</v>
      </c>
      <c r="CF22" s="0" t="str">
        <f aca="false">IF(CE22="silné","1",IF(CE22="střední","2",IF(CE22="slabé","3",IF(CE22="rozporné","4",""))))</f>
        <v>3</v>
      </c>
      <c r="CG22" s="1" t="n">
        <v>8</v>
      </c>
      <c r="CH22" s="0" t="n">
        <v>5</v>
      </c>
      <c r="CI22" s="0" t="n">
        <v>4</v>
      </c>
      <c r="CJ22" s="0" t="n">
        <v>5</v>
      </c>
      <c r="CK22" s="0" t="n">
        <v>4</v>
      </c>
      <c r="CL22" s="0" t="n">
        <v>4</v>
      </c>
    </row>
    <row r="23" customFormat="false" ht="14.25" hidden="false" customHeight="false" outlineLevel="0" collapsed="false">
      <c r="A23" s="0" t="n">
        <v>81</v>
      </c>
      <c r="B23" s="0" t="n">
        <v>0</v>
      </c>
      <c r="C23" s="5" t="n">
        <v>44148</v>
      </c>
      <c r="D23" s="5" t="n">
        <v>40901</v>
      </c>
      <c r="E23" s="2" t="n">
        <f aca="false">YEARFRAC(C23,D23)</f>
        <v>8.88611111111111</v>
      </c>
      <c r="F23" s="2" t="str">
        <f aca="false">IF(E23&lt;=7.9,"6–7",IF(E23&lt;=9.9,"8–9",IF(E23&lt;=11.9,"10–11","12–13")))</f>
        <v>8–9</v>
      </c>
      <c r="G23" s="0" t="n">
        <v>3</v>
      </c>
      <c r="H23" s="0" t="n">
        <v>1</v>
      </c>
      <c r="I23" s="0" t="n">
        <v>3</v>
      </c>
      <c r="J23" s="0" t="n">
        <v>1</v>
      </c>
      <c r="K23" s="0" t="n">
        <v>1</v>
      </c>
      <c r="L23" s="0" t="n">
        <v>3</v>
      </c>
      <c r="M23" s="0" t="n">
        <v>3</v>
      </c>
      <c r="N23" s="0" t="n">
        <v>1</v>
      </c>
      <c r="O23" s="0" t="n">
        <v>3</v>
      </c>
      <c r="P23" s="0" t="n">
        <v>3</v>
      </c>
      <c r="Q23" s="0" t="n">
        <v>3</v>
      </c>
      <c r="R23" s="0" t="n">
        <v>1</v>
      </c>
      <c r="S23" s="0" t="n">
        <v>1</v>
      </c>
      <c r="T23" s="0" t="n">
        <v>3</v>
      </c>
      <c r="U23" s="0" t="n">
        <v>3</v>
      </c>
      <c r="V23" s="0" t="n">
        <v>1</v>
      </c>
      <c r="W23" s="0" t="n">
        <v>1</v>
      </c>
      <c r="X23" s="0" t="n">
        <v>1</v>
      </c>
      <c r="Y23" s="0" t="n">
        <v>3</v>
      </c>
      <c r="Z23" s="0" t="n">
        <v>1</v>
      </c>
      <c r="AA23" s="0" t="n">
        <v>1</v>
      </c>
      <c r="AB23" s="0" t="n">
        <v>3</v>
      </c>
      <c r="AC23" s="0" t="n">
        <v>1</v>
      </c>
      <c r="AD23" s="0" t="n">
        <v>1</v>
      </c>
      <c r="AE23" s="0" t="n">
        <v>1</v>
      </c>
      <c r="AF23" s="0" t="n">
        <v>3</v>
      </c>
      <c r="AG23" s="0" t="n">
        <v>3</v>
      </c>
      <c r="AH23" s="0" t="n">
        <v>1</v>
      </c>
      <c r="AI23" s="0" t="n">
        <v>3</v>
      </c>
      <c r="AJ23" s="0" t="n">
        <v>3</v>
      </c>
      <c r="AK23" s="0" t="n">
        <v>3</v>
      </c>
      <c r="AL23" s="0" t="n">
        <v>1</v>
      </c>
      <c r="AM23" s="0" t="n">
        <v>1</v>
      </c>
      <c r="AN23" s="0" t="n">
        <v>3</v>
      </c>
      <c r="AO23" s="0" t="n">
        <v>3</v>
      </c>
      <c r="AP23" s="0" t="n">
        <v>1</v>
      </c>
      <c r="AQ23" s="0" t="n">
        <v>3</v>
      </c>
      <c r="AR23" s="0" t="n">
        <v>1</v>
      </c>
      <c r="AS23" s="0" t="n">
        <v>3</v>
      </c>
      <c r="AT23" s="0" t="n">
        <v>1</v>
      </c>
      <c r="AU23" s="0" t="n">
        <v>1</v>
      </c>
      <c r="AV23" s="0" t="n">
        <v>1</v>
      </c>
      <c r="AW23" s="0" t="n">
        <v>3</v>
      </c>
      <c r="AX23" s="0" t="n">
        <v>1</v>
      </c>
      <c r="AY23" s="0" t="n">
        <v>1</v>
      </c>
      <c r="AZ23" s="0" t="n">
        <v>1</v>
      </c>
      <c r="BA23" s="0" t="n">
        <v>3</v>
      </c>
      <c r="BB23" s="0" t="n">
        <v>1</v>
      </c>
      <c r="BC23" s="0" t="n">
        <v>1</v>
      </c>
      <c r="BD23" s="0" t="n">
        <v>1</v>
      </c>
      <c r="BE23" s="0" t="n">
        <v>3</v>
      </c>
      <c r="BF23" s="0" t="n">
        <v>1</v>
      </c>
      <c r="BG23" s="0" t="n">
        <v>1</v>
      </c>
      <c r="BH23" s="0" t="n">
        <v>1</v>
      </c>
      <c r="BI23" s="0" t="n">
        <v>1</v>
      </c>
      <c r="BJ23" s="0" t="n">
        <v>1</v>
      </c>
      <c r="BK23" s="0" t="n">
        <v>3</v>
      </c>
      <c r="BL23" s="0" t="n">
        <v>3</v>
      </c>
      <c r="BM23" s="0" t="n">
        <f aca="false">SUM(I23,M23,Q23,U23,Y23,AC23,AG23)</f>
        <v>19</v>
      </c>
      <c r="BN23" s="0" t="n">
        <f aca="false">SUM(J23,N23,R23,V23,Z23,AD23,AH23)</f>
        <v>7</v>
      </c>
      <c r="BO23" s="0" t="n">
        <f aca="false">SUM(K23,O23,S23,W23,AA23,AE23,AI23)</f>
        <v>11</v>
      </c>
      <c r="BP23" s="0" t="n">
        <f aca="false">SUM(L23,P23,T23,X23,AB23,AF23,AJ23)</f>
        <v>19</v>
      </c>
      <c r="BQ23" s="0" t="n">
        <f aca="false">SUM(AK23,AO23,AS23,AW23,BA23,BE23,BI23)</f>
        <v>19</v>
      </c>
      <c r="BR23" s="0" t="n">
        <f aca="false">SUM(AL23,AP23,AT23,AX23,BB23,BF23,BJ23)</f>
        <v>7</v>
      </c>
      <c r="BS23" s="0" t="n">
        <f aca="false">SUM(AM23,AQ23,AU23,AY23,BC23,BG23,BK23)</f>
        <v>11</v>
      </c>
      <c r="BT23" s="0" t="n">
        <f aca="false">SUM(AN23,AR23,AV23,AZ23,BD23,BH23,BL23)</f>
        <v>11</v>
      </c>
      <c r="BU23" s="0" t="s">
        <v>82</v>
      </c>
      <c r="BV23" s="0" t="str">
        <f aca="false">IF(BU23="záporný","1",IF(BU23="střední","2",IF(BU23="kladný","3","4")))</f>
        <v>4</v>
      </c>
      <c r="BW23" s="0" t="s">
        <v>82</v>
      </c>
      <c r="BX23" s="0" t="str">
        <f aca="false">IF(BW23="záporný","1",IF(BW23="střední","2",IF(BW23="kladný","3","4")))</f>
        <v>4</v>
      </c>
      <c r="BY23" s="0" t="s">
        <v>82</v>
      </c>
      <c r="BZ23" s="0" t="str">
        <f aca="false">IF(BY23="záporný","1",IF(BY23="záp.-kl.","2",IF(BY23="kladný","3","4")))</f>
        <v>4</v>
      </c>
      <c r="CA23" s="0" t="s">
        <v>87</v>
      </c>
      <c r="CB23" s="0" t="str">
        <f aca="false">IF(CA23="silné","1",IF(CA23="střední","2",IF(CA23="slabé","3",IF(CA23="rozporné","4",""))))</f>
        <v>3</v>
      </c>
      <c r="CC23" s="0" t="s">
        <v>88</v>
      </c>
      <c r="CD23" s="0" t="str">
        <f aca="false">IF(CC23="silné","1",IF(CC23="střední","2",IF(CC23="slabé","3",IF(CC23="rozporné","4",""))))</f>
        <v>2</v>
      </c>
      <c r="CE23" s="0" t="s">
        <v>87</v>
      </c>
      <c r="CF23" s="0" t="str">
        <f aca="false">IF(CE23="silné","1",IF(CE23="střední","2",IF(CE23="slabé","3",IF(CE23="rozporné","4",""))))</f>
        <v>3</v>
      </c>
      <c r="CG23" s="1" t="n">
        <v>8</v>
      </c>
      <c r="CH23" s="0" t="n">
        <v>5</v>
      </c>
      <c r="CI23" s="0" t="n">
        <v>5</v>
      </c>
      <c r="CJ23" s="0" t="n">
        <v>5</v>
      </c>
      <c r="CK23" s="0" t="n">
        <v>3</v>
      </c>
      <c r="CL23" s="0" t="n">
        <v>5</v>
      </c>
    </row>
    <row r="24" customFormat="false" ht="14.25" hidden="false" customHeight="false" outlineLevel="0" collapsed="false">
      <c r="A24" s="0" t="n">
        <v>84</v>
      </c>
      <c r="B24" s="0" t="n">
        <v>0</v>
      </c>
      <c r="C24" s="5" t="n">
        <v>44161</v>
      </c>
      <c r="D24" s="5" t="n">
        <v>40760</v>
      </c>
      <c r="E24" s="2" t="n">
        <f aca="false">YEARFRAC(C24,D24)</f>
        <v>9.30833333333333</v>
      </c>
      <c r="F24" s="2" t="str">
        <f aca="false">IF(E24&lt;=7.9,"6–7",IF(E24&lt;=9.9,"8–9",IF(E24&lt;=11.9,"10–11","12–13")))</f>
        <v>8–9</v>
      </c>
      <c r="G24" s="0" t="n">
        <v>3</v>
      </c>
      <c r="H24" s="0" t="n">
        <v>1</v>
      </c>
      <c r="I24" s="0" t="n">
        <v>3</v>
      </c>
      <c r="J24" s="0" t="n">
        <v>1</v>
      </c>
      <c r="K24" s="0" t="n">
        <v>1</v>
      </c>
      <c r="L24" s="0" t="n">
        <v>3</v>
      </c>
      <c r="M24" s="0" t="n">
        <v>3</v>
      </c>
      <c r="N24" s="0" t="n">
        <v>1</v>
      </c>
      <c r="O24" s="0" t="n">
        <v>2</v>
      </c>
      <c r="P24" s="0" t="n">
        <v>2</v>
      </c>
      <c r="Q24" s="0" t="n">
        <v>3</v>
      </c>
      <c r="R24" s="0" t="n">
        <v>1</v>
      </c>
      <c r="S24" s="0" t="n">
        <v>1</v>
      </c>
      <c r="T24" s="0" t="n">
        <v>2</v>
      </c>
      <c r="U24" s="0" t="n">
        <v>3</v>
      </c>
      <c r="V24" s="0" t="n">
        <v>1</v>
      </c>
      <c r="W24" s="0" t="n">
        <v>1</v>
      </c>
      <c r="X24" s="0" t="n">
        <v>1</v>
      </c>
      <c r="Y24" s="0" t="n">
        <v>3</v>
      </c>
      <c r="Z24" s="0" t="n">
        <v>1</v>
      </c>
      <c r="AA24" s="0" t="n">
        <v>2</v>
      </c>
      <c r="AB24" s="0" t="n">
        <v>2</v>
      </c>
      <c r="AC24" s="0" t="n">
        <v>1</v>
      </c>
      <c r="AD24" s="0" t="n">
        <v>1</v>
      </c>
      <c r="AE24" s="0" t="n">
        <v>1</v>
      </c>
      <c r="AF24" s="0" t="n">
        <v>3</v>
      </c>
      <c r="AG24" s="0" t="n">
        <v>3</v>
      </c>
      <c r="AH24" s="0" t="n">
        <v>1</v>
      </c>
      <c r="AI24" s="0" t="n">
        <v>3</v>
      </c>
      <c r="AJ24" s="0" t="n">
        <v>3</v>
      </c>
      <c r="AK24" s="0" t="n">
        <v>3</v>
      </c>
      <c r="AL24" s="0" t="n">
        <v>1</v>
      </c>
      <c r="AM24" s="0" t="n">
        <v>2</v>
      </c>
      <c r="AN24" s="0" t="n">
        <v>3</v>
      </c>
      <c r="AO24" s="0" t="n">
        <v>3</v>
      </c>
      <c r="AP24" s="0" t="n">
        <v>1</v>
      </c>
      <c r="AQ24" s="0" t="n">
        <v>2</v>
      </c>
      <c r="AR24" s="0" t="n">
        <v>2</v>
      </c>
      <c r="AS24" s="0" t="n">
        <v>3</v>
      </c>
      <c r="AT24" s="0" t="n">
        <v>1</v>
      </c>
      <c r="AU24" s="0" t="n">
        <v>1</v>
      </c>
      <c r="AV24" s="0" t="n">
        <v>2</v>
      </c>
      <c r="AW24" s="0" t="n">
        <v>3</v>
      </c>
      <c r="AX24" s="0" t="n">
        <v>1</v>
      </c>
      <c r="AY24" s="0" t="n">
        <v>1</v>
      </c>
      <c r="AZ24" s="0" t="n">
        <v>1</v>
      </c>
      <c r="BA24" s="0" t="n">
        <v>3</v>
      </c>
      <c r="BB24" s="0" t="n">
        <v>1</v>
      </c>
      <c r="BC24" s="0" t="n">
        <v>2</v>
      </c>
      <c r="BD24" s="0" t="n">
        <v>2</v>
      </c>
      <c r="BE24" s="0" t="n">
        <v>3</v>
      </c>
      <c r="BF24" s="0" t="n">
        <v>1</v>
      </c>
      <c r="BG24" s="0" t="n">
        <v>1</v>
      </c>
      <c r="BH24" s="0" t="n">
        <v>3</v>
      </c>
      <c r="BI24" s="0" t="n">
        <v>1</v>
      </c>
      <c r="BJ24" s="0" t="n">
        <v>1</v>
      </c>
      <c r="BK24" s="0" t="n">
        <v>3</v>
      </c>
      <c r="BL24" s="0" t="n">
        <v>3</v>
      </c>
      <c r="BM24" s="0" t="n">
        <f aca="false">SUM(I24,M24,Q24,U24,Y24,AC24,AG24)</f>
        <v>19</v>
      </c>
      <c r="BN24" s="0" t="n">
        <f aca="false">SUM(J24,N24,R24,V24,Z24,AD24,AH24)</f>
        <v>7</v>
      </c>
      <c r="BO24" s="0" t="n">
        <f aca="false">SUM(K24,O24,S24,W24,AA24,AE24,AI24)</f>
        <v>11</v>
      </c>
      <c r="BP24" s="0" t="n">
        <f aca="false">SUM(L24,P24,T24,X24,AB24,AF24,AJ24)</f>
        <v>16</v>
      </c>
      <c r="BQ24" s="0" t="n">
        <f aca="false">SUM(AK24,AO24,AS24,AW24,BA24,BE24,BI24)</f>
        <v>19</v>
      </c>
      <c r="BR24" s="0" t="n">
        <f aca="false">SUM(AL24,AP24,AT24,AX24,BB24,BF24,BJ24)</f>
        <v>7</v>
      </c>
      <c r="BS24" s="0" t="n">
        <f aca="false">SUM(AM24,AQ24,AU24,AY24,BC24,BG24,BK24)</f>
        <v>12</v>
      </c>
      <c r="BT24" s="0" t="n">
        <f aca="false">SUM(AN24,AR24,AV24,AZ24,BD24,BH24,BL24)</f>
        <v>16</v>
      </c>
      <c r="BU24" s="0" t="s">
        <v>82</v>
      </c>
      <c r="BV24" s="0" t="str">
        <f aca="false">IF(BU24="záporný","1",IF(BU24="střední","2",IF(BU24="kladný","3","4")))</f>
        <v>4</v>
      </c>
      <c r="BW24" s="0" t="s">
        <v>82</v>
      </c>
      <c r="BX24" s="0" t="str">
        <f aca="false">IF(BW24="záporný","1",IF(BW24="střední","2",IF(BW24="kladný","3","4")))</f>
        <v>4</v>
      </c>
      <c r="BY24" s="0" t="s">
        <v>82</v>
      </c>
      <c r="BZ24" s="0" t="str">
        <f aca="false">IF(BY24="záporný","1",IF(BY24="záp.-kl.","2",IF(BY24="kladný","3","4")))</f>
        <v>4</v>
      </c>
      <c r="CA24" s="0" t="s">
        <v>87</v>
      </c>
      <c r="CB24" s="0" t="str">
        <f aca="false">IF(CA24="silné","1",IF(CA24="střední","2",IF(CA24="slabé","3",IF(CA24="rozporné","4",""))))</f>
        <v>3</v>
      </c>
      <c r="CC24" s="0" t="s">
        <v>87</v>
      </c>
      <c r="CD24" s="0" t="str">
        <f aca="false">IF(CC24="silné","1",IF(CC24="střední","2",IF(CC24="slabé","3",IF(CC24="rozporné","4",""))))</f>
        <v>3</v>
      </c>
      <c r="CE24" s="0" t="s">
        <v>87</v>
      </c>
      <c r="CF24" s="0" t="str">
        <f aca="false">IF(CE24="silné","1",IF(CE24="střední","2",IF(CE24="slabé","3",IF(CE24="rozporné","4",""))))</f>
        <v>3</v>
      </c>
      <c r="CG24" s="1" t="n">
        <v>8</v>
      </c>
      <c r="CH24" s="0" t="n">
        <v>5</v>
      </c>
      <c r="CI24" s="0" t="n">
        <v>3</v>
      </c>
      <c r="CJ24" s="0" t="n">
        <v>4</v>
      </c>
      <c r="CK24" s="0" t="n">
        <v>5</v>
      </c>
      <c r="CL24" s="0" t="n">
        <v>2</v>
      </c>
    </row>
    <row r="25" customFormat="false" ht="14.25" hidden="false" customHeight="false" outlineLevel="0" collapsed="false">
      <c r="A25" s="0" t="n">
        <v>86</v>
      </c>
      <c r="B25" s="0" t="n">
        <v>1</v>
      </c>
      <c r="C25" s="5" t="n">
        <v>44162</v>
      </c>
      <c r="D25" s="5" t="n">
        <v>40848</v>
      </c>
      <c r="E25" s="2" t="n">
        <f aca="false">YEARFRAC(C25,D25)</f>
        <v>9.07222222222222</v>
      </c>
      <c r="F25" s="2" t="str">
        <f aca="false">IF(E25&lt;=7.9,"6–7",IF(E25&lt;=9.9,"8–9",IF(E25&lt;=11.9,"10–11","12–13")))</f>
        <v>8–9</v>
      </c>
      <c r="G25" s="0" t="n">
        <v>3</v>
      </c>
      <c r="H25" s="0" t="n">
        <v>1</v>
      </c>
      <c r="I25" s="0" t="n">
        <v>3</v>
      </c>
      <c r="J25" s="0" t="n">
        <v>1</v>
      </c>
      <c r="K25" s="0" t="n">
        <v>2</v>
      </c>
      <c r="L25" s="0" t="n">
        <v>3</v>
      </c>
      <c r="M25" s="0" t="n">
        <v>3</v>
      </c>
      <c r="N25" s="0" t="n">
        <v>1</v>
      </c>
      <c r="O25" s="0" t="n">
        <v>2</v>
      </c>
      <c r="P25" s="0" t="n">
        <v>2</v>
      </c>
      <c r="Q25" s="0" t="n">
        <v>3</v>
      </c>
      <c r="R25" s="0" t="n">
        <v>1</v>
      </c>
      <c r="S25" s="0" t="n">
        <v>1</v>
      </c>
      <c r="T25" s="0" t="n">
        <v>3</v>
      </c>
      <c r="U25" s="0" t="n">
        <v>3</v>
      </c>
      <c r="V25" s="0" t="n">
        <v>1</v>
      </c>
      <c r="W25" s="0" t="n">
        <v>1</v>
      </c>
      <c r="X25" s="0" t="n">
        <v>1</v>
      </c>
      <c r="Y25" s="0" t="n">
        <v>3</v>
      </c>
      <c r="Z25" s="0" t="n">
        <v>1</v>
      </c>
      <c r="AA25" s="0" t="n">
        <v>2</v>
      </c>
      <c r="AB25" s="0" t="n">
        <v>2</v>
      </c>
      <c r="AC25" s="0" t="n">
        <v>3</v>
      </c>
      <c r="AD25" s="0" t="n">
        <v>1</v>
      </c>
      <c r="AE25" s="0" t="n">
        <v>1</v>
      </c>
      <c r="AF25" s="0" t="n">
        <v>3</v>
      </c>
      <c r="AG25" s="0" t="n">
        <v>3</v>
      </c>
      <c r="AH25" s="0" t="n">
        <v>1</v>
      </c>
      <c r="AI25" s="0" t="n">
        <v>3</v>
      </c>
      <c r="AJ25" s="0" t="n">
        <v>1</v>
      </c>
      <c r="AK25" s="0" t="n">
        <v>3</v>
      </c>
      <c r="AL25" s="0" t="n">
        <v>1</v>
      </c>
      <c r="AM25" s="0" t="n">
        <v>2</v>
      </c>
      <c r="AN25" s="0" t="n">
        <v>3</v>
      </c>
      <c r="AO25" s="0" t="n">
        <v>3</v>
      </c>
      <c r="AP25" s="0" t="n">
        <v>1</v>
      </c>
      <c r="AQ25" s="0" t="n">
        <v>2</v>
      </c>
      <c r="AR25" s="0" t="n">
        <v>2</v>
      </c>
      <c r="AS25" s="0" t="n">
        <v>3</v>
      </c>
      <c r="AT25" s="0" t="n">
        <v>1</v>
      </c>
      <c r="AU25" s="0" t="n">
        <v>1</v>
      </c>
      <c r="AV25" s="0" t="n">
        <v>3</v>
      </c>
      <c r="AW25" s="0" t="n">
        <v>3</v>
      </c>
      <c r="AX25" s="0" t="n">
        <v>1</v>
      </c>
      <c r="AY25" s="0" t="n">
        <v>2</v>
      </c>
      <c r="AZ25" s="0" t="n">
        <v>1</v>
      </c>
      <c r="BA25" s="0" t="n">
        <v>3</v>
      </c>
      <c r="BB25" s="0" t="n">
        <v>1</v>
      </c>
      <c r="BC25" s="0" t="n">
        <v>2</v>
      </c>
      <c r="BD25" s="0" t="n">
        <v>2</v>
      </c>
      <c r="BE25" s="0" t="n">
        <v>3</v>
      </c>
      <c r="BF25" s="0" t="n">
        <v>1</v>
      </c>
      <c r="BG25" s="0" t="n">
        <v>2</v>
      </c>
      <c r="BH25" s="0" t="n">
        <v>3</v>
      </c>
      <c r="BI25" s="0" t="n">
        <v>3</v>
      </c>
      <c r="BJ25" s="0" t="n">
        <v>1</v>
      </c>
      <c r="BK25" s="0" t="n">
        <v>3</v>
      </c>
      <c r="BL25" s="0" t="n">
        <v>1</v>
      </c>
      <c r="BM25" s="0" t="n">
        <f aca="false">SUM(I25,M25,Q25,U25,Y25,AC25,AG25)</f>
        <v>21</v>
      </c>
      <c r="BN25" s="0" t="n">
        <f aca="false">SUM(J25,N25,R25,V25,Z25,AD25,AH25)</f>
        <v>7</v>
      </c>
      <c r="BO25" s="0" t="n">
        <f aca="false">SUM(K25,O25,S25,W25,AA25,AE25,AI25)</f>
        <v>12</v>
      </c>
      <c r="BP25" s="0" t="n">
        <f aca="false">SUM(L25,P25,T25,X25,AB25,AF25,AJ25)</f>
        <v>15</v>
      </c>
      <c r="BQ25" s="0" t="n">
        <f aca="false">SUM(AK25,AO25,AS25,AW25,BA25,BE25,BI25)</f>
        <v>21</v>
      </c>
      <c r="BR25" s="0" t="n">
        <f aca="false">SUM(AL25,AP25,AT25,AX25,BB25,BF25,BJ25)</f>
        <v>7</v>
      </c>
      <c r="BS25" s="0" t="n">
        <f aca="false">SUM(AM25,AQ25,AU25,AY25,BC25,BG25,BK25)</f>
        <v>14</v>
      </c>
      <c r="BT25" s="0" t="n">
        <f aca="false">SUM(AN25,AR25,AV25,AZ25,BD25,BH25,BL25)</f>
        <v>15</v>
      </c>
      <c r="BU25" s="0" t="s">
        <v>82</v>
      </c>
      <c r="BV25" s="0" t="str">
        <f aca="false">IF(BU25="záporný","1",IF(BU25="střední","2",IF(BU25="kladný","3","4")))</f>
        <v>4</v>
      </c>
      <c r="BW25" s="0" t="s">
        <v>82</v>
      </c>
      <c r="BX25" s="0" t="str">
        <f aca="false">IF(BW25="záporný","1",IF(BW25="střední","2",IF(BW25="kladný","3","4")))</f>
        <v>4</v>
      </c>
      <c r="BY25" s="0" t="s">
        <v>82</v>
      </c>
      <c r="BZ25" s="0" t="str">
        <f aca="false">IF(BY25="záporný","1",IF(BY25="záp.-kl.","2",IF(BY25="kladný","3","4")))</f>
        <v>4</v>
      </c>
      <c r="CA25" s="0" t="s">
        <v>87</v>
      </c>
      <c r="CB25" s="0" t="str">
        <f aca="false">IF(CA25="silné","1",IF(CA25="střední","2",IF(CA25="slabé","3",IF(CA25="rozporné","4",""))))</f>
        <v>3</v>
      </c>
      <c r="CC25" s="0" t="s">
        <v>83</v>
      </c>
      <c r="CD25" s="0" t="str">
        <f aca="false">IF(CC25="silné","1",IF(CC25="střední","2",IF(CC25="slabé","3",IF(CC25="rozporné","4",""))))</f>
        <v>1</v>
      </c>
      <c r="CE25" s="0" t="s">
        <v>95</v>
      </c>
      <c r="CF25" s="0" t="str">
        <f aca="false">IF(CE25="silné","1",IF(CE25="střední","2",IF(CE25="slabé","3",IF(CE25="rozporné","4",""))))</f>
        <v>4</v>
      </c>
      <c r="CG25" s="1" t="n">
        <v>7</v>
      </c>
      <c r="CH25" s="0" t="n">
        <v>5</v>
      </c>
      <c r="CI25" s="0" t="n">
        <v>4</v>
      </c>
      <c r="CJ25" s="0" t="n">
        <v>4</v>
      </c>
      <c r="CK25" s="0" t="n">
        <v>4</v>
      </c>
      <c r="CL25" s="0" t="n">
        <v>5</v>
      </c>
    </row>
    <row r="26" customFormat="false" ht="14.25" hidden="false" customHeight="false" outlineLevel="0" collapsed="false">
      <c r="A26" s="0" t="n">
        <v>93</v>
      </c>
      <c r="B26" s="0" t="n">
        <v>1</v>
      </c>
      <c r="C26" s="5" t="n">
        <v>44158</v>
      </c>
      <c r="D26" s="5" t="n">
        <v>40220</v>
      </c>
      <c r="E26" s="2" t="n">
        <f aca="false">YEARFRAC(C26,D26)</f>
        <v>10.7833333333333</v>
      </c>
      <c r="F26" s="2" t="str">
        <f aca="false">IF(E26&lt;=7.9,"6–7",IF(E26&lt;=9.9,"8–9",IF(E26&lt;=11.9,"10–11","12–13")))</f>
        <v>10–11</v>
      </c>
      <c r="G26" s="0" t="n">
        <v>3</v>
      </c>
      <c r="H26" s="0" t="n">
        <v>1</v>
      </c>
      <c r="I26" s="0" t="n">
        <v>3</v>
      </c>
      <c r="J26" s="0" t="n">
        <v>1</v>
      </c>
      <c r="K26" s="0" t="n">
        <v>3</v>
      </c>
      <c r="L26" s="0" t="n">
        <v>3</v>
      </c>
      <c r="M26" s="0" t="n">
        <v>3</v>
      </c>
      <c r="N26" s="0" t="n">
        <v>1</v>
      </c>
      <c r="O26" s="0" t="n">
        <v>1</v>
      </c>
      <c r="P26" s="0" t="n">
        <v>1</v>
      </c>
      <c r="Q26" s="0" t="n">
        <v>3</v>
      </c>
      <c r="R26" s="0" t="n">
        <v>1</v>
      </c>
      <c r="S26" s="0" t="n">
        <v>1</v>
      </c>
      <c r="T26" s="0" t="n">
        <v>3</v>
      </c>
      <c r="U26" s="0" t="n">
        <v>3</v>
      </c>
      <c r="V26" s="0" t="n">
        <v>1</v>
      </c>
      <c r="W26" s="0" t="n">
        <v>1</v>
      </c>
      <c r="X26" s="0" t="n">
        <v>1</v>
      </c>
      <c r="Y26" s="0" t="n">
        <v>3</v>
      </c>
      <c r="Z26" s="0" t="n">
        <v>1</v>
      </c>
      <c r="AA26" s="0" t="n">
        <v>1</v>
      </c>
      <c r="AB26" s="0" t="n">
        <v>1</v>
      </c>
      <c r="AC26" s="0" t="n">
        <v>3</v>
      </c>
      <c r="AD26" s="0" t="n">
        <v>1</v>
      </c>
      <c r="AE26" s="0" t="n">
        <v>1</v>
      </c>
      <c r="AF26" s="0" t="n">
        <v>1</v>
      </c>
      <c r="AG26" s="0" t="n">
        <v>3</v>
      </c>
      <c r="AH26" s="0" t="n">
        <v>1</v>
      </c>
      <c r="AI26" s="0" t="n">
        <v>3</v>
      </c>
      <c r="AJ26" s="0" t="n">
        <v>1</v>
      </c>
      <c r="AK26" s="0" t="n">
        <v>3</v>
      </c>
      <c r="AL26" s="0" t="n">
        <v>1</v>
      </c>
      <c r="AM26" s="0" t="n">
        <v>1</v>
      </c>
      <c r="AN26" s="0" t="n">
        <v>3</v>
      </c>
      <c r="AO26" s="0" t="n">
        <v>3</v>
      </c>
      <c r="AP26" s="0" t="n">
        <v>1</v>
      </c>
      <c r="AQ26" s="0" t="n">
        <v>1</v>
      </c>
      <c r="AR26" s="0" t="n">
        <v>1</v>
      </c>
      <c r="AS26" s="0" t="n">
        <v>3</v>
      </c>
      <c r="AT26" s="0" t="n">
        <v>1</v>
      </c>
      <c r="AU26" s="0" t="n">
        <v>1</v>
      </c>
      <c r="AV26" s="0" t="n">
        <v>1</v>
      </c>
      <c r="AW26" s="0" t="n">
        <v>3</v>
      </c>
      <c r="AX26" s="0" t="n">
        <v>1</v>
      </c>
      <c r="AY26" s="0" t="n">
        <v>1</v>
      </c>
      <c r="AZ26" s="0" t="n">
        <v>1</v>
      </c>
      <c r="BA26" s="0" t="n">
        <v>3</v>
      </c>
      <c r="BB26" s="0" t="n">
        <v>1</v>
      </c>
      <c r="BC26" s="0" t="n">
        <v>1</v>
      </c>
      <c r="BD26" s="0" t="n">
        <v>3</v>
      </c>
      <c r="BE26" s="0" t="n">
        <v>3</v>
      </c>
      <c r="BF26" s="0" t="n">
        <v>1</v>
      </c>
      <c r="BG26" s="0" t="n">
        <v>1</v>
      </c>
      <c r="BH26" s="0" t="n">
        <v>1</v>
      </c>
      <c r="BI26" s="0" t="n">
        <v>3</v>
      </c>
      <c r="BJ26" s="0" t="n">
        <v>1</v>
      </c>
      <c r="BK26" s="0" t="n">
        <v>3</v>
      </c>
      <c r="BL26" s="0" t="n">
        <v>1</v>
      </c>
      <c r="BM26" s="0" t="n">
        <f aca="false">SUM(I26,M26,Q26,U26,Y26,AC26,AG26)</f>
        <v>21</v>
      </c>
      <c r="BN26" s="0" t="n">
        <f aca="false">SUM(J26,N26,R26,V26,Z26,AD26,AH26)</f>
        <v>7</v>
      </c>
      <c r="BO26" s="0" t="n">
        <f aca="false">SUM(K26,O26,S26,W26,AA26,AE26,AI26)</f>
        <v>11</v>
      </c>
      <c r="BP26" s="0" t="n">
        <f aca="false">SUM(L26,P26,T26,X26,AB26,AF26,AJ26)</f>
        <v>11</v>
      </c>
      <c r="BQ26" s="0" t="n">
        <f aca="false">SUM(AK26,AO26,AS26,AW26,BA26,BE26,BI26)</f>
        <v>21</v>
      </c>
      <c r="BR26" s="0" t="n">
        <f aca="false">SUM(AL26,AP26,AT26,AX26,BB26,BF26,BJ26)</f>
        <v>7</v>
      </c>
      <c r="BS26" s="0" t="n">
        <f aca="false">SUM(AM26,AQ26,AU26,AY26,BC26,BG26,BK26)</f>
        <v>9</v>
      </c>
      <c r="BT26" s="0" t="n">
        <f aca="false">SUM(AN26,AR26,AV26,AZ26,BD26,BH26,BL26)</f>
        <v>11</v>
      </c>
      <c r="BU26" s="0" t="s">
        <v>82</v>
      </c>
      <c r="BV26" s="0" t="str">
        <f aca="false">IF(BU26="záporný","1",IF(BU26="střední","2",IF(BU26="kladný","3","4")))</f>
        <v>4</v>
      </c>
      <c r="BW26" s="0" t="s">
        <v>82</v>
      </c>
      <c r="BX26" s="0" t="str">
        <f aca="false">IF(BW26="záporný","1",IF(BW26="střední","2",IF(BW26="kladný","3","4")))</f>
        <v>4</v>
      </c>
      <c r="BY26" s="0" t="s">
        <v>82</v>
      </c>
      <c r="BZ26" s="0" t="str">
        <f aca="false">IF(BY26="záporný","1",IF(BY26="záp.-kl.","2",IF(BY26="kladný","3","4")))</f>
        <v>4</v>
      </c>
      <c r="CA26" s="0" t="s">
        <v>88</v>
      </c>
      <c r="CB26" s="0" t="str">
        <f aca="false">IF(CA26="silné","1",IF(CA26="střední","2",IF(CA26="slabé","3",IF(CA26="rozporné","4",""))))</f>
        <v>2</v>
      </c>
      <c r="CC26" s="0" t="s">
        <v>88</v>
      </c>
      <c r="CD26" s="0" t="str">
        <f aca="false">IF(CC26="silné","1",IF(CC26="střední","2",IF(CC26="slabé","3",IF(CC26="rozporné","4",""))))</f>
        <v>2</v>
      </c>
      <c r="CE26" s="0" t="s">
        <v>88</v>
      </c>
      <c r="CF26" s="0" t="str">
        <f aca="false">IF(CE26="silné","1",IF(CE26="střední","2",IF(CE26="slabé","3",IF(CE26="rozporné","4",""))))</f>
        <v>2</v>
      </c>
      <c r="CG26" s="1" t="n">
        <v>5</v>
      </c>
      <c r="CH26" s="0" t="n">
        <v>5</v>
      </c>
      <c r="CI26" s="0" t="n">
        <v>4</v>
      </c>
      <c r="CJ26" s="0" t="n">
        <v>5</v>
      </c>
      <c r="CK26" s="0" t="n">
        <v>4</v>
      </c>
      <c r="CL26" s="0" t="n">
        <v>3</v>
      </c>
    </row>
    <row r="27" customFormat="false" ht="14.25" hidden="false" customHeight="false" outlineLevel="0" collapsed="false">
      <c r="A27" s="6" t="n">
        <v>95</v>
      </c>
      <c r="B27" s="6" t="n">
        <v>1</v>
      </c>
      <c r="C27" s="7" t="n">
        <v>44139</v>
      </c>
      <c r="D27" s="7" t="n">
        <v>40275</v>
      </c>
      <c r="E27" s="2" t="n">
        <f aca="false">YEARFRAC(C27,D27)</f>
        <v>10.575</v>
      </c>
      <c r="F27" s="2" t="str">
        <f aca="false">IF(E27&lt;=7.9,"6–7",IF(E27&lt;=9.9,"8–9",IF(E27&lt;=11.9,"10–11","12–13")))</f>
        <v>10–11</v>
      </c>
      <c r="G27" s="6" t="n">
        <v>1</v>
      </c>
      <c r="H27" s="6" t="n">
        <v>3</v>
      </c>
      <c r="I27" s="6" t="n">
        <v>3</v>
      </c>
      <c r="J27" s="6" t="n">
        <v>1</v>
      </c>
      <c r="K27" s="6" t="n">
        <v>2</v>
      </c>
      <c r="L27" s="6" t="n">
        <v>2</v>
      </c>
      <c r="M27" s="6" t="n">
        <v>3</v>
      </c>
      <c r="N27" s="6" t="n">
        <v>1</v>
      </c>
      <c r="O27" s="6" t="n">
        <v>3</v>
      </c>
      <c r="P27" s="6" t="n">
        <v>3</v>
      </c>
      <c r="Q27" s="6" t="n">
        <v>3</v>
      </c>
      <c r="R27" s="6" t="n">
        <v>1</v>
      </c>
      <c r="S27" s="6" t="n">
        <v>1</v>
      </c>
      <c r="T27" s="6" t="n">
        <v>3</v>
      </c>
      <c r="U27" s="6" t="n">
        <v>3</v>
      </c>
      <c r="V27" s="6" t="n">
        <v>1</v>
      </c>
      <c r="W27" s="6" t="n">
        <v>1</v>
      </c>
      <c r="X27" s="6" t="n">
        <v>1</v>
      </c>
      <c r="Y27" s="6" t="n">
        <v>3</v>
      </c>
      <c r="Z27" s="6" t="n">
        <v>1</v>
      </c>
      <c r="AA27" s="6" t="n">
        <v>1</v>
      </c>
      <c r="AB27" s="6" t="n">
        <v>3</v>
      </c>
      <c r="AC27" s="6" t="n">
        <v>3</v>
      </c>
      <c r="AD27" s="6" t="n">
        <v>1</v>
      </c>
      <c r="AE27" s="6" t="n">
        <v>1</v>
      </c>
      <c r="AF27" s="6" t="n">
        <v>3</v>
      </c>
      <c r="AG27" s="6" t="n">
        <v>3</v>
      </c>
      <c r="AH27" s="6" t="n">
        <v>1</v>
      </c>
      <c r="AI27" s="6" t="n">
        <v>3</v>
      </c>
      <c r="AJ27" s="6" t="n">
        <v>3</v>
      </c>
      <c r="AK27" s="6" t="n">
        <v>3</v>
      </c>
      <c r="AL27" s="6" t="n">
        <v>1</v>
      </c>
      <c r="AM27" s="6" t="n">
        <v>3</v>
      </c>
      <c r="AN27" s="6" t="n">
        <v>3</v>
      </c>
      <c r="AO27" s="6" t="n">
        <v>3</v>
      </c>
      <c r="AP27" s="6" t="n">
        <v>1</v>
      </c>
      <c r="AQ27" s="6" t="n">
        <v>1</v>
      </c>
      <c r="AR27" s="6" t="n">
        <v>3</v>
      </c>
      <c r="AS27" s="6" t="n">
        <v>3</v>
      </c>
      <c r="AT27" s="6" t="n">
        <v>1</v>
      </c>
      <c r="AU27" s="6" t="n">
        <v>1</v>
      </c>
      <c r="AV27" s="6" t="n">
        <v>1</v>
      </c>
      <c r="AW27" s="6" t="n">
        <v>3</v>
      </c>
      <c r="AX27" s="6" t="n">
        <v>1</v>
      </c>
      <c r="AY27" s="6" t="n">
        <v>1</v>
      </c>
      <c r="AZ27" s="6" t="n">
        <v>1</v>
      </c>
      <c r="BA27" s="6" t="n">
        <v>3</v>
      </c>
      <c r="BB27" s="6" t="n">
        <v>1</v>
      </c>
      <c r="BC27" s="6" t="n">
        <v>1</v>
      </c>
      <c r="BD27" s="6" t="n">
        <v>3</v>
      </c>
      <c r="BE27" s="6" t="n">
        <v>3</v>
      </c>
      <c r="BF27" s="6" t="n">
        <v>1</v>
      </c>
      <c r="BG27" s="6" t="n">
        <v>1</v>
      </c>
      <c r="BH27" s="6" t="n">
        <v>3</v>
      </c>
      <c r="BI27" s="6" t="n">
        <v>3</v>
      </c>
      <c r="BJ27" s="6" t="n">
        <v>1</v>
      </c>
      <c r="BK27" s="6" t="n">
        <v>3</v>
      </c>
      <c r="BL27" s="6" t="n">
        <v>3</v>
      </c>
      <c r="BM27" s="6" t="n">
        <f aca="false">SUM(I27,M27,Q27,U27,Y27,AC27,AG27)</f>
        <v>21</v>
      </c>
      <c r="BN27" s="6" t="n">
        <f aca="false">SUM(J27,N27,R27,V27,Z27,AD27,AH27)</f>
        <v>7</v>
      </c>
      <c r="BO27" s="6" t="n">
        <f aca="false">SUM(K27,O27,S27,W27,AA27,AE27,AI27)</f>
        <v>12</v>
      </c>
      <c r="BP27" s="6" t="n">
        <f aca="false">SUM(L27,P27,T27,X27,AB27,AF27,AJ27)</f>
        <v>18</v>
      </c>
      <c r="BQ27" s="6" t="n">
        <f aca="false">SUM(AK27,AO27,AS27,AW27,BA27,BE27,BI27)</f>
        <v>21</v>
      </c>
      <c r="BR27" s="6" t="n">
        <f aca="false">SUM(AL27,AP27,AT27,AX27,BB27,BF27,BJ27)</f>
        <v>7</v>
      </c>
      <c r="BS27" s="6" t="n">
        <f aca="false">SUM(AM27,AQ27,AU27,AY27,BC27,BG27,BK27)</f>
        <v>11</v>
      </c>
      <c r="BT27" s="6" t="n">
        <f aca="false">SUM(AN27,AR27,AV27,AZ27,BD27,BH27,BL27)</f>
        <v>17</v>
      </c>
      <c r="BU27" s="6" t="s">
        <v>82</v>
      </c>
      <c r="BV27" s="0" t="str">
        <f aca="false">IF(BU27="záporný","1",IF(BU27="střední","2",IF(BU27="kladný","3","4")))</f>
        <v>4</v>
      </c>
      <c r="BW27" s="6" t="s">
        <v>82</v>
      </c>
      <c r="BX27" s="0" t="str">
        <f aca="false">IF(BW27="záporný","1",IF(BW27="střední","2",IF(BW27="kladný","3","4")))</f>
        <v>4</v>
      </c>
      <c r="BY27" s="6" t="s">
        <v>82</v>
      </c>
      <c r="BZ27" s="0" t="str">
        <f aca="false">IF(BY27="záporný","1",IF(BY27="záp.-kl.","2",IF(BY27="kladný","3","4")))</f>
        <v>4</v>
      </c>
      <c r="CA27" s="6" t="s">
        <v>87</v>
      </c>
      <c r="CB27" s="0" t="str">
        <f aca="false">IF(CA27="silné","1",IF(CA27="střední","2",IF(CA27="slabé","3",IF(CA27="rozporné","4",""))))</f>
        <v>3</v>
      </c>
      <c r="CC27" s="6" t="s">
        <v>87</v>
      </c>
      <c r="CD27" s="0" t="str">
        <f aca="false">IF(CC27="silné","1",IF(CC27="střední","2",IF(CC27="slabé","3",IF(CC27="rozporné","4",""))))</f>
        <v>3</v>
      </c>
      <c r="CE27" s="6" t="s">
        <v>87</v>
      </c>
      <c r="CF27" s="0" t="str">
        <f aca="false">IF(CE27="silné","1",IF(CE27="střední","2",IF(CE27="slabé","3",IF(CE27="rozporné","4",""))))</f>
        <v>3</v>
      </c>
      <c r="CG27" s="6" t="n">
        <v>8</v>
      </c>
      <c r="CH27" s="6" t="n">
        <v>5</v>
      </c>
      <c r="CI27" s="6" t="n">
        <v>4</v>
      </c>
      <c r="CJ27" s="6" t="n">
        <v>5</v>
      </c>
      <c r="CK27" s="6" t="n">
        <v>3</v>
      </c>
      <c r="CL27" s="6" t="n">
        <v>4</v>
      </c>
      <c r="CM27" s="6"/>
    </row>
    <row r="28" customFormat="false" ht="14.25" hidden="false" customHeight="false" outlineLevel="0" collapsed="false">
      <c r="A28" s="0" t="n">
        <v>96</v>
      </c>
      <c r="B28" s="0" t="n">
        <v>1</v>
      </c>
      <c r="C28" s="5" t="n">
        <v>44148</v>
      </c>
      <c r="D28" s="5" t="n">
        <v>40125</v>
      </c>
      <c r="E28" s="2" t="n">
        <f aca="false">YEARFRAC(C28,D28)</f>
        <v>11.0138888888889</v>
      </c>
      <c r="F28" s="2" t="str">
        <f aca="false">IF(E28&lt;=7.9,"6–7",IF(E28&lt;=9.9,"8–9",IF(E28&lt;=11.9,"10–11","12–13")))</f>
        <v>10–11</v>
      </c>
      <c r="G28" s="0" t="n">
        <v>3</v>
      </c>
      <c r="H28" s="0" t="n">
        <v>1</v>
      </c>
      <c r="I28" s="0" t="n">
        <v>3</v>
      </c>
      <c r="J28" s="0" t="n">
        <v>1</v>
      </c>
      <c r="K28" s="0" t="n">
        <v>1</v>
      </c>
      <c r="L28" s="0" t="n">
        <v>3</v>
      </c>
      <c r="M28" s="0" t="n">
        <v>3</v>
      </c>
      <c r="N28" s="0" t="n">
        <v>1</v>
      </c>
      <c r="O28" s="0" t="n">
        <v>3</v>
      </c>
      <c r="P28" s="0" t="n">
        <v>3</v>
      </c>
      <c r="Q28" s="0" t="n">
        <v>3</v>
      </c>
      <c r="R28" s="0" t="n">
        <v>1</v>
      </c>
      <c r="S28" s="0" t="n">
        <v>1</v>
      </c>
      <c r="T28" s="0" t="n">
        <v>3</v>
      </c>
      <c r="U28" s="0" t="n">
        <v>3</v>
      </c>
      <c r="V28" s="0" t="n">
        <v>1</v>
      </c>
      <c r="W28" s="0" t="n">
        <v>1</v>
      </c>
      <c r="X28" s="0" t="n">
        <v>1</v>
      </c>
      <c r="Y28" s="0" t="n">
        <v>3</v>
      </c>
      <c r="Z28" s="0" t="n">
        <v>1</v>
      </c>
      <c r="AA28" s="0" t="n">
        <v>1</v>
      </c>
      <c r="AB28" s="0" t="n">
        <v>3</v>
      </c>
      <c r="AC28" s="0" t="n">
        <v>3</v>
      </c>
      <c r="AD28" s="0" t="n">
        <v>1</v>
      </c>
      <c r="AE28" s="0" t="n">
        <v>1</v>
      </c>
      <c r="AF28" s="0" t="n">
        <v>3</v>
      </c>
      <c r="AG28" s="0" t="n">
        <v>3</v>
      </c>
      <c r="AH28" s="0" t="n">
        <v>1</v>
      </c>
      <c r="AI28" s="0" t="n">
        <v>3</v>
      </c>
      <c r="AJ28" s="0" t="n">
        <v>3</v>
      </c>
      <c r="AK28" s="0" t="n">
        <v>3</v>
      </c>
      <c r="AL28" s="0" t="n">
        <v>1</v>
      </c>
      <c r="AM28" s="0" t="n">
        <v>1</v>
      </c>
      <c r="AN28" s="0" t="n">
        <v>3</v>
      </c>
      <c r="AO28" s="0" t="n">
        <v>3</v>
      </c>
      <c r="AP28" s="0" t="n">
        <v>1</v>
      </c>
      <c r="AQ28" s="0" t="n">
        <v>3</v>
      </c>
      <c r="AR28" s="0" t="n">
        <v>1</v>
      </c>
      <c r="AS28" s="0" t="n">
        <v>3</v>
      </c>
      <c r="AT28" s="0" t="n">
        <v>1</v>
      </c>
      <c r="AU28" s="0" t="n">
        <v>1</v>
      </c>
      <c r="AV28" s="0" t="n">
        <v>1</v>
      </c>
      <c r="AW28" s="0" t="n">
        <v>3</v>
      </c>
      <c r="AX28" s="0" t="n">
        <v>1</v>
      </c>
      <c r="AY28" s="0" t="n">
        <v>3</v>
      </c>
      <c r="AZ28" s="0" t="n">
        <v>1</v>
      </c>
      <c r="BA28" s="0" t="n">
        <v>3</v>
      </c>
      <c r="BB28" s="0" t="n">
        <v>1</v>
      </c>
      <c r="BC28" s="0" t="n">
        <v>1</v>
      </c>
      <c r="BD28" s="0" t="n">
        <v>1</v>
      </c>
      <c r="BE28" s="0" t="n">
        <v>3</v>
      </c>
      <c r="BF28" s="0" t="n">
        <v>1</v>
      </c>
      <c r="BG28" s="0" t="n">
        <v>1</v>
      </c>
      <c r="BH28" s="0" t="n">
        <v>3</v>
      </c>
      <c r="BI28" s="0" t="n">
        <v>1</v>
      </c>
      <c r="BJ28" s="0" t="n">
        <v>1</v>
      </c>
      <c r="BK28" s="0" t="n">
        <v>3</v>
      </c>
      <c r="BL28" s="0" t="n">
        <v>3</v>
      </c>
      <c r="BM28" s="0" t="n">
        <f aca="false">SUM(I28,M28,Q28,U28,Y28,AC28,AG28)</f>
        <v>21</v>
      </c>
      <c r="BN28" s="0" t="n">
        <f aca="false">SUM(J28,N28,R28,V28,Z28,AD28,AH28)</f>
        <v>7</v>
      </c>
      <c r="BO28" s="0" t="n">
        <f aca="false">SUM(K28,O28,S28,W28,AA28,AE28,AI28)</f>
        <v>11</v>
      </c>
      <c r="BP28" s="0" t="n">
        <f aca="false">SUM(L28,P28,T28,X28,AB28,AF28,AJ28)</f>
        <v>19</v>
      </c>
      <c r="BQ28" s="0" t="n">
        <f aca="false">SUM(AK28,AO28,AS28,AW28,BA28,BE28,BI28)</f>
        <v>19</v>
      </c>
      <c r="BR28" s="0" t="n">
        <f aca="false">SUM(AL28,AP28,AT28,AX28,BB28,BF28,BJ28)</f>
        <v>7</v>
      </c>
      <c r="BS28" s="0" t="n">
        <f aca="false">SUM(AM28,AQ28,AU28,AY28,BC28,BG28,BK28)</f>
        <v>13</v>
      </c>
      <c r="BT28" s="0" t="n">
        <f aca="false">SUM(AN28,AR28,AV28,AZ28,BD28,BH28,BL28)</f>
        <v>13</v>
      </c>
      <c r="BU28" s="0" t="s">
        <v>82</v>
      </c>
      <c r="BV28" s="0" t="str">
        <f aca="false">IF(BU28="záporný","1",IF(BU28="střední","2",IF(BU28="kladný","3","4")))</f>
        <v>4</v>
      </c>
      <c r="BW28" s="0" t="s">
        <v>82</v>
      </c>
      <c r="BX28" s="0" t="str">
        <f aca="false">IF(BW28="záporný","1",IF(BW28="střední","2",IF(BW28="kladný","3","4")))</f>
        <v>4</v>
      </c>
      <c r="BY28" s="0" t="s">
        <v>82</v>
      </c>
      <c r="BZ28" s="0" t="str">
        <f aca="false">IF(BY28="záporný","1",IF(BY28="záp.-kl.","2",IF(BY28="kladný","3","4")))</f>
        <v>4</v>
      </c>
      <c r="CA28" s="0" t="s">
        <v>87</v>
      </c>
      <c r="CB28" s="0" t="str">
        <f aca="false">IF(CA28="silné","1",IF(CA28="střední","2",IF(CA28="slabé","3",IF(CA28="rozporné","4",""))))</f>
        <v>3</v>
      </c>
      <c r="CC28" s="0" t="s">
        <v>88</v>
      </c>
      <c r="CD28" s="0" t="str">
        <f aca="false">IF(CC28="silné","1",IF(CC28="střední","2",IF(CC28="slabé","3",IF(CC28="rozporné","4",""))))</f>
        <v>2</v>
      </c>
      <c r="CE28" s="0" t="s">
        <v>87</v>
      </c>
      <c r="CF28" s="0" t="str">
        <f aca="false">IF(CE28="silné","1",IF(CE28="střední","2",IF(CE28="slabé","3",IF(CE28="rozporné","4",""))))</f>
        <v>3</v>
      </c>
      <c r="CG28" s="1" t="n">
        <v>8</v>
      </c>
      <c r="CH28" s="0" t="n">
        <v>5</v>
      </c>
      <c r="CI28" s="0" t="n">
        <v>5</v>
      </c>
      <c r="CJ28" s="0" t="n">
        <v>4</v>
      </c>
      <c r="CK28" s="0" t="n">
        <v>4</v>
      </c>
      <c r="CL28" s="0" t="n">
        <v>4</v>
      </c>
    </row>
    <row r="29" customFormat="false" ht="14.25" hidden="false" customHeight="false" outlineLevel="0" collapsed="false">
      <c r="A29" s="1" t="n">
        <v>105</v>
      </c>
      <c r="B29" s="1" t="n">
        <v>0</v>
      </c>
      <c r="C29" s="5" t="n">
        <v>44146</v>
      </c>
      <c r="D29" s="5" t="n">
        <v>39646</v>
      </c>
      <c r="E29" s="2" t="n">
        <f aca="false">YEARFRAC(C29,D29)</f>
        <v>12.3166666666667</v>
      </c>
      <c r="F29" s="2" t="str">
        <f aca="false">IF(E29&lt;=7.9,"6–7",IF(E29&lt;=9.9,"8–9",IF(E29&lt;=11.9,"10–11","12–13")))</f>
        <v>12–13</v>
      </c>
      <c r="G29" s="1" t="n">
        <v>3</v>
      </c>
      <c r="H29" s="1" t="n">
        <v>1</v>
      </c>
      <c r="I29" s="1" t="n">
        <v>3</v>
      </c>
      <c r="J29" s="1" t="n">
        <v>1</v>
      </c>
      <c r="K29" s="1" t="n">
        <v>1</v>
      </c>
      <c r="L29" s="1" t="n">
        <v>3</v>
      </c>
      <c r="M29" s="1" t="n">
        <v>3</v>
      </c>
      <c r="N29" s="1" t="n">
        <v>1</v>
      </c>
      <c r="O29" s="1" t="n">
        <v>1</v>
      </c>
      <c r="P29" s="1" t="n">
        <v>3</v>
      </c>
      <c r="Q29" s="1" t="n">
        <v>3</v>
      </c>
      <c r="R29" s="1" t="n">
        <v>1</v>
      </c>
      <c r="S29" s="1" t="n">
        <v>1</v>
      </c>
      <c r="T29" s="1" t="n">
        <v>3</v>
      </c>
      <c r="U29" s="1" t="n">
        <v>3</v>
      </c>
      <c r="V29" s="1" t="n">
        <v>1</v>
      </c>
      <c r="W29" s="1" t="n">
        <v>1</v>
      </c>
      <c r="X29" s="1" t="n">
        <v>1</v>
      </c>
      <c r="Y29" s="1" t="n">
        <v>3</v>
      </c>
      <c r="Z29" s="1" t="n">
        <v>1</v>
      </c>
      <c r="AA29" s="1" t="n">
        <v>1</v>
      </c>
      <c r="AB29" s="1" t="n">
        <v>3</v>
      </c>
      <c r="AC29" s="1" t="n">
        <v>3</v>
      </c>
      <c r="AD29" s="1" t="n">
        <v>1</v>
      </c>
      <c r="AE29" s="1" t="n">
        <v>3</v>
      </c>
      <c r="AF29" s="1" t="n">
        <v>3</v>
      </c>
      <c r="AG29" s="1" t="n">
        <v>3</v>
      </c>
      <c r="AH29" s="1" t="n">
        <v>1</v>
      </c>
      <c r="AI29" s="1" t="n">
        <v>3</v>
      </c>
      <c r="AJ29" s="1" t="n">
        <v>3</v>
      </c>
      <c r="AK29" s="1" t="n">
        <v>3</v>
      </c>
      <c r="AL29" s="1" t="n">
        <v>1</v>
      </c>
      <c r="AM29" s="1" t="n">
        <v>1</v>
      </c>
      <c r="AN29" s="1" t="n">
        <v>3</v>
      </c>
      <c r="AO29" s="1" t="n">
        <v>3</v>
      </c>
      <c r="AP29" s="1" t="n">
        <v>1</v>
      </c>
      <c r="AQ29" s="1" t="n">
        <v>1</v>
      </c>
      <c r="AR29" s="1" t="n">
        <v>3</v>
      </c>
      <c r="AS29" s="1" t="n">
        <v>1</v>
      </c>
      <c r="AT29" s="1" t="n">
        <v>1</v>
      </c>
      <c r="AU29" s="1" t="n">
        <v>1</v>
      </c>
      <c r="AV29" s="1" t="n">
        <v>3</v>
      </c>
      <c r="AW29" s="1" t="n">
        <v>3</v>
      </c>
      <c r="AX29" s="1" t="n">
        <v>1</v>
      </c>
      <c r="AY29" s="1" t="n">
        <v>1</v>
      </c>
      <c r="AZ29" s="1" t="n">
        <v>1</v>
      </c>
      <c r="BA29" s="1" t="n">
        <v>3</v>
      </c>
      <c r="BB29" s="1" t="n">
        <v>1</v>
      </c>
      <c r="BC29" s="1" t="n">
        <v>1</v>
      </c>
      <c r="BD29" s="1" t="n">
        <v>3</v>
      </c>
      <c r="BE29" s="1" t="n">
        <v>3</v>
      </c>
      <c r="BF29" s="1" t="n">
        <v>1</v>
      </c>
      <c r="BG29" s="1" t="n">
        <v>3</v>
      </c>
      <c r="BH29" s="1" t="n">
        <v>1</v>
      </c>
      <c r="BI29" s="1" t="n">
        <v>3</v>
      </c>
      <c r="BJ29" s="1" t="n">
        <v>1</v>
      </c>
      <c r="BK29" s="1" t="n">
        <v>3</v>
      </c>
      <c r="BL29" s="1" t="n">
        <v>3</v>
      </c>
      <c r="BM29" s="0" t="n">
        <f aca="false">SUM(I29,M29,Q29,U29,Y29,AC29,AG29)</f>
        <v>21</v>
      </c>
      <c r="BN29" s="0" t="n">
        <f aca="false">SUM(J29,N29,R29,V29,Z29,AD29,AH29)</f>
        <v>7</v>
      </c>
      <c r="BO29" s="0" t="n">
        <f aca="false">SUM(K29,O29,S29,W29,AA29,AE29,AI29)</f>
        <v>11</v>
      </c>
      <c r="BP29" s="0" t="n">
        <f aca="false">SUM(L29,P29,T29,X29,AB29,AF29,AJ29)</f>
        <v>19</v>
      </c>
      <c r="BQ29" s="1" t="n">
        <f aca="false">SUM(AK29,AO29,AS29,AW29,BA29,BE29,BI29)</f>
        <v>19</v>
      </c>
      <c r="BR29" s="1" t="n">
        <f aca="false">SUM(AL29,AP29,AT29,AX29,BB29,BF29,BJ29)</f>
        <v>7</v>
      </c>
      <c r="BS29" s="1" t="n">
        <f aca="false">SUM(AM29,AQ29,AU29,AY29,BC29,BG29,BK29)</f>
        <v>11</v>
      </c>
      <c r="BT29" s="1" t="n">
        <f aca="false">SUM(AN29,AR29,AV29,AZ29,BD29,BH29,BL29)</f>
        <v>17</v>
      </c>
      <c r="BU29" s="0" t="s">
        <v>82</v>
      </c>
      <c r="BV29" s="0" t="str">
        <f aca="false">IF(BU29="záporný","1",IF(BU29="střední","2",IF(BU29="kladný","3","4")))</f>
        <v>4</v>
      </c>
      <c r="BW29" s="0" t="s">
        <v>82</v>
      </c>
      <c r="BX29" s="0" t="str">
        <f aca="false">IF(BW29="záporný","1",IF(BW29="střední","2",IF(BW29="kladný","3","4")))</f>
        <v>4</v>
      </c>
      <c r="BY29" s="0" t="s">
        <v>82</v>
      </c>
      <c r="BZ29" s="0" t="str">
        <f aca="false">IF(BY29="záporný","1",IF(BY29="záp.-kl.","2",IF(BY29="kladný","3","4")))</f>
        <v>4</v>
      </c>
      <c r="CA29" s="0" t="s">
        <v>87</v>
      </c>
      <c r="CB29" s="0" t="str">
        <f aca="false">IF(CA29="silné","1",IF(CA29="střední","2",IF(CA29="slabé","3",IF(CA29="rozporné","4",""))))</f>
        <v>3</v>
      </c>
      <c r="CC29" s="0" t="s">
        <v>87</v>
      </c>
      <c r="CD29" s="0" t="str">
        <f aca="false">IF(CC29="silné","1",IF(CC29="střední","2",IF(CC29="slabé","3",IF(CC29="rozporné","4",""))))</f>
        <v>3</v>
      </c>
      <c r="CE29" s="0" t="s">
        <v>87</v>
      </c>
      <c r="CF29" s="0" t="str">
        <f aca="false">IF(CE29="silné","1",IF(CE29="střední","2",IF(CE29="slabé","3",IF(CE29="rozporné","4",""))))</f>
        <v>3</v>
      </c>
      <c r="CG29" s="1" t="n">
        <v>8</v>
      </c>
      <c r="CH29" s="0" t="n">
        <v>3</v>
      </c>
      <c r="CI29" s="0" t="n">
        <v>3</v>
      </c>
      <c r="CJ29" s="0" t="n">
        <v>3</v>
      </c>
      <c r="CK29" s="0" t="n">
        <v>2</v>
      </c>
      <c r="CL29" s="0" t="n">
        <v>1</v>
      </c>
    </row>
    <row r="30" customFormat="false" ht="14.25" hidden="false" customHeight="false" outlineLevel="0" collapsed="false">
      <c r="A30" s="1" t="n">
        <v>112</v>
      </c>
      <c r="B30" s="1" t="n">
        <v>1</v>
      </c>
      <c r="C30" s="5" t="n">
        <v>44183</v>
      </c>
      <c r="D30" s="5" t="n">
        <v>41009</v>
      </c>
      <c r="E30" s="2" t="n">
        <f aca="false">YEARFRAC(C30,D30)</f>
        <v>8.68888888888889</v>
      </c>
      <c r="F30" s="2" t="str">
        <f aca="false">IF(E30&lt;=7.9,"6–7",IF(E30&lt;=9.9,"8–9",IF(E30&lt;=11.9,"10–11","12–13")))</f>
        <v>8–9</v>
      </c>
      <c r="G30" s="1" t="n">
        <v>3</v>
      </c>
      <c r="H30" s="1" t="n">
        <v>1</v>
      </c>
      <c r="I30" s="1" t="n">
        <v>3</v>
      </c>
      <c r="J30" s="1" t="n">
        <v>1</v>
      </c>
      <c r="K30" s="1" t="n">
        <v>3</v>
      </c>
      <c r="L30" s="1" t="n">
        <v>3</v>
      </c>
      <c r="M30" s="1" t="n">
        <v>3</v>
      </c>
      <c r="N30" s="1" t="n">
        <v>1</v>
      </c>
      <c r="O30" s="1" t="n">
        <v>3</v>
      </c>
      <c r="P30" s="1" t="n">
        <v>3</v>
      </c>
      <c r="Q30" s="1" t="n">
        <v>3</v>
      </c>
      <c r="R30" s="1" t="n">
        <v>1</v>
      </c>
      <c r="S30" s="1" t="n">
        <v>1</v>
      </c>
      <c r="T30" s="1" t="n">
        <v>3</v>
      </c>
      <c r="U30" s="1" t="n">
        <v>3</v>
      </c>
      <c r="V30" s="1" t="n">
        <v>1</v>
      </c>
      <c r="W30" s="1" t="n">
        <v>1</v>
      </c>
      <c r="X30" s="1" t="n">
        <v>1</v>
      </c>
      <c r="Y30" s="1" t="n">
        <v>3</v>
      </c>
      <c r="Z30" s="1" t="n">
        <v>1</v>
      </c>
      <c r="AA30" s="1" t="n">
        <v>1</v>
      </c>
      <c r="AB30" s="1" t="n">
        <v>1</v>
      </c>
      <c r="AC30" s="1" t="n">
        <v>3</v>
      </c>
      <c r="AD30" s="1" t="n">
        <v>1</v>
      </c>
      <c r="AE30" s="1" t="n">
        <v>1</v>
      </c>
      <c r="AF30" s="1" t="n">
        <v>1</v>
      </c>
      <c r="AG30" s="1" t="n">
        <v>3</v>
      </c>
      <c r="AH30" s="1" t="n">
        <v>1</v>
      </c>
      <c r="AI30" s="1" t="n">
        <v>3</v>
      </c>
      <c r="AJ30" s="1" t="n">
        <v>1</v>
      </c>
      <c r="AK30" s="1" t="n">
        <v>3</v>
      </c>
      <c r="AL30" s="1" t="n">
        <v>3</v>
      </c>
      <c r="AM30" s="1" t="n">
        <v>1</v>
      </c>
      <c r="AN30" s="1" t="n">
        <v>3</v>
      </c>
      <c r="AO30" s="1" t="n">
        <v>3</v>
      </c>
      <c r="AP30" s="1" t="n">
        <v>1</v>
      </c>
      <c r="AQ30" s="1" t="n">
        <v>3</v>
      </c>
      <c r="AR30" s="1" t="n">
        <v>3</v>
      </c>
      <c r="AS30" s="1" t="n">
        <v>3</v>
      </c>
      <c r="AT30" s="1" t="n">
        <v>1</v>
      </c>
      <c r="AU30" s="1" t="n">
        <v>1</v>
      </c>
      <c r="AV30" s="1" t="n">
        <v>1</v>
      </c>
      <c r="AW30" s="1" t="n">
        <v>3</v>
      </c>
      <c r="AX30" s="1" t="n">
        <v>1</v>
      </c>
      <c r="AY30" s="1" t="n">
        <v>1</v>
      </c>
      <c r="AZ30" s="1" t="n">
        <v>1</v>
      </c>
      <c r="BA30" s="1" t="n">
        <v>3</v>
      </c>
      <c r="BB30" s="1" t="n">
        <v>1</v>
      </c>
      <c r="BC30" s="1" t="n">
        <v>1</v>
      </c>
      <c r="BD30" s="1" t="n">
        <v>3</v>
      </c>
      <c r="BE30" s="1" t="n">
        <v>3</v>
      </c>
      <c r="BF30" s="1" t="n">
        <v>1</v>
      </c>
      <c r="BG30" s="1" t="n">
        <v>1</v>
      </c>
      <c r="BH30" s="1" t="n">
        <v>1</v>
      </c>
      <c r="BI30" s="1" t="n">
        <v>3</v>
      </c>
      <c r="BJ30" s="1" t="n">
        <v>1</v>
      </c>
      <c r="BK30" s="1" t="n">
        <v>3</v>
      </c>
      <c r="BL30" s="1" t="n">
        <v>1</v>
      </c>
      <c r="BM30" s="0" t="n">
        <f aca="false">SUM(I30,M30,Q30,U30,Y30,AC30,AG30)</f>
        <v>21</v>
      </c>
      <c r="BN30" s="0" t="n">
        <f aca="false">SUM(J30,N30,R30,V30,Z30,AD30,AH30)</f>
        <v>7</v>
      </c>
      <c r="BO30" s="0" t="n">
        <f aca="false">SUM(K30,O30,S30,W30,AA30,AE30,AI30)</f>
        <v>13</v>
      </c>
      <c r="BP30" s="0" t="n">
        <f aca="false">SUM(L30,P30,T30,X30,AB30,AF30,AJ30)</f>
        <v>13</v>
      </c>
      <c r="BQ30" s="1" t="n">
        <f aca="false">SUM(AK30,AO30,AS30,AW30,BA30,BE30,BI30)</f>
        <v>21</v>
      </c>
      <c r="BR30" s="1" t="n">
        <f aca="false">SUM(AL30,AP30,AT30,AX30,BB30,BF30,BJ30)</f>
        <v>9</v>
      </c>
      <c r="BS30" s="1" t="n">
        <f aca="false">SUM(AM30,AQ30,AU30,AY30,BC30,BG30,BK30)</f>
        <v>11</v>
      </c>
      <c r="BT30" s="1" t="n">
        <f aca="false">SUM(AN30,AR30,AV30,AZ30,BD30,BH30,BL30)</f>
        <v>13</v>
      </c>
      <c r="BU30" s="0" t="s">
        <v>82</v>
      </c>
      <c r="BV30" s="0" t="str">
        <f aca="false">IF(BU30="záporný","1",IF(BU30="střední","2",IF(BU30="kladný","3","4")))</f>
        <v>4</v>
      </c>
      <c r="BW30" s="0" t="s">
        <v>84</v>
      </c>
      <c r="BX30" s="0" t="str">
        <f aca="false">IF(BW30="záporný","1",IF(BW30="střední","2",IF(BW30="kladný","3","4")))</f>
        <v>3</v>
      </c>
      <c r="BY30" s="0" t="s">
        <v>82</v>
      </c>
      <c r="BZ30" s="0" t="str">
        <f aca="false">IF(BY30="záporný","1",IF(BY30="záp.-kl.","2",IF(BY30="kladný","3","4")))</f>
        <v>4</v>
      </c>
      <c r="CA30" s="0" t="s">
        <v>88</v>
      </c>
      <c r="CB30" s="0" t="str">
        <f aca="false">IF(CA30="silné","1",IF(CA30="střední","2",IF(CA30="slabé","3",IF(CA30="rozporné","4",""))))</f>
        <v>2</v>
      </c>
      <c r="CC30" s="0" t="s">
        <v>88</v>
      </c>
      <c r="CD30" s="0" t="str">
        <f aca="false">IF(CC30="silné","1",IF(CC30="střední","2",IF(CC30="slabé","3",IF(CC30="rozporné","4",""))))</f>
        <v>2</v>
      </c>
      <c r="CE30" s="0" t="s">
        <v>88</v>
      </c>
      <c r="CF30" s="0" t="str">
        <f aca="false">IF(CE30="silné","1",IF(CE30="střední","2",IF(CE30="slabé","3",IF(CE30="rozporné","4",""))))</f>
        <v>2</v>
      </c>
      <c r="CG30" s="1" t="n">
        <v>5</v>
      </c>
      <c r="CH30" s="0" t="n">
        <v>5</v>
      </c>
      <c r="CI30" s="0" t="n">
        <v>3</v>
      </c>
      <c r="CJ30" s="0" t="n">
        <v>3</v>
      </c>
      <c r="CK30" s="0" t="n">
        <v>4</v>
      </c>
      <c r="CL30" s="0" t="n">
        <v>1</v>
      </c>
    </row>
    <row r="31" customFormat="false" ht="14.25" hidden="false" customHeight="false" outlineLevel="0" collapsed="false">
      <c r="A31" s="1" t="n">
        <v>115</v>
      </c>
      <c r="B31" s="1" t="n">
        <v>1</v>
      </c>
      <c r="C31" s="5" t="n">
        <v>44174</v>
      </c>
      <c r="D31" s="5" t="n">
        <v>39473</v>
      </c>
      <c r="E31" s="2" t="n">
        <f aca="false">YEARFRAC(C31,D31)</f>
        <v>12.8694444444444</v>
      </c>
      <c r="F31" s="2" t="str">
        <f aca="false">IF(E31&lt;=7.9,"6–7",IF(E31&lt;=9.9,"8–9",IF(E31&lt;=11.9,"10–11","12–13")))</f>
        <v>12–13</v>
      </c>
      <c r="G31" s="1" t="n">
        <v>3</v>
      </c>
      <c r="H31" s="1" t="n">
        <v>2</v>
      </c>
      <c r="I31" s="1" t="n">
        <v>3</v>
      </c>
      <c r="J31" s="1" t="n">
        <v>1</v>
      </c>
      <c r="K31" s="1" t="n">
        <v>2</v>
      </c>
      <c r="L31" s="1" t="n">
        <v>3</v>
      </c>
      <c r="M31" s="1" t="n">
        <v>3</v>
      </c>
      <c r="N31" s="1" t="n">
        <v>1</v>
      </c>
      <c r="O31" s="1" t="n">
        <v>3</v>
      </c>
      <c r="P31" s="1" t="n">
        <v>2</v>
      </c>
      <c r="Q31" s="1" t="n">
        <v>3</v>
      </c>
      <c r="R31" s="1" t="n">
        <v>1</v>
      </c>
      <c r="S31" s="1" t="n">
        <v>1</v>
      </c>
      <c r="T31" s="1" t="n">
        <v>2</v>
      </c>
      <c r="U31" s="1" t="n">
        <v>3</v>
      </c>
      <c r="V31" s="1" t="n">
        <v>1</v>
      </c>
      <c r="W31" s="1" t="n">
        <v>1</v>
      </c>
      <c r="X31" s="1" t="n">
        <v>1</v>
      </c>
      <c r="Y31" s="1" t="n">
        <v>3</v>
      </c>
      <c r="Z31" s="1" t="n">
        <v>1</v>
      </c>
      <c r="AA31" s="1" t="n">
        <v>1</v>
      </c>
      <c r="AB31" s="1" t="n">
        <v>1</v>
      </c>
      <c r="AC31" s="1" t="n">
        <v>3</v>
      </c>
      <c r="AD31" s="1" t="n">
        <v>1</v>
      </c>
      <c r="AE31" s="1" t="n">
        <v>1</v>
      </c>
      <c r="AF31" s="1" t="n">
        <v>1</v>
      </c>
      <c r="AG31" s="1" t="n">
        <v>3</v>
      </c>
      <c r="AH31" s="1" t="n">
        <v>1</v>
      </c>
      <c r="AI31" s="1" t="n">
        <v>1</v>
      </c>
      <c r="AJ31" s="1" t="n">
        <v>2</v>
      </c>
      <c r="AK31" s="1" t="n">
        <v>3</v>
      </c>
      <c r="AL31" s="1" t="n">
        <v>1</v>
      </c>
      <c r="AM31" s="1" t="n">
        <v>1</v>
      </c>
      <c r="AN31" s="1" t="n">
        <v>3</v>
      </c>
      <c r="AO31" s="1" t="n">
        <v>3</v>
      </c>
      <c r="AP31" s="1" t="n">
        <v>1</v>
      </c>
      <c r="AQ31" s="1" t="n">
        <v>1</v>
      </c>
      <c r="AR31" s="1" t="n">
        <v>1</v>
      </c>
      <c r="AS31" s="1" t="n">
        <v>3</v>
      </c>
      <c r="AT31" s="1" t="n">
        <v>1</v>
      </c>
      <c r="AU31" s="1" t="n">
        <v>1</v>
      </c>
      <c r="AV31" s="1" t="n">
        <v>1</v>
      </c>
      <c r="AW31" s="1" t="n">
        <v>3</v>
      </c>
      <c r="AX31" s="1" t="n">
        <v>1</v>
      </c>
      <c r="AY31" s="1" t="n">
        <v>2</v>
      </c>
      <c r="AZ31" s="1" t="n">
        <v>1</v>
      </c>
      <c r="BA31" s="1" t="n">
        <v>3</v>
      </c>
      <c r="BB31" s="1" t="n">
        <v>1</v>
      </c>
      <c r="BC31" s="1" t="n">
        <v>1</v>
      </c>
      <c r="BD31" s="1" t="n">
        <v>1</v>
      </c>
      <c r="BE31" s="1" t="n">
        <v>3</v>
      </c>
      <c r="BF31" s="1" t="n">
        <v>1</v>
      </c>
      <c r="BG31" s="1" t="n">
        <v>1</v>
      </c>
      <c r="BH31" s="1" t="n">
        <v>1</v>
      </c>
      <c r="BI31" s="1" t="n">
        <v>3</v>
      </c>
      <c r="BJ31" s="1" t="n">
        <v>1</v>
      </c>
      <c r="BK31" s="1" t="n">
        <v>1</v>
      </c>
      <c r="BL31" s="1" t="n">
        <v>2</v>
      </c>
      <c r="BM31" s="0" t="n">
        <f aca="false">SUM(I31,M31,Q31,U31,Y31,AC31,AG31)</f>
        <v>21</v>
      </c>
      <c r="BN31" s="0" t="n">
        <f aca="false">SUM(J31,N31,R31,V31,Z31,AD31,AH31)</f>
        <v>7</v>
      </c>
      <c r="BO31" s="0" t="n">
        <f aca="false">SUM(K31,O31,S31,W31,AA31,AE31,AI31)</f>
        <v>10</v>
      </c>
      <c r="BP31" s="0" t="n">
        <f aca="false">SUM(L31,P31,T31,X31,AB31,AF31,AJ31)</f>
        <v>12</v>
      </c>
      <c r="BQ31" s="1" t="n">
        <f aca="false">SUM(AK31,AO31,AS31,AW31,BA31,BE31,BI31)</f>
        <v>21</v>
      </c>
      <c r="BR31" s="1" t="n">
        <f aca="false">SUM(AL31,AP31,AT31,AX31,BB31,BF31,BJ31)</f>
        <v>7</v>
      </c>
      <c r="BS31" s="1" t="n">
        <f aca="false">SUM(AM31,AQ31,AU31,AY31,BC31,BG31,BK31)</f>
        <v>8</v>
      </c>
      <c r="BT31" s="1" t="n">
        <f aca="false">SUM(AN31,AR31,AV31,AZ31,BD31,BH31,BL31)</f>
        <v>10</v>
      </c>
      <c r="BU31" s="0" t="s">
        <v>82</v>
      </c>
      <c r="BV31" s="0" t="str">
        <f aca="false">IF(BU31="záporný","1",IF(BU31="střední","2",IF(BU31="kladný","3","4")))</f>
        <v>4</v>
      </c>
      <c r="BW31" s="0" t="s">
        <v>82</v>
      </c>
      <c r="BX31" s="0" t="str">
        <f aca="false">IF(BW31="záporný","1",IF(BW31="střední","2",IF(BW31="kladný","3","4")))</f>
        <v>4</v>
      </c>
      <c r="BY31" s="0" t="s">
        <v>82</v>
      </c>
      <c r="BZ31" s="0" t="str">
        <f aca="false">IF(BY31="záporný","1",IF(BY31="záp.-kl.","2",IF(BY31="kladný","3","4")))</f>
        <v>4</v>
      </c>
      <c r="CA31" s="0" t="s">
        <v>88</v>
      </c>
      <c r="CB31" s="0" t="str">
        <f aca="false">IF(CA31="silné","1",IF(CA31="střední","2",IF(CA31="slabé","3",IF(CA31="rozporné","4",""))))</f>
        <v>2</v>
      </c>
      <c r="CC31" s="0" t="s">
        <v>88</v>
      </c>
      <c r="CD31" s="0" t="str">
        <f aca="false">IF(CC31="silné","1",IF(CC31="střední","2",IF(CC31="slabé","3",IF(CC31="rozporné","4",""))))</f>
        <v>2</v>
      </c>
      <c r="CE31" s="0" t="s">
        <v>88</v>
      </c>
      <c r="CF31" s="0" t="str">
        <f aca="false">IF(CE31="silné","1",IF(CE31="střední","2",IF(CE31="slabé","3",IF(CE31="rozporné","4",""))))</f>
        <v>2</v>
      </c>
      <c r="CG31" s="1" t="n">
        <v>5</v>
      </c>
      <c r="CH31" s="0" t="n">
        <v>5</v>
      </c>
      <c r="CI31" s="0" t="n">
        <v>4</v>
      </c>
      <c r="CJ31" s="0" t="n">
        <v>5</v>
      </c>
      <c r="CK31" s="0" t="n">
        <v>5</v>
      </c>
      <c r="CL31" s="0" t="n">
        <v>5</v>
      </c>
    </row>
    <row r="32" customFormat="false" ht="14.25" hidden="false" customHeight="false" outlineLevel="0" collapsed="false">
      <c r="A32" s="1" t="n">
        <v>116</v>
      </c>
      <c r="B32" s="1" t="n">
        <v>1</v>
      </c>
      <c r="C32" s="5" t="n">
        <v>44180</v>
      </c>
      <c r="D32" s="5" t="n">
        <v>39757</v>
      </c>
      <c r="E32" s="2" t="n">
        <f aca="false">YEARFRAC(C32,D32)</f>
        <v>12.1111111111111</v>
      </c>
      <c r="F32" s="2" t="str">
        <f aca="false">IF(E32&lt;=7.9,"6–7",IF(E32&lt;=9.9,"8–9",IF(E32&lt;=11.9,"10–11","12–13")))</f>
        <v>12–13</v>
      </c>
      <c r="G32" s="1" t="n">
        <v>3</v>
      </c>
      <c r="H32" s="1" t="n">
        <v>1</v>
      </c>
      <c r="I32" s="1" t="n">
        <v>3</v>
      </c>
      <c r="J32" s="1" t="n">
        <v>1</v>
      </c>
      <c r="K32" s="1" t="n">
        <v>3</v>
      </c>
      <c r="L32" s="1" t="n">
        <v>3</v>
      </c>
      <c r="M32" s="1" t="n">
        <v>3</v>
      </c>
      <c r="N32" s="1" t="n">
        <v>1</v>
      </c>
      <c r="O32" s="1" t="n">
        <v>2</v>
      </c>
      <c r="P32" s="1" t="n">
        <v>1</v>
      </c>
      <c r="Q32" s="1" t="n">
        <v>3</v>
      </c>
      <c r="R32" s="1" t="n">
        <v>1</v>
      </c>
      <c r="S32" s="1" t="n">
        <v>1</v>
      </c>
      <c r="T32" s="1" t="n">
        <v>3</v>
      </c>
      <c r="U32" s="1" t="n">
        <v>3</v>
      </c>
      <c r="V32" s="1" t="n">
        <v>1</v>
      </c>
      <c r="W32" s="1" t="n">
        <v>1</v>
      </c>
      <c r="X32" s="1" t="n">
        <v>1</v>
      </c>
      <c r="Y32" s="1" t="n">
        <v>3</v>
      </c>
      <c r="Z32" s="1" t="n">
        <v>1</v>
      </c>
      <c r="AA32" s="1" t="n">
        <v>1</v>
      </c>
      <c r="AB32" s="1" t="n">
        <v>1</v>
      </c>
      <c r="AC32" s="1" t="n">
        <v>3</v>
      </c>
      <c r="AD32" s="1" t="n">
        <v>1</v>
      </c>
      <c r="AE32" s="1" t="n">
        <v>1</v>
      </c>
      <c r="AF32" s="1" t="n">
        <v>1</v>
      </c>
      <c r="AG32" s="1" t="n">
        <v>3</v>
      </c>
      <c r="AH32" s="1" t="n">
        <v>1</v>
      </c>
      <c r="AI32" s="1" t="n">
        <v>1</v>
      </c>
      <c r="AJ32" s="1" t="n">
        <v>1</v>
      </c>
      <c r="AK32" s="1" t="n">
        <v>3</v>
      </c>
      <c r="AL32" s="1" t="n">
        <v>1</v>
      </c>
      <c r="AM32" s="1" t="n">
        <v>1</v>
      </c>
      <c r="AN32" s="1" t="n">
        <v>3</v>
      </c>
      <c r="AO32" s="1" t="n">
        <v>3</v>
      </c>
      <c r="AP32" s="1" t="n">
        <v>1</v>
      </c>
      <c r="AQ32" s="1" t="n">
        <v>3</v>
      </c>
      <c r="AR32" s="1" t="n">
        <v>1</v>
      </c>
      <c r="AS32" s="1" t="n">
        <v>3</v>
      </c>
      <c r="AT32" s="1" t="n">
        <v>1</v>
      </c>
      <c r="AU32" s="1" t="n">
        <v>1</v>
      </c>
      <c r="AV32" s="1" t="n">
        <v>3</v>
      </c>
      <c r="AW32" s="1" t="n">
        <v>3</v>
      </c>
      <c r="AX32" s="1" t="n">
        <v>1</v>
      </c>
      <c r="AY32" s="1" t="n">
        <v>1</v>
      </c>
      <c r="AZ32" s="1" t="n">
        <v>2</v>
      </c>
      <c r="BA32" s="1" t="n">
        <v>3</v>
      </c>
      <c r="BB32" s="1" t="n">
        <v>1</v>
      </c>
      <c r="BC32" s="1" t="n">
        <v>1</v>
      </c>
      <c r="BD32" s="1" t="n">
        <v>1</v>
      </c>
      <c r="BE32" s="1" t="n">
        <v>3</v>
      </c>
      <c r="BF32" s="1" t="n">
        <v>1</v>
      </c>
      <c r="BG32" s="1" t="n">
        <v>1</v>
      </c>
      <c r="BH32" s="1" t="n">
        <v>1</v>
      </c>
      <c r="BI32" s="1" t="n">
        <v>3</v>
      </c>
      <c r="BJ32" s="1" t="n">
        <v>1</v>
      </c>
      <c r="BK32" s="1" t="n">
        <v>1</v>
      </c>
      <c r="BL32" s="1" t="n">
        <v>1</v>
      </c>
      <c r="BM32" s="0" t="n">
        <f aca="false">SUM(I32,M32,Q32,U32,Y32,AC32,AG32)</f>
        <v>21</v>
      </c>
      <c r="BN32" s="0" t="n">
        <f aca="false">SUM(J32,N32,R32,V32,Z32,AD32,AH32)</f>
        <v>7</v>
      </c>
      <c r="BO32" s="0" t="n">
        <f aca="false">SUM(K32,O32,S32,W32,AA32,AE32,AI32)</f>
        <v>10</v>
      </c>
      <c r="BP32" s="0" t="n">
        <f aca="false">SUM(L32,P32,T32,X32,AB32,AF32,AJ32)</f>
        <v>11</v>
      </c>
      <c r="BQ32" s="1" t="n">
        <f aca="false">SUM(AK32,AO32,AS32,AW32,BA32,BE32,BI32)</f>
        <v>21</v>
      </c>
      <c r="BR32" s="1" t="n">
        <f aca="false">SUM(AL32,AP32,AT32,AX32,BB32,BF32,BJ32)</f>
        <v>7</v>
      </c>
      <c r="BS32" s="1" t="n">
        <f aca="false">SUM(AM32,AQ32,AU32,AY32,BC32,BG32,BK32)</f>
        <v>9</v>
      </c>
      <c r="BT32" s="1" t="n">
        <f aca="false">SUM(AN32,AR32,AV32,AZ32,BD32,BH32,BL32)</f>
        <v>12</v>
      </c>
      <c r="BU32" s="0" t="s">
        <v>82</v>
      </c>
      <c r="BV32" s="0" t="str">
        <f aca="false">IF(BU32="záporný","1",IF(BU32="střední","2",IF(BU32="kladný","3","4")))</f>
        <v>4</v>
      </c>
      <c r="BW32" s="0" t="s">
        <v>82</v>
      </c>
      <c r="BX32" s="0" t="str">
        <f aca="false">IF(BW32="záporný","1",IF(BW32="střední","2",IF(BW32="kladný","3","4")))</f>
        <v>4</v>
      </c>
      <c r="BY32" s="0" t="s">
        <v>82</v>
      </c>
      <c r="BZ32" s="0" t="str">
        <f aca="false">IF(BY32="záporný","1",IF(BY32="záp.-kl.","2",IF(BY32="kladný","3","4")))</f>
        <v>4</v>
      </c>
      <c r="CA32" s="0" t="s">
        <v>88</v>
      </c>
      <c r="CB32" s="0" t="str">
        <f aca="false">IF(CA32="silné","1",IF(CA32="střední","2",IF(CA32="slabé","3",IF(CA32="rozporné","4",""))))</f>
        <v>2</v>
      </c>
      <c r="CC32" s="0" t="s">
        <v>88</v>
      </c>
      <c r="CD32" s="0" t="str">
        <f aca="false">IF(CC32="silné","1",IF(CC32="střední","2",IF(CC32="slabé","3",IF(CC32="rozporné","4",""))))</f>
        <v>2</v>
      </c>
      <c r="CE32" s="0" t="s">
        <v>88</v>
      </c>
      <c r="CF32" s="0" t="str">
        <f aca="false">IF(CE32="silné","1",IF(CE32="střední","2",IF(CE32="slabé","3",IF(CE32="rozporné","4",""))))</f>
        <v>2</v>
      </c>
      <c r="CG32" s="1" t="n">
        <v>5</v>
      </c>
      <c r="CH32" s="0" t="n">
        <v>5</v>
      </c>
      <c r="CI32" s="0" t="n">
        <v>4</v>
      </c>
      <c r="CJ32" s="0" t="n">
        <v>5</v>
      </c>
      <c r="CK32" s="0" t="n">
        <v>5</v>
      </c>
      <c r="CL32" s="0" t="n">
        <v>5</v>
      </c>
    </row>
    <row r="33" customFormat="false" ht="14.25" hidden="false" customHeight="false" outlineLevel="0" collapsed="false">
      <c r="A33" s="1" t="n">
        <v>120</v>
      </c>
      <c r="B33" s="1" t="n">
        <v>1</v>
      </c>
      <c r="C33" s="5" t="n">
        <v>44180</v>
      </c>
      <c r="D33" s="5" t="n">
        <v>40502</v>
      </c>
      <c r="E33" s="2" t="n">
        <f aca="false">YEARFRAC(C33,D33)</f>
        <v>10.0694444444444</v>
      </c>
      <c r="F33" s="2" t="str">
        <f aca="false">IF(E33&lt;=7.9,"6–7",IF(E33&lt;=9.9,"8–9",IF(E33&lt;=11.9,"10–11","12–13")))</f>
        <v>10–11</v>
      </c>
      <c r="G33" s="1" t="n">
        <v>3</v>
      </c>
      <c r="H33" s="1" t="n">
        <v>3</v>
      </c>
      <c r="I33" s="1" t="n">
        <v>3</v>
      </c>
      <c r="J33" s="1" t="n">
        <v>1</v>
      </c>
      <c r="K33" s="1" t="n">
        <v>3</v>
      </c>
      <c r="L33" s="1" t="n">
        <v>3</v>
      </c>
      <c r="M33" s="1" t="n">
        <v>3</v>
      </c>
      <c r="N33" s="1" t="n">
        <v>1</v>
      </c>
      <c r="O33" s="1" t="n">
        <v>3</v>
      </c>
      <c r="P33" s="1" t="n">
        <v>3</v>
      </c>
      <c r="Q33" s="1" t="n">
        <v>3</v>
      </c>
      <c r="R33" s="1" t="n">
        <v>1</v>
      </c>
      <c r="S33" s="1" t="n">
        <v>1</v>
      </c>
      <c r="T33" s="1" t="n">
        <v>3</v>
      </c>
      <c r="U33" s="1" t="n">
        <v>3</v>
      </c>
      <c r="V33" s="1" t="n">
        <v>1</v>
      </c>
      <c r="W33" s="1" t="n">
        <v>1</v>
      </c>
      <c r="X33" s="1" t="n">
        <v>1</v>
      </c>
      <c r="Y33" s="1" t="n">
        <v>3</v>
      </c>
      <c r="Z33" s="1" t="n">
        <v>1</v>
      </c>
      <c r="AA33" s="1" t="n">
        <v>1</v>
      </c>
      <c r="AB33" s="1" t="n">
        <v>2</v>
      </c>
      <c r="AC33" s="1" t="n">
        <v>3</v>
      </c>
      <c r="AD33" s="1" t="n">
        <v>1</v>
      </c>
      <c r="AE33" s="1" t="n">
        <v>1</v>
      </c>
      <c r="AF33" s="1" t="n">
        <v>1</v>
      </c>
      <c r="AG33" s="1" t="n">
        <v>3</v>
      </c>
      <c r="AH33" s="1" t="n">
        <v>1</v>
      </c>
      <c r="AI33" s="1" t="n">
        <v>3</v>
      </c>
      <c r="AJ33" s="1" t="n">
        <v>3</v>
      </c>
      <c r="AK33" s="1" t="n">
        <v>3</v>
      </c>
      <c r="AL33" s="1" t="n">
        <v>1</v>
      </c>
      <c r="AM33" s="1" t="n">
        <v>1</v>
      </c>
      <c r="AN33" s="1" t="n">
        <v>3</v>
      </c>
      <c r="AO33" s="1" t="n">
        <v>3</v>
      </c>
      <c r="AP33" s="1" t="n">
        <v>1</v>
      </c>
      <c r="AQ33" s="1" t="n">
        <v>3</v>
      </c>
      <c r="AR33" s="1" t="n">
        <v>1</v>
      </c>
      <c r="AS33" s="1" t="n">
        <v>3</v>
      </c>
      <c r="AT33" s="1" t="n">
        <v>1</v>
      </c>
      <c r="AU33" s="1" t="n">
        <v>1</v>
      </c>
      <c r="AV33" s="1" t="n">
        <v>3</v>
      </c>
      <c r="AW33" s="1" t="n">
        <v>3</v>
      </c>
      <c r="AX33" s="1" t="n">
        <v>1</v>
      </c>
      <c r="AY33" s="1" t="n">
        <v>1</v>
      </c>
      <c r="AZ33" s="1" t="n">
        <v>1</v>
      </c>
      <c r="BA33" s="1" t="n">
        <v>3</v>
      </c>
      <c r="BB33" s="1" t="n">
        <v>1</v>
      </c>
      <c r="BC33" s="1" t="n">
        <v>1</v>
      </c>
      <c r="BD33" s="1" t="n">
        <v>1</v>
      </c>
      <c r="BE33" s="1" t="n">
        <v>3</v>
      </c>
      <c r="BF33" s="1" t="n">
        <v>1</v>
      </c>
      <c r="BG33" s="1" t="n">
        <v>1</v>
      </c>
      <c r="BH33" s="1" t="n">
        <v>1</v>
      </c>
      <c r="BI33" s="1" t="n">
        <v>3</v>
      </c>
      <c r="BJ33" s="1" t="n">
        <v>1</v>
      </c>
      <c r="BK33" s="1" t="n">
        <v>3</v>
      </c>
      <c r="BL33" s="1" t="n">
        <v>3</v>
      </c>
      <c r="BM33" s="0" t="n">
        <f aca="false">SUM(I33,M33,Q33,U33,Y33,AC33,AG33)</f>
        <v>21</v>
      </c>
      <c r="BN33" s="0" t="n">
        <f aca="false">SUM(J33,N33,R33,V33,Z33,AD33,AH33)</f>
        <v>7</v>
      </c>
      <c r="BO33" s="0" t="n">
        <f aca="false">SUM(K33,O33,S33,W33,AA33,AE33,AI33)</f>
        <v>13</v>
      </c>
      <c r="BP33" s="0" t="n">
        <f aca="false">SUM(L33,P33,T33,X33,AB33,AF33,AJ33)</f>
        <v>16</v>
      </c>
      <c r="BQ33" s="1" t="n">
        <f aca="false">SUM(AK33,AO33,AS33,AW33,BA33,BE33,BI33)</f>
        <v>21</v>
      </c>
      <c r="BR33" s="1" t="n">
        <f aca="false">SUM(AL33,AP33,AT33,AX33,BB33,BF33,BJ33)</f>
        <v>7</v>
      </c>
      <c r="BS33" s="1" t="n">
        <f aca="false">SUM(AM33,AQ33,AU33,AY33,BC33,BG33,BK33)</f>
        <v>11</v>
      </c>
      <c r="BT33" s="1" t="n">
        <f aca="false">SUM(AN33,AR33,AV33,AZ33,BD33,BH33,BL33)</f>
        <v>13</v>
      </c>
      <c r="BU33" s="0" t="s">
        <v>82</v>
      </c>
      <c r="BV33" s="0" t="str">
        <f aca="false">IF(BU33="záporný","1",IF(BU33="střední","2",IF(BU33="kladný","3","4")))</f>
        <v>4</v>
      </c>
      <c r="BW33" s="0" t="s">
        <v>82</v>
      </c>
      <c r="BX33" s="0" t="str">
        <f aca="false">IF(BW33="záporný","1",IF(BW33="střední","2",IF(BW33="kladný","3","4")))</f>
        <v>4</v>
      </c>
      <c r="BY33" s="0" t="s">
        <v>82</v>
      </c>
      <c r="BZ33" s="0" t="str">
        <f aca="false">IF(BY33="záporný","1",IF(BY33="záp.-kl.","2",IF(BY33="kladný","3","4")))</f>
        <v>4</v>
      </c>
      <c r="CA33" s="0" t="s">
        <v>88</v>
      </c>
      <c r="CB33" s="0" t="str">
        <f aca="false">IF(CA33="silné","1",IF(CA33="střední","2",IF(CA33="slabé","3",IF(CA33="rozporné","4",""))))</f>
        <v>2</v>
      </c>
      <c r="CC33" s="0" t="s">
        <v>88</v>
      </c>
      <c r="CD33" s="0" t="str">
        <f aca="false">IF(CC33="silné","1",IF(CC33="střední","2",IF(CC33="slabé","3",IF(CC33="rozporné","4",""))))</f>
        <v>2</v>
      </c>
      <c r="CE33" s="0" t="s">
        <v>88</v>
      </c>
      <c r="CF33" s="0" t="str">
        <f aca="false">IF(CE33="silné","1",IF(CE33="střední","2",IF(CE33="slabé","3",IF(CE33="rozporné","4",""))))</f>
        <v>2</v>
      </c>
      <c r="CG33" s="1" t="n">
        <v>5</v>
      </c>
      <c r="CH33" s="0" t="n">
        <v>5</v>
      </c>
      <c r="CI33" s="0" t="n">
        <v>4</v>
      </c>
      <c r="CJ33" s="0" t="n">
        <v>5</v>
      </c>
      <c r="CK33" s="0" t="n">
        <v>5</v>
      </c>
      <c r="CL33" s="0" t="n">
        <v>5</v>
      </c>
    </row>
    <row r="34" customFormat="false" ht="14.25" hidden="false" customHeight="false" outlineLevel="0" collapsed="false">
      <c r="A34" s="0" t="n">
        <v>7</v>
      </c>
      <c r="B34" s="0" t="n">
        <v>0</v>
      </c>
      <c r="C34" s="5" t="n">
        <v>44187</v>
      </c>
      <c r="D34" s="5" t="n">
        <v>40743</v>
      </c>
      <c r="E34" s="2" t="n">
        <f aca="false">YEARFRAC(C34,D34)</f>
        <v>9.425</v>
      </c>
      <c r="F34" s="2" t="str">
        <f aca="false">IF(E34&lt;=7.9,"6–7",IF(E34&lt;=9.9,"8–9",IF(E34&lt;=11.9,"10–11","12–13")))</f>
        <v>8–9</v>
      </c>
      <c r="G34" s="0" t="n">
        <v>3</v>
      </c>
      <c r="H34" s="0" t="n">
        <v>3</v>
      </c>
      <c r="I34" s="0" t="n">
        <v>2</v>
      </c>
      <c r="J34" s="0" t="n">
        <v>1</v>
      </c>
      <c r="K34" s="0" t="n">
        <v>2</v>
      </c>
      <c r="L34" s="0" t="n">
        <v>3</v>
      </c>
      <c r="M34" s="0" t="n">
        <v>3</v>
      </c>
      <c r="N34" s="0" t="n">
        <v>1</v>
      </c>
      <c r="O34" s="0" t="n">
        <v>3</v>
      </c>
      <c r="P34" s="0" t="n">
        <v>1</v>
      </c>
      <c r="Q34" s="0" t="n">
        <v>3</v>
      </c>
      <c r="R34" s="0" t="n">
        <v>1</v>
      </c>
      <c r="S34" s="0" t="n">
        <v>1</v>
      </c>
      <c r="T34" s="0" t="n">
        <v>2</v>
      </c>
      <c r="U34" s="0" t="n">
        <v>3</v>
      </c>
      <c r="V34" s="0" t="n">
        <v>1</v>
      </c>
      <c r="W34" s="0" t="n">
        <v>2</v>
      </c>
      <c r="X34" s="0" t="n">
        <v>2</v>
      </c>
      <c r="Y34" s="0" t="n">
        <v>3</v>
      </c>
      <c r="Z34" s="0" t="n">
        <v>1</v>
      </c>
      <c r="AA34" s="0" t="n">
        <v>1</v>
      </c>
      <c r="AB34" s="0" t="n">
        <v>1</v>
      </c>
      <c r="AC34" s="0" t="n">
        <v>3</v>
      </c>
      <c r="AD34" s="0" t="n">
        <v>2</v>
      </c>
      <c r="AE34" s="0" t="n">
        <v>1</v>
      </c>
      <c r="AF34" s="0" t="n">
        <v>1</v>
      </c>
      <c r="AG34" s="0" t="n">
        <v>2</v>
      </c>
      <c r="AH34" s="0" t="n">
        <v>1</v>
      </c>
      <c r="AI34" s="0" t="n">
        <v>2</v>
      </c>
      <c r="AJ34" s="0" t="n">
        <v>2</v>
      </c>
      <c r="AK34" s="0" t="n">
        <v>3</v>
      </c>
      <c r="AL34" s="0" t="n">
        <v>2</v>
      </c>
      <c r="AM34" s="0" t="n">
        <v>2</v>
      </c>
      <c r="AN34" s="0" t="n">
        <v>3</v>
      </c>
      <c r="AO34" s="0" t="n">
        <v>3</v>
      </c>
      <c r="AP34" s="0" t="n">
        <v>1</v>
      </c>
      <c r="AQ34" s="0" t="n">
        <v>3</v>
      </c>
      <c r="AR34" s="0" t="n">
        <v>1</v>
      </c>
      <c r="AS34" s="0" t="n">
        <v>2</v>
      </c>
      <c r="AT34" s="0" t="n">
        <v>1</v>
      </c>
      <c r="AU34" s="0" t="n">
        <v>1</v>
      </c>
      <c r="AV34" s="0" t="n">
        <v>2</v>
      </c>
      <c r="AW34" s="0" t="n">
        <v>3</v>
      </c>
      <c r="AX34" s="0" t="n">
        <v>1</v>
      </c>
      <c r="AY34" s="0" t="n">
        <v>1</v>
      </c>
      <c r="AZ34" s="0" t="n">
        <v>2</v>
      </c>
      <c r="BA34" s="0" t="n">
        <v>3</v>
      </c>
      <c r="BB34" s="0" t="n">
        <v>2</v>
      </c>
      <c r="BC34" s="0" t="n">
        <v>1</v>
      </c>
      <c r="BD34" s="0" t="n">
        <v>1</v>
      </c>
      <c r="BE34" s="0" t="n">
        <v>3</v>
      </c>
      <c r="BF34" s="0" t="n">
        <v>2</v>
      </c>
      <c r="BG34" s="0" t="n">
        <v>1</v>
      </c>
      <c r="BH34" s="0" t="n">
        <v>1</v>
      </c>
      <c r="BI34" s="0" t="n">
        <v>2</v>
      </c>
      <c r="BJ34" s="0" t="n">
        <v>1</v>
      </c>
      <c r="BK34" s="0" t="n">
        <v>2</v>
      </c>
      <c r="BL34" s="0" t="n">
        <v>1</v>
      </c>
      <c r="BM34" s="0" t="n">
        <f aca="false">SUM(I34,M34,Q34,U34,Y34,AC34,AG34)</f>
        <v>19</v>
      </c>
      <c r="BN34" s="0" t="n">
        <f aca="false">SUM(J34,N34,R34,V34,Z34,AD34,AH34)</f>
        <v>8</v>
      </c>
      <c r="BO34" s="0" t="n">
        <f aca="false">SUM(K34,O34,S34,W34,AA34,AE34,AI34)</f>
        <v>12</v>
      </c>
      <c r="BP34" s="0" t="n">
        <f aca="false">SUM(L34,P34,T34,X34,AB34,AF34,AJ34)</f>
        <v>12</v>
      </c>
      <c r="BQ34" s="0" t="n">
        <f aca="false">SUM(AK34,AO34,AS34,AW34,BA34,BE34,BI34)</f>
        <v>19</v>
      </c>
      <c r="BR34" s="0" t="n">
        <f aca="false">SUM(AL34,AP34,AT34,AX34,BB34,BF34,BJ34)</f>
        <v>10</v>
      </c>
      <c r="BS34" s="0" t="n">
        <f aca="false">SUM(AM34,AQ34,AU34,AY34,BC34,BG34,BK34)</f>
        <v>11</v>
      </c>
      <c r="BT34" s="0" t="n">
        <f aca="false">SUM(AN34,AR34,AV34,AZ34,BD34,BH34,BL34)</f>
        <v>11</v>
      </c>
      <c r="BU34" s="0" t="s">
        <v>84</v>
      </c>
      <c r="BV34" s="0" t="str">
        <f aca="false">IF(BU34="záporný","1",IF(BU34="střední","2",IF(BU34="kladný","3","4")))</f>
        <v>3</v>
      </c>
      <c r="BW34" s="0" t="s">
        <v>88</v>
      </c>
      <c r="BX34" s="0" t="str">
        <f aca="false">IF(BW34="záporný","1",IF(BW34="střední","2",IF(BW34="kladný","3","4")))</f>
        <v>2</v>
      </c>
      <c r="BY34" s="0" t="s">
        <v>84</v>
      </c>
      <c r="BZ34" s="0" t="str">
        <f aca="false">IF(BY34="záporný","1",IF(BY34="záp.-kl.","2",IF(BY34="kladný","3","4")))</f>
        <v>3</v>
      </c>
      <c r="CA34" s="0" t="s">
        <v>88</v>
      </c>
      <c r="CB34" s="0" t="str">
        <f aca="false">IF(CA34="silné","1",IF(CA34="střední","2",IF(CA34="slabé","3",IF(CA34="rozporné","4",""))))</f>
        <v>2</v>
      </c>
      <c r="CC34" s="0" t="s">
        <v>88</v>
      </c>
      <c r="CD34" s="0" t="str">
        <f aca="false">IF(CC34="silné","1",IF(CC34="střední","2",IF(CC34="slabé","3",IF(CC34="rozporné","4",""))))</f>
        <v>2</v>
      </c>
      <c r="CE34" s="0" t="s">
        <v>88</v>
      </c>
      <c r="CF34" s="0" t="str">
        <f aca="false">IF(CE34="silné","1",IF(CE34="střední","2",IF(CE34="slabé","3",IF(CE34="rozporné","4",""))))</f>
        <v>2</v>
      </c>
      <c r="CG34" s="1" t="n">
        <v>5</v>
      </c>
      <c r="CH34" s="0" t="n">
        <v>5</v>
      </c>
      <c r="CI34" s="0" t="n">
        <v>3</v>
      </c>
      <c r="CJ34" s="0" t="n">
        <v>4</v>
      </c>
      <c r="CK34" s="0" t="n">
        <v>5</v>
      </c>
      <c r="CL34" s="0" t="n">
        <v>4</v>
      </c>
    </row>
    <row r="35" customFormat="false" ht="14.25" hidden="false" customHeight="false" outlineLevel="0" collapsed="false">
      <c r="A35" s="0" t="n">
        <v>8</v>
      </c>
      <c r="B35" s="0" t="n">
        <v>1</v>
      </c>
      <c r="C35" s="5" t="n">
        <v>44186</v>
      </c>
      <c r="D35" s="5" t="n">
        <v>39821</v>
      </c>
      <c r="E35" s="2" t="n">
        <f aca="false">YEARFRAC(C35,D35)</f>
        <v>11.9527777777778</v>
      </c>
      <c r="F35" s="2" t="str">
        <f aca="false">IF(E35&lt;=7.9,"6–7",IF(E35&lt;=9.9,"8–9",IF(E35&lt;=11.9,"10–11","12–13")))</f>
        <v>12–13</v>
      </c>
      <c r="G35" s="0" t="n">
        <v>3</v>
      </c>
      <c r="H35" s="0" t="n">
        <v>1</v>
      </c>
      <c r="I35" s="0" t="n">
        <v>3</v>
      </c>
      <c r="J35" s="0" t="n">
        <v>1</v>
      </c>
      <c r="K35" s="0" t="n">
        <v>1</v>
      </c>
      <c r="L35" s="0" t="n">
        <v>3</v>
      </c>
      <c r="M35" s="0" t="n">
        <v>3</v>
      </c>
      <c r="N35" s="0" t="n">
        <v>1</v>
      </c>
      <c r="O35" s="0" t="n">
        <v>1</v>
      </c>
      <c r="P35" s="0" t="n">
        <v>1</v>
      </c>
      <c r="Q35" s="0" t="n">
        <v>3</v>
      </c>
      <c r="R35" s="0" t="n">
        <v>1</v>
      </c>
      <c r="S35" s="0" t="n">
        <v>1</v>
      </c>
      <c r="T35" s="0" t="n">
        <v>1</v>
      </c>
      <c r="U35" s="0" t="n">
        <v>3</v>
      </c>
      <c r="V35" s="0" t="n">
        <v>1</v>
      </c>
      <c r="W35" s="0" t="n">
        <v>1</v>
      </c>
      <c r="X35" s="0" t="n">
        <v>1</v>
      </c>
      <c r="Y35" s="0" t="n">
        <v>3</v>
      </c>
      <c r="Z35" s="0" t="n">
        <v>1</v>
      </c>
      <c r="AA35" s="0" t="n">
        <v>1</v>
      </c>
      <c r="AB35" s="0" t="n">
        <v>1</v>
      </c>
      <c r="AC35" s="0" t="n">
        <v>3</v>
      </c>
      <c r="AD35" s="0" t="n">
        <v>1</v>
      </c>
      <c r="AE35" s="0" t="n">
        <v>1</v>
      </c>
      <c r="AF35" s="0" t="n">
        <v>3</v>
      </c>
      <c r="AG35" s="0" t="n">
        <v>1</v>
      </c>
      <c r="AH35" s="0" t="n">
        <v>1</v>
      </c>
      <c r="AI35" s="0" t="n">
        <v>3</v>
      </c>
      <c r="AJ35" s="0" t="n">
        <v>1</v>
      </c>
      <c r="AK35" s="0" t="n">
        <v>3</v>
      </c>
      <c r="AL35" s="0" t="n">
        <v>1</v>
      </c>
      <c r="AM35" s="0" t="n">
        <v>1</v>
      </c>
      <c r="AN35" s="0" t="n">
        <v>3</v>
      </c>
      <c r="AO35" s="0" t="n">
        <v>3</v>
      </c>
      <c r="AP35" s="0" t="n">
        <v>1</v>
      </c>
      <c r="AQ35" s="0" t="n">
        <v>3</v>
      </c>
      <c r="AR35" s="0" t="n">
        <v>1</v>
      </c>
      <c r="AS35" s="0" t="n">
        <v>3</v>
      </c>
      <c r="AT35" s="0" t="n">
        <v>1</v>
      </c>
      <c r="AU35" s="0" t="n">
        <v>1</v>
      </c>
      <c r="AV35" s="0" t="n">
        <v>3</v>
      </c>
      <c r="AW35" s="0" t="n">
        <v>3</v>
      </c>
      <c r="AX35" s="0" t="n">
        <v>1</v>
      </c>
      <c r="AY35" s="0" t="n">
        <v>1</v>
      </c>
      <c r="AZ35" s="0" t="n">
        <v>1</v>
      </c>
      <c r="BA35" s="0" t="n">
        <v>3</v>
      </c>
      <c r="BB35" s="0" t="n">
        <v>1</v>
      </c>
      <c r="BC35" s="0" t="n">
        <v>1</v>
      </c>
      <c r="BD35" s="0" t="n">
        <v>1</v>
      </c>
      <c r="BE35" s="0" t="n">
        <v>3</v>
      </c>
      <c r="BF35" s="0" t="n">
        <v>1</v>
      </c>
      <c r="BG35" s="0" t="n">
        <v>1</v>
      </c>
      <c r="BH35" s="0" t="n">
        <v>3</v>
      </c>
      <c r="BI35" s="0" t="n">
        <v>3</v>
      </c>
      <c r="BJ35" s="0" t="n">
        <v>1</v>
      </c>
      <c r="BK35" s="0" t="n">
        <v>3</v>
      </c>
      <c r="BL35" s="0" t="n">
        <v>1</v>
      </c>
      <c r="BM35" s="0" t="n">
        <f aca="false">SUM(I35,M35,Q35,U35,Y35,AC35,AG35)</f>
        <v>19</v>
      </c>
      <c r="BN35" s="0" t="n">
        <f aca="false">SUM(J35,N35,R35,V35,Z35,AD35,AH35)</f>
        <v>7</v>
      </c>
      <c r="BO35" s="0" t="n">
        <f aca="false">SUM(K35,O35,S35,W35,AA35,AE35,AI35)</f>
        <v>9</v>
      </c>
      <c r="BP35" s="0" t="n">
        <f aca="false">SUM(L35,P35,T35,X35,AB35,AF35,AJ35)</f>
        <v>11</v>
      </c>
      <c r="BQ35" s="0" t="n">
        <f aca="false">SUM(AK35,AO35,AS35,AW35,BA35,BE35,BI35)</f>
        <v>21</v>
      </c>
      <c r="BR35" s="0" t="n">
        <f aca="false">SUM(AL35,AP35,AT35,AX35,BB35,BF35,BJ35)</f>
        <v>7</v>
      </c>
      <c r="BS35" s="0" t="n">
        <f aca="false">SUM(AM35,AQ35,AU35,AY35,BC35,BG35,BK35)</f>
        <v>11</v>
      </c>
      <c r="BT35" s="0" t="n">
        <f aca="false">SUM(AN35,AR35,AV35,AZ35,BD35,BH35,BL35)</f>
        <v>13</v>
      </c>
      <c r="BU35" s="0" t="s">
        <v>88</v>
      </c>
      <c r="BV35" s="0" t="str">
        <f aca="false">IF(BU35="záporný","1",IF(BU35="střední","2",IF(BU35="kladný","3","4")))</f>
        <v>2</v>
      </c>
      <c r="BW35" s="0" t="s">
        <v>82</v>
      </c>
      <c r="BX35" s="0" t="str">
        <f aca="false">IF(BW35="záporný","1",IF(BW35="střední","2",IF(BW35="kladný","3","4")))</f>
        <v>4</v>
      </c>
      <c r="BY35" s="0" t="s">
        <v>84</v>
      </c>
      <c r="BZ35" s="0" t="str">
        <f aca="false">IF(BY35="záporný","1",IF(BY35="záp.-kl.","2",IF(BY35="kladný","3","4")))</f>
        <v>3</v>
      </c>
      <c r="CA35" s="0" t="s">
        <v>88</v>
      </c>
      <c r="CB35" s="0" t="str">
        <f aca="false">IF(CA35="silné","1",IF(CA35="střední","2",IF(CA35="slabé","3",IF(CA35="rozporné","4",""))))</f>
        <v>2</v>
      </c>
      <c r="CC35" s="0" t="s">
        <v>88</v>
      </c>
      <c r="CD35" s="0" t="str">
        <f aca="false">IF(CC35="silné","1",IF(CC35="střední","2",IF(CC35="slabé","3",IF(CC35="rozporné","4",""))))</f>
        <v>2</v>
      </c>
      <c r="CE35" s="0" t="s">
        <v>88</v>
      </c>
      <c r="CF35" s="0" t="str">
        <f aca="false">IF(CE35="silné","1",IF(CE35="střední","2",IF(CE35="slabé","3",IF(CE35="rozporné","4",""))))</f>
        <v>2</v>
      </c>
      <c r="CG35" s="1" t="n">
        <v>5</v>
      </c>
      <c r="CH35" s="0" t="n">
        <v>5</v>
      </c>
      <c r="CI35" s="0" t="n">
        <v>4</v>
      </c>
      <c r="CJ35" s="0" t="n">
        <v>5</v>
      </c>
      <c r="CK35" s="0" t="n">
        <v>5</v>
      </c>
      <c r="CL35" s="0" t="n">
        <v>3</v>
      </c>
    </row>
    <row r="36" customFormat="false" ht="14.25" hidden="false" customHeight="false" outlineLevel="0" collapsed="false">
      <c r="A36" s="0" t="n">
        <v>10</v>
      </c>
      <c r="B36" s="0" t="n">
        <v>0</v>
      </c>
      <c r="C36" s="5" t="n">
        <v>44173</v>
      </c>
      <c r="D36" s="5" t="n">
        <v>41201</v>
      </c>
      <c r="E36" s="2" t="n">
        <f aca="false">YEARFRAC(D36,C36)</f>
        <v>8.13611111111111</v>
      </c>
      <c r="F36" s="2" t="str">
        <f aca="false">IF(E36&lt;=7.9,"6–7",IF(E36&lt;=9.9,"8–9",IF(E36&lt;=11.9,"10–11","12–13")))</f>
        <v>8–9</v>
      </c>
      <c r="G36" s="0" t="n">
        <v>3</v>
      </c>
      <c r="H36" s="0" t="n">
        <v>1</v>
      </c>
      <c r="I36" s="0" t="n">
        <v>2</v>
      </c>
      <c r="J36" s="0" t="n">
        <v>1</v>
      </c>
      <c r="K36" s="0" t="n">
        <v>3</v>
      </c>
      <c r="L36" s="0" t="n">
        <v>2</v>
      </c>
      <c r="M36" s="0" t="n">
        <v>3</v>
      </c>
      <c r="N36" s="0" t="n">
        <v>2</v>
      </c>
      <c r="O36" s="0" t="n">
        <v>3</v>
      </c>
      <c r="P36" s="0" t="n">
        <v>1</v>
      </c>
      <c r="Q36" s="0" t="n">
        <v>3</v>
      </c>
      <c r="R36" s="0" t="n">
        <v>1</v>
      </c>
      <c r="S36" s="0" t="n">
        <v>3</v>
      </c>
      <c r="T36" s="0" t="n">
        <v>2</v>
      </c>
      <c r="U36" s="0" t="n">
        <v>3</v>
      </c>
      <c r="V36" s="0" t="n">
        <v>1</v>
      </c>
      <c r="W36" s="0" t="n">
        <v>2</v>
      </c>
      <c r="X36" s="0" t="n">
        <v>1</v>
      </c>
      <c r="Y36" s="0" t="n">
        <v>3</v>
      </c>
      <c r="Z36" s="0" t="n">
        <v>1</v>
      </c>
      <c r="AA36" s="0" t="n">
        <v>1</v>
      </c>
      <c r="AB36" s="0" t="n">
        <v>1</v>
      </c>
      <c r="AC36" s="0" t="n">
        <v>3</v>
      </c>
      <c r="AD36" s="0" t="n">
        <v>1</v>
      </c>
      <c r="AE36" s="0" t="n">
        <v>1</v>
      </c>
      <c r="AF36" s="0" t="n">
        <v>1</v>
      </c>
      <c r="AG36" s="0" t="n">
        <v>3</v>
      </c>
      <c r="AH36" s="0" t="n">
        <v>1</v>
      </c>
      <c r="AI36" s="0" t="n">
        <v>1</v>
      </c>
      <c r="AJ36" s="0" t="n">
        <v>1</v>
      </c>
      <c r="AK36" s="0" t="n">
        <v>2</v>
      </c>
      <c r="AL36" s="0" t="n">
        <v>1</v>
      </c>
      <c r="AM36" s="0" t="n">
        <v>3</v>
      </c>
      <c r="AN36" s="0" t="n">
        <v>2</v>
      </c>
      <c r="AO36" s="0" t="n">
        <v>3</v>
      </c>
      <c r="AP36" s="0" t="n">
        <v>3</v>
      </c>
      <c r="AQ36" s="0" t="n">
        <v>3</v>
      </c>
      <c r="AR36" s="0" t="n">
        <v>1</v>
      </c>
      <c r="AS36" s="0" t="n">
        <v>3</v>
      </c>
      <c r="AT36" s="0" t="n">
        <v>1</v>
      </c>
      <c r="AU36" s="0" t="n">
        <v>1</v>
      </c>
      <c r="AV36" s="0" t="n">
        <v>2</v>
      </c>
      <c r="AW36" s="0" t="n">
        <v>3</v>
      </c>
      <c r="AX36" s="0" t="n">
        <v>1</v>
      </c>
      <c r="AY36" s="0" t="n">
        <v>1</v>
      </c>
      <c r="AZ36" s="0" t="n">
        <v>1</v>
      </c>
      <c r="BA36" s="0" t="n">
        <v>3</v>
      </c>
      <c r="BB36" s="0" t="n">
        <v>1</v>
      </c>
      <c r="BC36" s="0" t="n">
        <v>1</v>
      </c>
      <c r="BD36" s="0" t="n">
        <v>1</v>
      </c>
      <c r="BE36" s="0" t="n">
        <v>3</v>
      </c>
      <c r="BF36" s="0" t="n">
        <v>1</v>
      </c>
      <c r="BG36" s="0" t="n">
        <v>1</v>
      </c>
      <c r="BH36" s="0" t="n">
        <v>1</v>
      </c>
      <c r="BI36" s="0" t="n">
        <v>3</v>
      </c>
      <c r="BJ36" s="0" t="n">
        <v>1</v>
      </c>
      <c r="BK36" s="0" t="n">
        <v>1</v>
      </c>
      <c r="BL36" s="0" t="n">
        <v>1</v>
      </c>
      <c r="BM36" s="0" t="n">
        <f aca="false">SUM(I36,M36,Q36,U36,Y36,AC36,AG36)</f>
        <v>20</v>
      </c>
      <c r="BN36" s="0" t="n">
        <f aca="false">SUM(J36,N36,R36,V36,Z36,AD36,AH36)</f>
        <v>8</v>
      </c>
      <c r="BO36" s="0" t="n">
        <f aca="false">SUM(K36,O36,S36,W36,AA36,AE36,AI36)</f>
        <v>14</v>
      </c>
      <c r="BP36" s="0" t="n">
        <f aca="false">SUM(L36,P36,T36,X36,AB36,AF36,AJ36)</f>
        <v>9</v>
      </c>
      <c r="BQ36" s="0" t="n">
        <f aca="false">SUM(AK36,AO36,AS36,AW36,BA36,BE36,BI36)</f>
        <v>20</v>
      </c>
      <c r="BR36" s="0" t="n">
        <f aca="false">SUM(AL36,AP36,AT36,AX36,BB36,BF36,BJ36)</f>
        <v>9</v>
      </c>
      <c r="BS36" s="0" t="n">
        <f aca="false">SUM(AM36,AQ36,AU36,AY36,BC36,BG36,BK36)</f>
        <v>11</v>
      </c>
      <c r="BT36" s="0" t="n">
        <f aca="false">SUM(AN36,AR36,AV36,AZ36,BD36,BH36,BL36)</f>
        <v>9</v>
      </c>
      <c r="BU36" s="0" t="s">
        <v>84</v>
      </c>
      <c r="BV36" s="0" t="str">
        <f aca="false">IF(BU36="záporný","1",IF(BU36="střední","2",IF(BU36="kladný","3","4")))</f>
        <v>3</v>
      </c>
      <c r="BW36" s="0" t="s">
        <v>88</v>
      </c>
      <c r="BX36" s="0" t="str">
        <f aca="false">IF(BW36="záporný","1",IF(BW36="střední","2",IF(BW36="kladný","3","4")))</f>
        <v>2</v>
      </c>
      <c r="BY36" s="0" t="s">
        <v>84</v>
      </c>
      <c r="BZ36" s="0" t="str">
        <f aca="false">IF(BY36="záporný","1",IF(BY36="záp.-kl.","2",IF(BY36="kladný","3","4")))</f>
        <v>3</v>
      </c>
      <c r="CA36" s="0" t="s">
        <v>83</v>
      </c>
      <c r="CB36" s="0" t="str">
        <f aca="false">IF(CA36="silné","1",IF(CA36="střední","2",IF(CA36="slabé","3",IF(CA36="rozporné","4",""))))</f>
        <v>1</v>
      </c>
      <c r="CC36" s="0" t="s">
        <v>83</v>
      </c>
      <c r="CD36" s="0" t="str">
        <f aca="false">IF(CC36="silné","1",IF(CC36="střední","2",IF(CC36="slabé","3",IF(CC36="rozporné","4",""))))</f>
        <v>1</v>
      </c>
      <c r="CE36" s="0" t="s">
        <v>83</v>
      </c>
      <c r="CF36" s="0" t="str">
        <f aca="false">IF(CE36="silné","1",IF(CE36="střední","2",IF(CE36="slabé","3",IF(CE36="rozporné","4",""))))</f>
        <v>1</v>
      </c>
      <c r="CG36" s="1" t="n">
        <v>4</v>
      </c>
      <c r="CH36" s="0" t="n">
        <v>4</v>
      </c>
      <c r="CI36" s="0" t="n">
        <v>5</v>
      </c>
      <c r="CJ36" s="0" t="n">
        <v>5</v>
      </c>
      <c r="CK36" s="0" t="n">
        <v>4</v>
      </c>
      <c r="CL36" s="0" t="n">
        <v>3</v>
      </c>
    </row>
    <row r="37" customFormat="false" ht="14.25" hidden="false" customHeight="false" outlineLevel="0" collapsed="false">
      <c r="A37" s="0" t="n">
        <v>12</v>
      </c>
      <c r="B37" s="0" t="n">
        <v>1</v>
      </c>
      <c r="C37" s="5" t="n">
        <v>44173</v>
      </c>
      <c r="D37" s="5" t="n">
        <v>41063</v>
      </c>
      <c r="E37" s="2" t="n">
        <f aca="false">YEARFRAC(C37,D37)</f>
        <v>8.51388888888889</v>
      </c>
      <c r="F37" s="2" t="str">
        <f aca="false">IF(E37&lt;=7.9,"6–7",IF(E37&lt;=9.9,"8–9",IF(E37&lt;=11.9,"10–11","12–13")))</f>
        <v>8–9</v>
      </c>
      <c r="G37" s="0" t="n">
        <v>3</v>
      </c>
      <c r="H37" s="0" t="n">
        <v>1</v>
      </c>
      <c r="I37" s="0" t="n">
        <v>3</v>
      </c>
      <c r="J37" s="0" t="n">
        <v>1</v>
      </c>
      <c r="K37" s="0" t="n">
        <v>2</v>
      </c>
      <c r="L37" s="0" t="n">
        <v>2</v>
      </c>
      <c r="M37" s="0" t="n">
        <v>3</v>
      </c>
      <c r="N37" s="0" t="n">
        <v>2</v>
      </c>
      <c r="O37" s="0" t="n">
        <v>1</v>
      </c>
      <c r="P37" s="0" t="n">
        <v>3</v>
      </c>
      <c r="Q37" s="0" t="n">
        <v>3</v>
      </c>
      <c r="R37" s="0" t="n">
        <v>1</v>
      </c>
      <c r="S37" s="0" t="n">
        <v>1</v>
      </c>
      <c r="T37" s="0" t="n">
        <v>2</v>
      </c>
      <c r="U37" s="0" t="n">
        <v>3</v>
      </c>
      <c r="V37" s="0" t="n">
        <v>1</v>
      </c>
      <c r="W37" s="0" t="n">
        <v>1</v>
      </c>
      <c r="X37" s="0" t="n">
        <v>1</v>
      </c>
      <c r="Y37" s="0" t="n">
        <v>3</v>
      </c>
      <c r="Z37" s="0" t="n">
        <v>2</v>
      </c>
      <c r="AA37" s="0" t="n">
        <v>1</v>
      </c>
      <c r="AB37" s="0" t="n">
        <v>1</v>
      </c>
      <c r="AC37" s="0" t="n">
        <v>3</v>
      </c>
      <c r="AD37" s="0" t="n">
        <v>1</v>
      </c>
      <c r="AE37" s="0" t="n">
        <v>1</v>
      </c>
      <c r="AF37" s="0" t="n">
        <v>3</v>
      </c>
      <c r="AG37" s="0" t="n">
        <v>3</v>
      </c>
      <c r="AH37" s="0" t="n">
        <v>1</v>
      </c>
      <c r="AI37" s="0" t="n">
        <v>3</v>
      </c>
      <c r="AJ37" s="0" t="n">
        <v>2</v>
      </c>
      <c r="AK37" s="0" t="n">
        <v>2</v>
      </c>
      <c r="AL37" s="0" t="n">
        <v>1</v>
      </c>
      <c r="AM37" s="0" t="n">
        <v>2</v>
      </c>
      <c r="AN37" s="0" t="n">
        <v>2</v>
      </c>
      <c r="AO37" s="0" t="n">
        <v>3</v>
      </c>
      <c r="AP37" s="0" t="n">
        <v>2</v>
      </c>
      <c r="AQ37" s="0" t="n">
        <v>1</v>
      </c>
      <c r="AR37" s="0" t="n">
        <v>2</v>
      </c>
      <c r="AS37" s="0" t="n">
        <v>3</v>
      </c>
      <c r="AT37" s="0" t="n">
        <v>1</v>
      </c>
      <c r="AU37" s="0" t="n">
        <v>1</v>
      </c>
      <c r="AV37" s="0" t="n">
        <v>2</v>
      </c>
      <c r="AW37" s="0" t="n">
        <v>2</v>
      </c>
      <c r="AX37" s="0" t="n">
        <v>1</v>
      </c>
      <c r="AY37" s="0" t="n">
        <v>1</v>
      </c>
      <c r="AZ37" s="0" t="n">
        <v>1</v>
      </c>
      <c r="BA37" s="0" t="n">
        <v>3</v>
      </c>
      <c r="BB37" s="0" t="n">
        <v>1</v>
      </c>
      <c r="BC37" s="0" t="n">
        <v>1</v>
      </c>
      <c r="BD37" s="0" t="n">
        <v>1</v>
      </c>
      <c r="BE37" s="0" t="n">
        <v>3</v>
      </c>
      <c r="BF37" s="0" t="n">
        <v>1</v>
      </c>
      <c r="BG37" s="0" t="n">
        <v>1</v>
      </c>
      <c r="BH37" s="0" t="n">
        <v>3</v>
      </c>
      <c r="BI37" s="0" t="n">
        <v>3</v>
      </c>
      <c r="BJ37" s="0" t="n">
        <v>1</v>
      </c>
      <c r="BK37" s="0" t="n">
        <v>3</v>
      </c>
      <c r="BL37" s="0" t="n">
        <v>2</v>
      </c>
      <c r="BM37" s="0" t="n">
        <f aca="false">SUM(I37,M37,Q37,U37,Y37,AC37,AG37)</f>
        <v>21</v>
      </c>
      <c r="BN37" s="0" t="n">
        <f aca="false">SUM(J37,N37,R37,V37,Z37,AD37,AH37)</f>
        <v>9</v>
      </c>
      <c r="BO37" s="0" t="n">
        <f aca="false">SUM(K37,O37,S37,W37,AA37,AE37,AI37)</f>
        <v>10</v>
      </c>
      <c r="BP37" s="0" t="n">
        <f aca="false">SUM(L37,P37,T37,X37,AB37,AF37,AJ37)</f>
        <v>14</v>
      </c>
      <c r="BQ37" s="0" t="n">
        <f aca="false">SUM(AK37,AO37,AS37,AW37,BA37,BE37,BI37)</f>
        <v>19</v>
      </c>
      <c r="BR37" s="0" t="n">
        <f aca="false">SUM(AL37,AP37,AT37,AX37,BB37,BF37,BJ37)</f>
        <v>8</v>
      </c>
      <c r="BS37" s="0" t="n">
        <f aca="false">SUM(AM37,AQ37,AU37,AY37,BC37,BG37,BK37)</f>
        <v>10</v>
      </c>
      <c r="BT37" s="0" t="n">
        <f aca="false">SUM(AN37,AR37,AV37,AZ37,BD37,BH37,BL37)</f>
        <v>13</v>
      </c>
      <c r="BU37" s="0" t="s">
        <v>84</v>
      </c>
      <c r="BV37" s="0" t="str">
        <f aca="false">IF(BU37="záporný","1",IF(BU37="střední","2",IF(BU37="kladný","3","4")))</f>
        <v>3</v>
      </c>
      <c r="BW37" s="0" t="s">
        <v>84</v>
      </c>
      <c r="BX37" s="0" t="str">
        <f aca="false">IF(BW37="záporný","1",IF(BW37="střední","2",IF(BW37="kladný","3","4")))</f>
        <v>3</v>
      </c>
      <c r="BY37" s="0" t="s">
        <v>84</v>
      </c>
      <c r="BZ37" s="0" t="str">
        <f aca="false">IF(BY37="záporný","1",IF(BY37="záp.-kl.","2",IF(BY37="kladný","3","4")))</f>
        <v>3</v>
      </c>
      <c r="CA37" s="0" t="s">
        <v>87</v>
      </c>
      <c r="CB37" s="0" t="str">
        <f aca="false">IF(CA37="silné","1",IF(CA37="střední","2",IF(CA37="slabé","3",IF(CA37="rozporné","4",""))))</f>
        <v>3</v>
      </c>
      <c r="CC37" s="0" t="s">
        <v>88</v>
      </c>
      <c r="CD37" s="0" t="str">
        <f aca="false">IF(CC37="silné","1",IF(CC37="střední","2",IF(CC37="slabé","3",IF(CC37="rozporné","4",""))))</f>
        <v>2</v>
      </c>
      <c r="CE37" s="0" t="s">
        <v>87</v>
      </c>
      <c r="CF37" s="0" t="str">
        <f aca="false">IF(CE37="silné","1",IF(CE37="střední","2",IF(CE37="slabé","3",IF(CE37="rozporné","4",""))))</f>
        <v>3</v>
      </c>
      <c r="CG37" s="1" t="n">
        <v>6</v>
      </c>
      <c r="CH37" s="0" t="n">
        <v>5</v>
      </c>
      <c r="CI37" s="0" t="n">
        <v>4</v>
      </c>
      <c r="CJ37" s="0" t="n">
        <v>5</v>
      </c>
      <c r="CK37" s="0" t="n">
        <v>5</v>
      </c>
      <c r="CL37" s="0" t="n">
        <v>4</v>
      </c>
    </row>
    <row r="38" customFormat="false" ht="14.25" hidden="false" customHeight="false" outlineLevel="0" collapsed="false">
      <c r="A38" s="0" t="n">
        <v>18</v>
      </c>
      <c r="B38" s="0" t="n">
        <v>1</v>
      </c>
      <c r="C38" s="5" t="n">
        <v>44173</v>
      </c>
      <c r="D38" s="5" t="n">
        <v>40209</v>
      </c>
      <c r="E38" s="2" t="n">
        <f aca="false">YEARFRAC(C38,D38)</f>
        <v>10.8555555555556</v>
      </c>
      <c r="F38" s="2" t="str">
        <f aca="false">IF(E38&lt;=7.9,"6–7",IF(E38&lt;=9.9,"8–9",IF(E38&lt;=11.9,"10–11","12–13")))</f>
        <v>10–11</v>
      </c>
      <c r="G38" s="0" t="n">
        <v>3</v>
      </c>
      <c r="H38" s="0" t="n">
        <v>1</v>
      </c>
      <c r="I38" s="0" t="n">
        <v>3</v>
      </c>
      <c r="J38" s="0" t="n">
        <v>2</v>
      </c>
      <c r="K38" s="0" t="n">
        <v>3</v>
      </c>
      <c r="L38" s="0" t="n">
        <v>2</v>
      </c>
      <c r="M38" s="0" t="n">
        <v>3</v>
      </c>
      <c r="N38" s="0" t="n">
        <v>2</v>
      </c>
      <c r="O38" s="0" t="n">
        <v>3</v>
      </c>
      <c r="P38" s="0" t="n">
        <v>2</v>
      </c>
      <c r="Q38" s="0" t="n">
        <v>3</v>
      </c>
      <c r="R38" s="0" t="n">
        <v>1</v>
      </c>
      <c r="S38" s="0" t="n">
        <v>2</v>
      </c>
      <c r="T38" s="0" t="n">
        <v>3</v>
      </c>
      <c r="U38" s="0" t="n">
        <v>3</v>
      </c>
      <c r="V38" s="0" t="n">
        <v>1</v>
      </c>
      <c r="W38" s="0" t="n">
        <v>1</v>
      </c>
      <c r="X38" s="0" t="n">
        <v>1</v>
      </c>
      <c r="Y38" s="0" t="n">
        <v>3</v>
      </c>
      <c r="Z38" s="0" t="n">
        <v>1</v>
      </c>
      <c r="AA38" s="0" t="n">
        <v>1</v>
      </c>
      <c r="AB38" s="0" t="n">
        <v>1</v>
      </c>
      <c r="AC38" s="0" t="n">
        <v>3</v>
      </c>
      <c r="AD38" s="0" t="n">
        <v>1</v>
      </c>
      <c r="AE38" s="0" t="n">
        <v>2</v>
      </c>
      <c r="AF38" s="0" t="n">
        <v>2</v>
      </c>
      <c r="AG38" s="0" t="n">
        <v>3</v>
      </c>
      <c r="AH38" s="0" t="n">
        <v>1</v>
      </c>
      <c r="AI38" s="0" t="n">
        <v>2</v>
      </c>
      <c r="AJ38" s="0" t="n">
        <v>2</v>
      </c>
      <c r="AK38" s="0" t="n">
        <v>3</v>
      </c>
      <c r="AL38" s="0" t="n">
        <v>1</v>
      </c>
      <c r="AM38" s="0" t="n">
        <v>1</v>
      </c>
      <c r="AN38" s="0" t="n">
        <v>2</v>
      </c>
      <c r="AO38" s="0" t="n">
        <v>3</v>
      </c>
      <c r="AP38" s="0" t="n">
        <v>2</v>
      </c>
      <c r="AQ38" s="0" t="n">
        <v>2</v>
      </c>
      <c r="AR38" s="0" t="n">
        <v>2</v>
      </c>
      <c r="AS38" s="0" t="n">
        <v>3</v>
      </c>
      <c r="AT38" s="0" t="n">
        <v>1</v>
      </c>
      <c r="AU38" s="0" t="n">
        <v>1</v>
      </c>
      <c r="AV38" s="0" t="n">
        <v>1</v>
      </c>
      <c r="AW38" s="0" t="n">
        <v>3</v>
      </c>
      <c r="AX38" s="0" t="n">
        <v>1</v>
      </c>
      <c r="AY38" s="0" t="n">
        <v>1</v>
      </c>
      <c r="AZ38" s="0" t="n">
        <v>1</v>
      </c>
      <c r="BA38" s="0" t="n">
        <v>3</v>
      </c>
      <c r="BB38" s="0" t="n">
        <v>1</v>
      </c>
      <c r="BC38" s="0" t="n">
        <v>1</v>
      </c>
      <c r="BD38" s="0" t="n">
        <v>1</v>
      </c>
      <c r="BE38" s="0" t="n">
        <v>3</v>
      </c>
      <c r="BF38" s="0" t="n">
        <v>1</v>
      </c>
      <c r="BG38" s="0" t="n">
        <v>2</v>
      </c>
      <c r="BH38" s="0" t="n">
        <v>2</v>
      </c>
      <c r="BI38" s="0" t="n">
        <v>3</v>
      </c>
      <c r="BJ38" s="0" t="n">
        <v>1</v>
      </c>
      <c r="BK38" s="0" t="n">
        <v>2</v>
      </c>
      <c r="BL38" s="0" t="n">
        <v>2</v>
      </c>
      <c r="BM38" s="0" t="n">
        <f aca="false">SUM(I38,M38,Q38,U38,Y38,AC38,AG38)</f>
        <v>21</v>
      </c>
      <c r="BN38" s="0" t="n">
        <f aca="false">SUM(J38,N38,R38,V38,Z38,AD38,AH38)</f>
        <v>9</v>
      </c>
      <c r="BO38" s="0" t="n">
        <f aca="false">SUM(K38,O38,S38,W38,AA38,AE38,AI38)</f>
        <v>14</v>
      </c>
      <c r="BP38" s="0" t="n">
        <f aca="false">SUM(L38,P38,T38,X38,AB38,AF38,AJ38)</f>
        <v>13</v>
      </c>
      <c r="BQ38" s="0" t="n">
        <f aca="false">SUM(AK38,AO38,AS38,AW38,BA38,BE38,BI38)</f>
        <v>21</v>
      </c>
      <c r="BR38" s="0" t="n">
        <f aca="false">SUM(AL38,AP38,AT38,AX38,BB38,BF38,BJ38)</f>
        <v>8</v>
      </c>
      <c r="BS38" s="0" t="n">
        <f aca="false">SUM(AM38,AQ38,AU38,AY38,BC38,BG38,BK38)</f>
        <v>10</v>
      </c>
      <c r="BT38" s="0" t="n">
        <f aca="false">SUM(AN38,AR38,AV38,AZ38,BD38,BH38,BL38)</f>
        <v>11</v>
      </c>
      <c r="BU38" s="0" t="s">
        <v>84</v>
      </c>
      <c r="BV38" s="0" t="str">
        <f aca="false">IF(BU38="záporný","1",IF(BU38="střední","2",IF(BU38="kladný","3","4")))</f>
        <v>3</v>
      </c>
      <c r="BW38" s="0" t="s">
        <v>84</v>
      </c>
      <c r="BX38" s="0" t="str">
        <f aca="false">IF(BW38="záporný","1",IF(BW38="střední","2",IF(BW38="kladný","3","4")))</f>
        <v>3</v>
      </c>
      <c r="BY38" s="0" t="s">
        <v>84</v>
      </c>
      <c r="BZ38" s="0" t="str">
        <f aca="false">IF(BY38="záporný","1",IF(BY38="záp.-kl.","2",IF(BY38="kladný","3","4")))</f>
        <v>3</v>
      </c>
      <c r="CA38" s="0" t="s">
        <v>83</v>
      </c>
      <c r="CB38" s="0" t="str">
        <f aca="false">IF(CA38="silné","1",IF(CA38="střední","2",IF(CA38="slabé","3",IF(CA38="rozporné","4",""))))</f>
        <v>1</v>
      </c>
      <c r="CC38" s="0" t="s">
        <v>88</v>
      </c>
      <c r="CD38" s="0" t="str">
        <f aca="false">IF(CC38="silné","1",IF(CC38="střední","2",IF(CC38="slabé","3",IF(CC38="rozporné","4",""))))</f>
        <v>2</v>
      </c>
      <c r="CE38" s="0" t="s">
        <v>83</v>
      </c>
      <c r="CF38" s="0" t="str">
        <f aca="false">IF(CE38="silné","1",IF(CE38="střední","2",IF(CE38="slabé","3",IF(CE38="rozporné","4",""))))</f>
        <v>1</v>
      </c>
      <c r="CG38" s="1" t="n">
        <v>4</v>
      </c>
      <c r="CH38" s="0" t="n">
        <v>5</v>
      </c>
      <c r="CI38" s="0" t="n">
        <v>4</v>
      </c>
      <c r="CJ38" s="0" t="n">
        <v>5</v>
      </c>
      <c r="CK38" s="0" t="n">
        <v>4</v>
      </c>
      <c r="CL38" s="0" t="n">
        <v>4</v>
      </c>
    </row>
    <row r="39" customFormat="false" ht="14.25" hidden="false" customHeight="false" outlineLevel="0" collapsed="false">
      <c r="A39" s="0" t="n">
        <v>19</v>
      </c>
      <c r="B39" s="0" t="n">
        <v>1</v>
      </c>
      <c r="C39" s="5" t="n">
        <v>44173</v>
      </c>
      <c r="D39" s="5" t="n">
        <v>39650</v>
      </c>
      <c r="E39" s="2" t="n">
        <f aca="false">YEARFRAC(C39,D39)</f>
        <v>12.3805555555556</v>
      </c>
      <c r="F39" s="2" t="str">
        <f aca="false">IF(E39&lt;=7.9,"6–7",IF(E39&lt;=9.9,"8–9",IF(E39&lt;=11.9,"10–11","12–13")))</f>
        <v>12–13</v>
      </c>
      <c r="G39" s="0" t="n">
        <v>3</v>
      </c>
      <c r="H39" s="0" t="n">
        <v>2</v>
      </c>
      <c r="I39" s="0" t="n">
        <v>3</v>
      </c>
      <c r="J39" s="0" t="n">
        <v>2</v>
      </c>
      <c r="K39" s="0" t="n">
        <v>2</v>
      </c>
      <c r="L39" s="0" t="n">
        <v>3</v>
      </c>
      <c r="M39" s="0" t="n">
        <v>3</v>
      </c>
      <c r="N39" s="0" t="n">
        <v>2</v>
      </c>
      <c r="O39" s="0" t="n">
        <v>3</v>
      </c>
      <c r="P39" s="0" t="n">
        <v>1</v>
      </c>
      <c r="Q39" s="0" t="n">
        <v>3</v>
      </c>
      <c r="R39" s="0" t="n">
        <v>1</v>
      </c>
      <c r="S39" s="0" t="n">
        <v>2</v>
      </c>
      <c r="T39" s="0" t="n">
        <v>3</v>
      </c>
      <c r="U39" s="0" t="n">
        <v>3</v>
      </c>
      <c r="V39" s="0" t="n">
        <v>1</v>
      </c>
      <c r="W39" s="0" t="n">
        <v>1</v>
      </c>
      <c r="X39" s="0" t="n">
        <v>1</v>
      </c>
      <c r="Y39" s="0" t="n">
        <v>2</v>
      </c>
      <c r="Z39" s="0" t="n">
        <v>1</v>
      </c>
      <c r="AA39" s="0" t="n">
        <v>1</v>
      </c>
      <c r="AB39" s="0" t="n">
        <v>1</v>
      </c>
      <c r="AC39" s="0" t="n">
        <v>3</v>
      </c>
      <c r="AD39" s="0" t="n">
        <v>1</v>
      </c>
      <c r="AE39" s="0" t="n">
        <v>1</v>
      </c>
      <c r="AF39" s="0" t="n">
        <v>1</v>
      </c>
      <c r="AG39" s="0" t="n">
        <v>3</v>
      </c>
      <c r="AH39" s="0" t="n">
        <v>1</v>
      </c>
      <c r="AI39" s="0" t="n">
        <v>1</v>
      </c>
      <c r="AJ39" s="0" t="n">
        <v>1</v>
      </c>
      <c r="AK39" s="0" t="n">
        <v>1</v>
      </c>
      <c r="AL39" s="0" t="n">
        <v>1</v>
      </c>
      <c r="AM39" s="0" t="n">
        <v>1</v>
      </c>
      <c r="AN39" s="0" t="n">
        <v>3</v>
      </c>
      <c r="AO39" s="0" t="n">
        <v>3</v>
      </c>
      <c r="AP39" s="0" t="n">
        <v>1</v>
      </c>
      <c r="AQ39" s="0" t="n">
        <v>3</v>
      </c>
      <c r="AR39" s="0" t="n">
        <v>1</v>
      </c>
      <c r="AS39" s="0" t="n">
        <v>3</v>
      </c>
      <c r="AT39" s="0" t="n">
        <v>1</v>
      </c>
      <c r="AU39" s="0" t="n">
        <v>1</v>
      </c>
      <c r="AV39" s="0" t="n">
        <v>3</v>
      </c>
      <c r="AW39" s="0" t="n">
        <v>3</v>
      </c>
      <c r="AX39" s="0" t="n">
        <v>1</v>
      </c>
      <c r="AY39" s="0" t="n">
        <v>1</v>
      </c>
      <c r="AZ39" s="0" t="n">
        <v>1</v>
      </c>
      <c r="BA39" s="0" t="n">
        <v>3</v>
      </c>
      <c r="BB39" s="0" t="n">
        <v>1</v>
      </c>
      <c r="BC39" s="0" t="n">
        <v>1</v>
      </c>
      <c r="BD39" s="0" t="n">
        <v>1</v>
      </c>
      <c r="BE39" s="0" t="n">
        <v>3</v>
      </c>
      <c r="BF39" s="0" t="n">
        <v>1</v>
      </c>
      <c r="BG39" s="0" t="n">
        <v>1</v>
      </c>
      <c r="BH39" s="0" t="n">
        <v>1</v>
      </c>
      <c r="BI39" s="0" t="n">
        <v>3</v>
      </c>
      <c r="BJ39" s="0" t="n">
        <v>1</v>
      </c>
      <c r="BK39" s="0" t="n">
        <v>1</v>
      </c>
      <c r="BL39" s="0" t="n">
        <v>1</v>
      </c>
      <c r="BM39" s="0" t="n">
        <f aca="false">SUM(I39,M39,Q39,U39,Y39,AC39,AG39)</f>
        <v>20</v>
      </c>
      <c r="BN39" s="0" t="n">
        <f aca="false">SUM(J39,N39,R39,V39,Z39,AD39,AH39)</f>
        <v>9</v>
      </c>
      <c r="BO39" s="0" t="n">
        <f aca="false">SUM(K39,O39,S39,W39,AA39,AE39,AI39)</f>
        <v>11</v>
      </c>
      <c r="BP39" s="0" t="n">
        <f aca="false">SUM(L39,P39,T39,X39,AB39,AF39,AJ39)</f>
        <v>11</v>
      </c>
      <c r="BQ39" s="0" t="n">
        <f aca="false">SUM(AK39,AO39,AS39,AW39,BA39,BE39,BI39)</f>
        <v>19</v>
      </c>
      <c r="BR39" s="0" t="n">
        <f aca="false">SUM(AL39,AP39,AT39,AX39,BB39,BF39,BJ39)</f>
        <v>7</v>
      </c>
      <c r="BS39" s="0" t="n">
        <f aca="false">SUM(AM39,AQ39,AU39,AY39,BC39,BG39,BK39)</f>
        <v>9</v>
      </c>
      <c r="BT39" s="0" t="n">
        <f aca="false">SUM(AN39,AR39,AV39,AZ39,BD39,BH39,BL39)</f>
        <v>11</v>
      </c>
      <c r="BU39" s="0" t="s">
        <v>88</v>
      </c>
      <c r="BV39" s="0" t="str">
        <f aca="false">IF(BU39="záporný","1",IF(BU39="střední","2",IF(BU39="kladný","3","4")))</f>
        <v>2</v>
      </c>
      <c r="BW39" s="0" t="s">
        <v>82</v>
      </c>
      <c r="BX39" s="0" t="str">
        <f aca="false">IF(BW39="záporný","1",IF(BW39="střední","2",IF(BW39="kladný","3","4")))</f>
        <v>4</v>
      </c>
      <c r="BY39" s="0" t="s">
        <v>84</v>
      </c>
      <c r="BZ39" s="0" t="str">
        <f aca="false">IF(BY39="záporný","1",IF(BY39="záp.-kl.","2",IF(BY39="kladný","3","4")))</f>
        <v>3</v>
      </c>
      <c r="CA39" s="0" t="s">
        <v>88</v>
      </c>
      <c r="CB39" s="0" t="str">
        <f aca="false">IF(CA39="silné","1",IF(CA39="střední","2",IF(CA39="slabé","3",IF(CA39="rozporné","4",""))))</f>
        <v>2</v>
      </c>
      <c r="CC39" s="0" t="s">
        <v>88</v>
      </c>
      <c r="CD39" s="0" t="str">
        <f aca="false">IF(CC39="silné","1",IF(CC39="střední","2",IF(CC39="slabé","3",IF(CC39="rozporné","4",""))))</f>
        <v>2</v>
      </c>
      <c r="CE39" s="0" t="s">
        <v>88</v>
      </c>
      <c r="CF39" s="0" t="str">
        <f aca="false">IF(CE39="silné","1",IF(CE39="střední","2",IF(CE39="slabé","3",IF(CE39="rozporné","4",""))))</f>
        <v>2</v>
      </c>
      <c r="CG39" s="1" t="n">
        <v>5</v>
      </c>
      <c r="CH39" s="0" t="n">
        <v>4</v>
      </c>
      <c r="CI39" s="0" t="n">
        <v>3</v>
      </c>
      <c r="CJ39" s="0" t="n">
        <v>5</v>
      </c>
      <c r="CK39" s="0" t="n">
        <v>5</v>
      </c>
      <c r="CL39" s="0" t="n">
        <v>2</v>
      </c>
    </row>
    <row r="40" customFormat="false" ht="14.25" hidden="false" customHeight="false" outlineLevel="0" collapsed="false">
      <c r="A40" s="0" t="n">
        <v>22</v>
      </c>
      <c r="B40" s="0" t="n">
        <v>0</v>
      </c>
      <c r="C40" s="5" t="n">
        <v>44173</v>
      </c>
      <c r="D40" s="5" t="n">
        <v>39872</v>
      </c>
      <c r="E40" s="2" t="n">
        <f aca="false">YEARFRAC(C40,D40)</f>
        <v>11.7722222222222</v>
      </c>
      <c r="F40" s="2" t="str">
        <f aca="false">IF(E40&lt;=7.9,"6–7",IF(E40&lt;=9.9,"8–9",IF(E40&lt;=11.9,"10–11","12–13")))</f>
        <v>10–11</v>
      </c>
      <c r="G40" s="0" t="n">
        <v>1</v>
      </c>
      <c r="H40" s="0" t="n">
        <v>2</v>
      </c>
      <c r="I40" s="0" t="n">
        <v>1</v>
      </c>
      <c r="J40" s="0" t="n">
        <v>1</v>
      </c>
      <c r="K40" s="0" t="n">
        <v>1</v>
      </c>
      <c r="L40" s="0" t="n">
        <v>1</v>
      </c>
      <c r="M40" s="0" t="n">
        <v>1</v>
      </c>
      <c r="N40" s="0" t="n">
        <v>1</v>
      </c>
      <c r="O40" s="0" t="n">
        <v>1</v>
      </c>
      <c r="P40" s="0" t="n">
        <v>1</v>
      </c>
      <c r="Q40" s="0" t="n">
        <v>3</v>
      </c>
      <c r="R40" s="0" t="n">
        <v>1</v>
      </c>
      <c r="S40" s="0" t="n">
        <v>1</v>
      </c>
      <c r="T40" s="0" t="n">
        <v>1</v>
      </c>
      <c r="U40" s="0" t="n">
        <v>3</v>
      </c>
      <c r="V40" s="0" t="n">
        <v>1</v>
      </c>
      <c r="W40" s="0" t="n">
        <v>1</v>
      </c>
      <c r="X40" s="0" t="n">
        <v>1</v>
      </c>
      <c r="Y40" s="0" t="n">
        <v>3</v>
      </c>
      <c r="Z40" s="0" t="n">
        <v>3</v>
      </c>
      <c r="AA40" s="0" t="n">
        <v>1</v>
      </c>
      <c r="AB40" s="0" t="n">
        <v>1</v>
      </c>
      <c r="AC40" s="0" t="n">
        <v>1</v>
      </c>
      <c r="AD40" s="0" t="n">
        <v>1</v>
      </c>
      <c r="AE40" s="0" t="n">
        <v>1</v>
      </c>
      <c r="AF40" s="0" t="n">
        <v>1</v>
      </c>
      <c r="AG40" s="0" t="n">
        <v>3</v>
      </c>
      <c r="AH40" s="0" t="n">
        <v>1</v>
      </c>
      <c r="AI40" s="0" t="n">
        <v>3</v>
      </c>
      <c r="AJ40" s="0" t="n">
        <v>1</v>
      </c>
      <c r="AK40" s="0" t="n">
        <v>3</v>
      </c>
      <c r="AL40" s="0" t="n">
        <v>1</v>
      </c>
      <c r="AM40" s="0" t="n">
        <v>2</v>
      </c>
      <c r="AN40" s="0" t="n">
        <v>3</v>
      </c>
      <c r="AO40" s="0" t="n">
        <v>3</v>
      </c>
      <c r="AP40" s="0" t="n">
        <v>1</v>
      </c>
      <c r="AQ40" s="0" t="n">
        <v>3</v>
      </c>
      <c r="AR40" s="0" t="n">
        <v>1</v>
      </c>
      <c r="AS40" s="0" t="n">
        <v>3</v>
      </c>
      <c r="AT40" s="0" t="n">
        <v>1</v>
      </c>
      <c r="AU40" s="0" t="n">
        <v>1</v>
      </c>
      <c r="AV40" s="0" t="n">
        <v>1</v>
      </c>
      <c r="AW40" s="0" t="n">
        <v>3</v>
      </c>
      <c r="AX40" s="0" t="n">
        <v>1</v>
      </c>
      <c r="AY40" s="0" t="n">
        <v>1</v>
      </c>
      <c r="AZ40" s="0" t="n">
        <v>1</v>
      </c>
      <c r="BA40" s="0" t="n">
        <v>3</v>
      </c>
      <c r="BB40" s="0" t="n">
        <v>1</v>
      </c>
      <c r="BC40" s="0" t="n">
        <v>1</v>
      </c>
      <c r="BD40" s="0" t="n">
        <v>1</v>
      </c>
      <c r="BE40" s="0" t="n">
        <v>3</v>
      </c>
      <c r="BF40" s="0" t="n">
        <v>1</v>
      </c>
      <c r="BG40" s="0" t="n">
        <v>1</v>
      </c>
      <c r="BH40" s="0" t="n">
        <v>1</v>
      </c>
      <c r="BI40" s="0" t="n">
        <v>3</v>
      </c>
      <c r="BJ40" s="0" t="n">
        <v>1</v>
      </c>
      <c r="BK40" s="0" t="n">
        <v>3</v>
      </c>
      <c r="BL40" s="0" t="n">
        <v>3</v>
      </c>
      <c r="BM40" s="0" t="n">
        <f aca="false">SUM(I40,M40,Q40,U40,Y40,AC40,AG40)</f>
        <v>15</v>
      </c>
      <c r="BN40" s="0" t="n">
        <f aca="false">SUM(J40,N40,R40,V40,Z40,AD40,AH40)</f>
        <v>9</v>
      </c>
      <c r="BO40" s="0" t="n">
        <f aca="false">SUM(K40,O40,S40,W40,AA40,AE40,AI40)</f>
        <v>9</v>
      </c>
      <c r="BP40" s="0" t="n">
        <f aca="false">SUM(L40,P40,T40,X40,AB40,AF40,AJ40)</f>
        <v>7</v>
      </c>
      <c r="BQ40" s="0" t="n">
        <f aca="false">SUM(AK40,AO40,AS40,AW40,BA40,BE40,BI40)</f>
        <v>21</v>
      </c>
      <c r="BR40" s="0" t="n">
        <f aca="false">SUM(AL40,AP40,AT40,AX40,BB40,BF40,BJ40)</f>
        <v>7</v>
      </c>
      <c r="BS40" s="0" t="n">
        <f aca="false">SUM(AM40,AQ40,AU40,AY40,BC40,BG40,BK40)</f>
        <v>12</v>
      </c>
      <c r="BT40" s="0" t="n">
        <f aca="false">SUM(AN40,AR40,AV40,AZ40,BD40,BH40,BL40)</f>
        <v>11</v>
      </c>
      <c r="BU40" s="0" t="s">
        <v>88</v>
      </c>
      <c r="BV40" s="0" t="str">
        <f aca="false">IF(BU40="záporný","1",IF(BU40="střední","2",IF(BU40="kladný","3","4")))</f>
        <v>2</v>
      </c>
      <c r="BW40" s="0" t="s">
        <v>82</v>
      </c>
      <c r="BX40" s="0" t="str">
        <f aca="false">IF(BW40="záporný","1",IF(BW40="střední","2",IF(BW40="kladný","3","4")))</f>
        <v>4</v>
      </c>
      <c r="BY40" s="0" t="s">
        <v>84</v>
      </c>
      <c r="BZ40" s="0" t="str">
        <f aca="false">IF(BY40="záporný","1",IF(BY40="záp.-kl.","2",IF(BY40="kladný","3","4")))</f>
        <v>3</v>
      </c>
      <c r="CA40" s="0" t="s">
        <v>83</v>
      </c>
      <c r="CB40" s="0" t="str">
        <f aca="false">IF(CA40="silné","1",IF(CA40="střední","2",IF(CA40="slabé","3",IF(CA40="rozporné","4",""))))</f>
        <v>1</v>
      </c>
      <c r="CC40" s="0" t="s">
        <v>88</v>
      </c>
      <c r="CD40" s="0" t="str">
        <f aca="false">IF(CC40="silné","1",IF(CC40="střední","2",IF(CC40="slabé","3",IF(CC40="rozporné","4",""))))</f>
        <v>2</v>
      </c>
      <c r="CE40" s="0" t="s">
        <v>83</v>
      </c>
      <c r="CF40" s="0" t="str">
        <f aca="false">IF(CE40="silné","1",IF(CE40="střední","2",IF(CE40="slabé","3",IF(CE40="rozporné","4",""))))</f>
        <v>1</v>
      </c>
      <c r="CG40" s="1" t="n">
        <v>4</v>
      </c>
      <c r="CH40" s="0" t="n">
        <v>2</v>
      </c>
      <c r="CI40" s="0" t="n">
        <v>1</v>
      </c>
      <c r="CJ40" s="0" t="n">
        <v>4</v>
      </c>
      <c r="CK40" s="0" t="n">
        <v>5</v>
      </c>
      <c r="CL40" s="0" t="n">
        <v>1</v>
      </c>
    </row>
    <row r="41" customFormat="false" ht="14.25" hidden="false" customHeight="false" outlineLevel="0" collapsed="false">
      <c r="A41" s="0" t="n">
        <v>25</v>
      </c>
      <c r="B41" s="0" t="n">
        <v>0</v>
      </c>
      <c r="C41" s="5" t="n">
        <v>44173</v>
      </c>
      <c r="D41" s="5" t="n">
        <v>39470</v>
      </c>
      <c r="E41" s="2" t="n">
        <f aca="false">YEARFRAC(C41,D41)</f>
        <v>12.875</v>
      </c>
      <c r="F41" s="2" t="str">
        <f aca="false">IF(E41&lt;=7.9,"6–7",IF(E41&lt;=9.9,"8–9",IF(E41&lt;=11.9,"10–11","12–13")))</f>
        <v>12–13</v>
      </c>
      <c r="G41" s="0" t="n">
        <v>3</v>
      </c>
      <c r="H41" s="0" t="n">
        <v>1</v>
      </c>
      <c r="I41" s="0" t="n">
        <v>2</v>
      </c>
      <c r="J41" s="0" t="n">
        <v>1</v>
      </c>
      <c r="K41" s="0" t="n">
        <v>3</v>
      </c>
      <c r="L41" s="0" t="n">
        <v>2</v>
      </c>
      <c r="M41" s="0" t="n">
        <v>3</v>
      </c>
      <c r="N41" s="0" t="n">
        <v>1</v>
      </c>
      <c r="O41" s="0" t="n">
        <v>2</v>
      </c>
      <c r="P41" s="0" t="n">
        <v>2</v>
      </c>
      <c r="Q41" s="0" t="n">
        <v>3</v>
      </c>
      <c r="R41" s="0" t="n">
        <v>2</v>
      </c>
      <c r="S41" s="0" t="n">
        <v>2</v>
      </c>
      <c r="T41" s="0" t="n">
        <v>2</v>
      </c>
      <c r="U41" s="0" t="n">
        <v>3</v>
      </c>
      <c r="V41" s="0" t="n">
        <v>1</v>
      </c>
      <c r="W41" s="0" t="n">
        <v>2</v>
      </c>
      <c r="X41" s="0" t="n">
        <v>2</v>
      </c>
      <c r="Y41" s="0" t="n">
        <v>3</v>
      </c>
      <c r="Z41" s="0" t="n">
        <v>1</v>
      </c>
      <c r="AA41" s="0" t="n">
        <v>1</v>
      </c>
      <c r="AB41" s="0" t="n">
        <v>1</v>
      </c>
      <c r="AC41" s="0" t="n">
        <v>3</v>
      </c>
      <c r="AD41" s="0" t="n">
        <v>2</v>
      </c>
      <c r="AE41" s="0" t="n">
        <v>1</v>
      </c>
      <c r="AF41" s="0" t="n">
        <v>2</v>
      </c>
      <c r="AG41" s="0" t="n">
        <v>3</v>
      </c>
      <c r="AH41" s="0" t="n">
        <v>3</v>
      </c>
      <c r="AI41" s="0" t="n">
        <v>3</v>
      </c>
      <c r="AJ41" s="0" t="n">
        <v>1</v>
      </c>
      <c r="AK41" s="0" t="n">
        <v>2</v>
      </c>
      <c r="AL41" s="0" t="n">
        <v>1</v>
      </c>
      <c r="AM41" s="0" t="n">
        <v>1</v>
      </c>
      <c r="AN41" s="0" t="n">
        <v>3</v>
      </c>
      <c r="AO41" s="0" t="n">
        <v>3</v>
      </c>
      <c r="AP41" s="0" t="n">
        <v>1</v>
      </c>
      <c r="AQ41" s="0" t="n">
        <v>3</v>
      </c>
      <c r="AR41" s="0" t="n">
        <v>1</v>
      </c>
      <c r="AS41" s="0" t="n">
        <v>3</v>
      </c>
      <c r="AT41" s="0" t="n">
        <v>1</v>
      </c>
      <c r="AU41" s="0" t="n">
        <v>2</v>
      </c>
      <c r="AV41" s="0" t="n">
        <v>2</v>
      </c>
      <c r="AW41" s="0" t="n">
        <v>2</v>
      </c>
      <c r="AX41" s="0" t="n">
        <v>1</v>
      </c>
      <c r="AY41" s="0" t="n">
        <v>2</v>
      </c>
      <c r="AZ41" s="0" t="n">
        <v>3</v>
      </c>
      <c r="BA41" s="0" t="n">
        <v>3</v>
      </c>
      <c r="BB41" s="0" t="n">
        <v>1</v>
      </c>
      <c r="BC41" s="0" t="n">
        <v>1</v>
      </c>
      <c r="BD41" s="0" t="n">
        <v>1</v>
      </c>
      <c r="BE41" s="0" t="n">
        <v>3</v>
      </c>
      <c r="BF41" s="0" t="n">
        <v>1</v>
      </c>
      <c r="BG41" s="0" t="n">
        <v>1</v>
      </c>
      <c r="BH41" s="0" t="n">
        <v>2</v>
      </c>
      <c r="BI41" s="0" t="n">
        <v>3</v>
      </c>
      <c r="BJ41" s="0" t="n">
        <v>2</v>
      </c>
      <c r="BK41" s="0" t="n">
        <v>1</v>
      </c>
      <c r="BL41" s="0" t="n">
        <v>1</v>
      </c>
      <c r="BM41" s="0" t="n">
        <f aca="false">SUM(I41,M41,Q41,U41,Y41,AC41,AG41)</f>
        <v>20</v>
      </c>
      <c r="BN41" s="0" t="n">
        <f aca="false">SUM(J41,N41,R41,V41,Z41,AD41,AH41)</f>
        <v>11</v>
      </c>
      <c r="BO41" s="0" t="n">
        <f aca="false">SUM(K41,O41,S41,W41,AA41,AE41,AI41)</f>
        <v>14</v>
      </c>
      <c r="BP41" s="0" t="n">
        <f aca="false">SUM(L41,P41,T41,X41,AB41,AF41,AJ41)</f>
        <v>12</v>
      </c>
      <c r="BQ41" s="0" t="n">
        <f aca="false">SUM(AK41,AO41,AS41,AW41,BA41,BE41,BI41)</f>
        <v>19</v>
      </c>
      <c r="BR41" s="0" t="n">
        <f aca="false">SUM(AL41,AP41,AT41,AX41,BB41,BF41,BJ41)</f>
        <v>8</v>
      </c>
      <c r="BS41" s="0" t="n">
        <f aca="false">SUM(AM41,AQ41,AU41,AY41,BC41,BG41,BK41)</f>
        <v>11</v>
      </c>
      <c r="BT41" s="0" t="n">
        <f aca="false">SUM(AN41,AR41,AV41,AZ41,BD41,BH41,BL41)</f>
        <v>13</v>
      </c>
      <c r="BU41" s="0" t="s">
        <v>88</v>
      </c>
      <c r="BV41" s="0" t="str">
        <f aca="false">IF(BU41="záporný","1",IF(BU41="střední","2",IF(BU41="kladný","3","4")))</f>
        <v>2</v>
      </c>
      <c r="BW41" s="0" t="s">
        <v>84</v>
      </c>
      <c r="BX41" s="0" t="str">
        <f aca="false">IF(BW41="záporný","1",IF(BW41="střední","2",IF(BW41="kladný","3","4")))</f>
        <v>3</v>
      </c>
      <c r="BY41" s="0" t="s">
        <v>84</v>
      </c>
      <c r="BZ41" s="0" t="str">
        <f aca="false">IF(BY41="záporný","1",IF(BY41="záp.-kl.","2",IF(BY41="kladný","3","4")))</f>
        <v>3</v>
      </c>
      <c r="CA41" s="0" t="s">
        <v>83</v>
      </c>
      <c r="CB41" s="0" t="str">
        <f aca="false">IF(CA41="silné","1",IF(CA41="střední","2",IF(CA41="slabé","3",IF(CA41="rozporné","4",""))))</f>
        <v>1</v>
      </c>
      <c r="CC41" s="0" t="s">
        <v>88</v>
      </c>
      <c r="CD41" s="0" t="str">
        <f aca="false">IF(CC41="silné","1",IF(CC41="střední","2",IF(CC41="slabé","3",IF(CC41="rozporné","4",""))))</f>
        <v>2</v>
      </c>
      <c r="CE41" s="0" t="s">
        <v>83</v>
      </c>
      <c r="CF41" s="0" t="str">
        <f aca="false">IF(CE41="silné","1",IF(CE41="střední","2",IF(CE41="slabé","3",IF(CE41="rozporné","4",""))))</f>
        <v>1</v>
      </c>
      <c r="CG41" s="1" t="n">
        <v>4</v>
      </c>
      <c r="CH41" s="0" t="n">
        <v>5</v>
      </c>
      <c r="CI41" s="0" t="n">
        <v>4</v>
      </c>
      <c r="CJ41" s="0" t="n">
        <v>5</v>
      </c>
      <c r="CK41" s="0" t="n">
        <v>4</v>
      </c>
      <c r="CL41" s="0" t="n">
        <v>4</v>
      </c>
    </row>
    <row r="42" customFormat="false" ht="14.25" hidden="false" customHeight="false" outlineLevel="0" collapsed="false">
      <c r="A42" s="0" t="n">
        <v>28</v>
      </c>
      <c r="B42" s="0" t="n">
        <v>0</v>
      </c>
      <c r="C42" s="5" t="n">
        <v>44172</v>
      </c>
      <c r="D42" s="5" t="n">
        <v>39505</v>
      </c>
      <c r="E42" s="2" t="n">
        <f aca="false">YEARFRAC(C42,D42)</f>
        <v>12.7777777777778</v>
      </c>
      <c r="F42" s="2" t="str">
        <f aca="false">IF(E42&lt;=7.9,"6–7",IF(E42&lt;=9.9,"8–9",IF(E42&lt;=11.9,"10–11","12–13")))</f>
        <v>12–13</v>
      </c>
      <c r="G42" s="0" t="n">
        <v>1</v>
      </c>
      <c r="H42" s="0" t="n">
        <v>2</v>
      </c>
      <c r="I42" s="0" t="n">
        <v>2</v>
      </c>
      <c r="J42" s="0" t="n">
        <v>1</v>
      </c>
      <c r="K42" s="0" t="n">
        <v>2</v>
      </c>
      <c r="L42" s="0" t="n">
        <v>3</v>
      </c>
      <c r="M42" s="0" t="n">
        <v>3</v>
      </c>
      <c r="N42" s="0" t="n">
        <v>1</v>
      </c>
      <c r="O42" s="0" t="n">
        <v>2</v>
      </c>
      <c r="P42" s="0" t="n">
        <v>2</v>
      </c>
      <c r="Q42" s="0" t="n">
        <v>3</v>
      </c>
      <c r="R42" s="0" t="n">
        <v>1</v>
      </c>
      <c r="S42" s="0" t="n">
        <v>1</v>
      </c>
      <c r="T42" s="0" t="n">
        <v>3</v>
      </c>
      <c r="U42" s="0" t="n">
        <v>2</v>
      </c>
      <c r="V42" s="0" t="n">
        <v>1</v>
      </c>
      <c r="W42" s="0" t="n">
        <v>1</v>
      </c>
      <c r="X42" s="0" t="n">
        <v>1</v>
      </c>
      <c r="Y42" s="0" t="n">
        <v>3</v>
      </c>
      <c r="Z42" s="0" t="n">
        <v>1</v>
      </c>
      <c r="AA42" s="0" t="n">
        <v>1</v>
      </c>
      <c r="AB42" s="0" t="n">
        <v>1</v>
      </c>
      <c r="AC42" s="0" t="n">
        <v>2</v>
      </c>
      <c r="AD42" s="0" t="n">
        <v>2</v>
      </c>
      <c r="AE42" s="0" t="n">
        <v>1</v>
      </c>
      <c r="AF42" s="0" t="n">
        <v>1</v>
      </c>
      <c r="AG42" s="0" t="n">
        <v>2</v>
      </c>
      <c r="AH42" s="0" t="n">
        <v>1</v>
      </c>
      <c r="AI42" s="0" t="n">
        <v>3</v>
      </c>
      <c r="AJ42" s="0" t="n">
        <v>1</v>
      </c>
      <c r="AK42" s="0" t="n">
        <v>3</v>
      </c>
      <c r="AL42" s="0" t="n">
        <v>1</v>
      </c>
      <c r="AM42" s="0" t="n">
        <v>3</v>
      </c>
      <c r="AN42" s="0" t="n">
        <v>3</v>
      </c>
      <c r="AO42" s="0" t="n">
        <v>3</v>
      </c>
      <c r="AP42" s="0" t="n">
        <v>1</v>
      </c>
      <c r="AQ42" s="0" t="n">
        <v>2</v>
      </c>
      <c r="AR42" s="0" t="n">
        <v>1</v>
      </c>
      <c r="AS42" s="0" t="n">
        <v>3</v>
      </c>
      <c r="AT42" s="0" t="n">
        <v>1</v>
      </c>
      <c r="AU42" s="0" t="n">
        <v>1</v>
      </c>
      <c r="AV42" s="0" t="n">
        <v>1</v>
      </c>
      <c r="AW42" s="0" t="n">
        <v>3</v>
      </c>
      <c r="AX42" s="0" t="n">
        <v>1</v>
      </c>
      <c r="AY42" s="0" t="n">
        <v>1</v>
      </c>
      <c r="AZ42" s="0" t="n">
        <v>1</v>
      </c>
      <c r="BA42" s="0" t="n">
        <v>3</v>
      </c>
      <c r="BB42" s="0" t="n">
        <v>1</v>
      </c>
      <c r="BC42" s="0" t="n">
        <v>1</v>
      </c>
      <c r="BD42" s="0" t="n">
        <v>1</v>
      </c>
      <c r="BE42" s="0" t="n">
        <v>3</v>
      </c>
      <c r="BF42" s="0" t="n">
        <v>1</v>
      </c>
      <c r="BG42" s="0" t="n">
        <v>1</v>
      </c>
      <c r="BH42" s="0" t="n">
        <v>1</v>
      </c>
      <c r="BI42" s="0" t="n">
        <v>3</v>
      </c>
      <c r="BJ42" s="0" t="n">
        <v>1</v>
      </c>
      <c r="BK42" s="0" t="n">
        <v>3</v>
      </c>
      <c r="BL42" s="0" t="n">
        <v>1</v>
      </c>
      <c r="BM42" s="0" t="n">
        <f aca="false">SUM(I42,M42,Q42,U42,Y42,AC42,AG42)</f>
        <v>17</v>
      </c>
      <c r="BN42" s="0" t="n">
        <f aca="false">SUM(J42,N42,R42,V42,Z42,AD42,AH42)</f>
        <v>8</v>
      </c>
      <c r="BO42" s="0" t="n">
        <f aca="false">SUM(K42,O42,S42,W42,AA42,AE42,AI42)</f>
        <v>11</v>
      </c>
      <c r="BP42" s="0" t="n">
        <f aca="false">SUM(L42,P42,T42,X42,AB42,AF42,AJ42)</f>
        <v>12</v>
      </c>
      <c r="BQ42" s="0" t="n">
        <f aca="false">SUM(AK42,AO42,AS42,AW42,BA42,BE42,BI42)</f>
        <v>21</v>
      </c>
      <c r="BR42" s="0" t="n">
        <f aca="false">SUM(AL42,AP42,AT42,AX42,BB42,BF42,BJ42)</f>
        <v>7</v>
      </c>
      <c r="BS42" s="0" t="n">
        <f aca="false">SUM(AM42,AQ42,AU42,AY42,BC42,BG42,BK42)</f>
        <v>12</v>
      </c>
      <c r="BT42" s="0" t="n">
        <f aca="false">SUM(AN42,AR42,AV42,AZ42,BD42,BH42,BL42)</f>
        <v>9</v>
      </c>
      <c r="BU42" s="0" t="s">
        <v>88</v>
      </c>
      <c r="BV42" s="0" t="str">
        <f aca="false">IF(BU42="záporný","1",IF(BU42="střední","2",IF(BU42="kladný","3","4")))</f>
        <v>2</v>
      </c>
      <c r="BW42" s="0" t="s">
        <v>82</v>
      </c>
      <c r="BX42" s="0" t="str">
        <f aca="false">IF(BW42="záporný","1",IF(BW42="střední","2",IF(BW42="kladný","3","4")))</f>
        <v>4</v>
      </c>
      <c r="BY42" s="0" t="s">
        <v>84</v>
      </c>
      <c r="BZ42" s="0" t="str">
        <f aca="false">IF(BY42="záporný","1",IF(BY42="záp.-kl.","2",IF(BY42="kladný","3","4")))</f>
        <v>3</v>
      </c>
      <c r="CA42" s="0" t="s">
        <v>88</v>
      </c>
      <c r="CB42" s="0" t="str">
        <f aca="false">IF(CA42="silné","1",IF(CA42="střední","2",IF(CA42="slabé","3",IF(CA42="rozporné","4",""))))</f>
        <v>2</v>
      </c>
      <c r="CC42" s="0" t="s">
        <v>83</v>
      </c>
      <c r="CD42" s="0" t="str">
        <f aca="false">IF(CC42="silné","1",IF(CC42="střední","2",IF(CC42="slabé","3",IF(CC42="rozporné","4",""))))</f>
        <v>1</v>
      </c>
      <c r="CE42" s="0" t="s">
        <v>83</v>
      </c>
      <c r="CF42" s="0" t="str">
        <f aca="false">IF(CE42="silné","1",IF(CE42="střední","2",IF(CE42="slabé","3",IF(CE42="rozporné","4",""))))</f>
        <v>1</v>
      </c>
      <c r="CG42" s="1" t="n">
        <v>4</v>
      </c>
      <c r="CH42" s="0" t="n">
        <v>4</v>
      </c>
      <c r="CI42" s="0" t="n">
        <v>1</v>
      </c>
      <c r="CJ42" s="0" t="n">
        <v>3</v>
      </c>
      <c r="CK42" s="0" t="n">
        <v>4</v>
      </c>
      <c r="CL42" s="0" t="n">
        <v>3</v>
      </c>
    </row>
    <row r="43" customFormat="false" ht="14.25" hidden="false" customHeight="false" outlineLevel="0" collapsed="false">
      <c r="A43" s="0" t="n">
        <v>30</v>
      </c>
      <c r="B43" s="0" t="n">
        <v>0</v>
      </c>
      <c r="C43" s="5" t="n">
        <v>44168</v>
      </c>
      <c r="D43" s="5" t="n">
        <v>40803</v>
      </c>
      <c r="E43" s="2" t="n">
        <f aca="false">YEARFRAC(C43,D43)</f>
        <v>9.21111111111111</v>
      </c>
      <c r="F43" s="2" t="str">
        <f aca="false">IF(E43&lt;=7.9,"6–7",IF(E43&lt;=9.9,"8–9",IF(E43&lt;=11.9,"10–11","12–13")))</f>
        <v>8–9</v>
      </c>
      <c r="G43" s="0" t="n">
        <v>3</v>
      </c>
      <c r="H43" s="0" t="n">
        <v>1</v>
      </c>
      <c r="I43" s="0" t="n">
        <v>3</v>
      </c>
      <c r="J43" s="0" t="n">
        <v>1</v>
      </c>
      <c r="K43" s="0" t="n">
        <v>3</v>
      </c>
      <c r="L43" s="0" t="n">
        <v>1</v>
      </c>
      <c r="M43" s="0" t="n">
        <v>3</v>
      </c>
      <c r="N43" s="0" t="n">
        <v>1</v>
      </c>
      <c r="O43" s="0" t="n">
        <v>3</v>
      </c>
      <c r="P43" s="0" t="n">
        <v>1</v>
      </c>
      <c r="Q43" s="0" t="n">
        <v>3</v>
      </c>
      <c r="R43" s="0" t="n">
        <v>1</v>
      </c>
      <c r="S43" s="0" t="n">
        <v>1</v>
      </c>
      <c r="T43" s="0" t="n">
        <v>3</v>
      </c>
      <c r="U43" s="0" t="n">
        <v>3</v>
      </c>
      <c r="V43" s="0" t="n">
        <v>1</v>
      </c>
      <c r="W43" s="0" t="n">
        <v>1</v>
      </c>
      <c r="X43" s="0" t="n">
        <v>1</v>
      </c>
      <c r="Y43" s="0" t="n">
        <v>3</v>
      </c>
      <c r="Z43" s="0" t="n">
        <v>1</v>
      </c>
      <c r="AA43" s="0" t="n">
        <v>1</v>
      </c>
      <c r="AB43" s="0" t="n">
        <v>1</v>
      </c>
      <c r="AC43" s="0" t="n">
        <v>3</v>
      </c>
      <c r="AD43" s="0" t="n">
        <v>1</v>
      </c>
      <c r="AE43" s="0" t="n">
        <v>1</v>
      </c>
      <c r="AF43" s="0" t="n">
        <v>3</v>
      </c>
      <c r="AG43" s="0" t="n">
        <v>3</v>
      </c>
      <c r="AH43" s="0" t="n">
        <v>1</v>
      </c>
      <c r="AI43" s="0" t="n">
        <v>3</v>
      </c>
      <c r="AJ43" s="0" t="n">
        <v>3</v>
      </c>
      <c r="AK43" s="0" t="n">
        <v>1</v>
      </c>
      <c r="AL43" s="0" t="n">
        <v>1</v>
      </c>
      <c r="AM43" s="0" t="n">
        <v>1</v>
      </c>
      <c r="AN43" s="0" t="n">
        <v>1</v>
      </c>
      <c r="AO43" s="0" t="n">
        <v>1</v>
      </c>
      <c r="AP43" s="0" t="n">
        <v>1</v>
      </c>
      <c r="AQ43" s="0" t="n">
        <v>1</v>
      </c>
      <c r="AR43" s="0" t="n">
        <v>1</v>
      </c>
      <c r="AS43" s="0" t="n">
        <v>3</v>
      </c>
      <c r="AT43" s="0" t="n">
        <v>1</v>
      </c>
      <c r="AU43" s="0" t="n">
        <v>1</v>
      </c>
      <c r="AV43" s="0" t="n">
        <v>1</v>
      </c>
      <c r="AW43" s="0" t="n">
        <v>1</v>
      </c>
      <c r="AX43" s="0" t="n">
        <v>1</v>
      </c>
      <c r="AY43" s="0" t="n">
        <v>1</v>
      </c>
      <c r="AZ43" s="0" t="n">
        <v>1</v>
      </c>
      <c r="BA43" s="0" t="n">
        <v>3</v>
      </c>
      <c r="BB43" s="0" t="n">
        <v>1</v>
      </c>
      <c r="BC43" s="0" t="n">
        <v>1</v>
      </c>
      <c r="BD43" s="0" t="n">
        <v>1</v>
      </c>
      <c r="BE43" s="0" t="n">
        <v>3</v>
      </c>
      <c r="BF43" s="0" t="n">
        <v>1</v>
      </c>
      <c r="BG43" s="0" t="n">
        <v>1</v>
      </c>
      <c r="BH43" s="0" t="n">
        <v>1</v>
      </c>
      <c r="BI43" s="0" t="n">
        <v>1</v>
      </c>
      <c r="BJ43" s="0" t="n">
        <v>1</v>
      </c>
      <c r="BK43" s="0" t="n">
        <v>3</v>
      </c>
      <c r="BL43" s="0" t="n">
        <v>1</v>
      </c>
      <c r="BM43" s="0" t="n">
        <f aca="false">SUM(I43,M43,Q43,U43,Y43,AC43,AG43)</f>
        <v>21</v>
      </c>
      <c r="BN43" s="0" t="n">
        <f aca="false">SUM(J43,N43,R43,V43,Z43,AD43,AH43)</f>
        <v>7</v>
      </c>
      <c r="BO43" s="0" t="n">
        <f aca="false">SUM(K43,O43,S43,W43,AA43,AE43,AI43)</f>
        <v>13</v>
      </c>
      <c r="BP43" s="0" t="n">
        <f aca="false">SUM(L43,P43,T43,X43,AB43,AF43,AJ43)</f>
        <v>13</v>
      </c>
      <c r="BQ43" s="0" t="n">
        <f aca="false">SUM(AK43,AO43,AS43,AW43,BA43,BE43,BI43)</f>
        <v>13</v>
      </c>
      <c r="BR43" s="0" t="n">
        <f aca="false">SUM(AL43,AP43,AT43,AX43,BB43,BF43,BJ43)</f>
        <v>7</v>
      </c>
      <c r="BS43" s="0" t="n">
        <f aca="false">SUM(AM43,AQ43,AU43,AY43,BC43,BG43,BK43)</f>
        <v>9</v>
      </c>
      <c r="BT43" s="0" t="n">
        <f aca="false">SUM(AN43,AR43,AV43,AZ43,BD43,BH43,BL43)</f>
        <v>7</v>
      </c>
      <c r="BU43" s="0" t="s">
        <v>82</v>
      </c>
      <c r="BV43" s="0" t="str">
        <f aca="false">IF(BU43="záporný","1",IF(BU43="střední","2",IF(BU43="kladný","3","4")))</f>
        <v>4</v>
      </c>
      <c r="BW43" s="0" t="s">
        <v>88</v>
      </c>
      <c r="BX43" s="0" t="str">
        <f aca="false">IF(BW43="záporný","1",IF(BW43="střední","2",IF(BW43="kladný","3","4")))</f>
        <v>2</v>
      </c>
      <c r="BY43" s="0" t="s">
        <v>84</v>
      </c>
      <c r="BZ43" s="0" t="str">
        <f aca="false">IF(BY43="záporný","1",IF(BY43="záp.-kl.","2",IF(BY43="kladný","3","4")))</f>
        <v>3</v>
      </c>
      <c r="CA43" s="0" t="s">
        <v>88</v>
      </c>
      <c r="CB43" s="0" t="str">
        <f aca="false">IF(CA43="silné","1",IF(CA43="střední","2",IF(CA43="slabé","3",IF(CA43="rozporné","4",""))))</f>
        <v>2</v>
      </c>
      <c r="CC43" s="0" t="s">
        <v>83</v>
      </c>
      <c r="CD43" s="0" t="str">
        <f aca="false">IF(CC43="silné","1",IF(CC43="střední","2",IF(CC43="slabé","3",IF(CC43="rozporné","4",""))))</f>
        <v>1</v>
      </c>
      <c r="CE43" s="0" t="s">
        <v>83</v>
      </c>
      <c r="CF43" s="0" t="str">
        <f aca="false">IF(CE43="silné","1",IF(CE43="střední","2",IF(CE43="slabé","3",IF(CE43="rozporné","4",""))))</f>
        <v>1</v>
      </c>
      <c r="CG43" s="1" t="n">
        <v>4</v>
      </c>
      <c r="CH43" s="0" t="n">
        <v>5</v>
      </c>
      <c r="CI43" s="0" t="n">
        <v>4</v>
      </c>
      <c r="CJ43" s="0" t="n">
        <v>4</v>
      </c>
      <c r="CK43" s="0" t="n">
        <v>5</v>
      </c>
      <c r="CL43" s="0" t="n">
        <v>4</v>
      </c>
      <c r="CM43" s="0" t="s">
        <v>96</v>
      </c>
    </row>
    <row r="44" customFormat="false" ht="14.25" hidden="false" customHeight="false" outlineLevel="0" collapsed="false">
      <c r="A44" s="0" t="n">
        <v>36</v>
      </c>
      <c r="B44" s="0" t="n">
        <v>0</v>
      </c>
      <c r="C44" s="5" t="n">
        <v>44169</v>
      </c>
      <c r="D44" s="5" t="n">
        <v>39666</v>
      </c>
      <c r="E44" s="2" t="n">
        <f aca="false">YEARFRAC(C44,D44)</f>
        <v>12.3277777777778</v>
      </c>
      <c r="F44" s="2" t="str">
        <f aca="false">IF(E44&lt;=7.9,"6–7",IF(E44&lt;=9.9,"8–9",IF(E44&lt;=11.9,"10–11","12–13")))</f>
        <v>12–13</v>
      </c>
      <c r="G44" s="0" t="n">
        <v>3</v>
      </c>
      <c r="H44" s="0" t="n">
        <v>3</v>
      </c>
      <c r="I44" s="0" t="n">
        <v>1</v>
      </c>
      <c r="J44" s="0" t="n">
        <v>1</v>
      </c>
      <c r="K44" s="0" t="n">
        <v>3</v>
      </c>
      <c r="L44" s="0" t="n">
        <v>1</v>
      </c>
      <c r="M44" s="0" t="n">
        <v>3</v>
      </c>
      <c r="N44" s="0" t="n">
        <v>1</v>
      </c>
      <c r="O44" s="0" t="n">
        <v>3</v>
      </c>
      <c r="P44" s="0" t="n">
        <v>1</v>
      </c>
      <c r="Q44" s="0" t="n">
        <v>3</v>
      </c>
      <c r="R44" s="0" t="n">
        <v>1</v>
      </c>
      <c r="S44" s="0" t="n">
        <v>1</v>
      </c>
      <c r="T44" s="0" t="n">
        <v>2</v>
      </c>
      <c r="U44" s="0" t="n">
        <v>3</v>
      </c>
      <c r="V44" s="0" t="n">
        <v>3</v>
      </c>
      <c r="W44" s="0" t="n">
        <v>1</v>
      </c>
      <c r="X44" s="0" t="n">
        <v>1</v>
      </c>
      <c r="Y44" s="0" t="n">
        <v>3</v>
      </c>
      <c r="Z44" s="0" t="n">
        <v>3</v>
      </c>
      <c r="AA44" s="0" t="n">
        <v>1</v>
      </c>
      <c r="AB44" s="0" t="n">
        <v>1</v>
      </c>
      <c r="AC44" s="0" t="n">
        <v>3</v>
      </c>
      <c r="AD44" s="0" t="n">
        <v>1</v>
      </c>
      <c r="AE44" s="0" t="n">
        <v>1</v>
      </c>
      <c r="AF44" s="0" t="n">
        <v>1</v>
      </c>
      <c r="AG44" s="0" t="n">
        <v>3</v>
      </c>
      <c r="AH44" s="0" t="n">
        <v>1</v>
      </c>
      <c r="AI44" s="0" t="n">
        <v>3</v>
      </c>
      <c r="AJ44" s="0" t="n">
        <v>1</v>
      </c>
      <c r="AK44" s="0" t="n">
        <v>3</v>
      </c>
      <c r="AL44" s="0" t="n">
        <v>1</v>
      </c>
      <c r="AM44" s="0" t="n">
        <v>3</v>
      </c>
      <c r="AN44" s="0" t="n">
        <v>1</v>
      </c>
      <c r="AO44" s="0" t="n">
        <v>3</v>
      </c>
      <c r="AP44" s="0" t="n">
        <v>1</v>
      </c>
      <c r="AQ44" s="0" t="n">
        <v>3</v>
      </c>
      <c r="AR44" s="0" t="n">
        <v>2</v>
      </c>
      <c r="AS44" s="0" t="n">
        <v>3</v>
      </c>
      <c r="AT44" s="0" t="n">
        <v>1</v>
      </c>
      <c r="AU44" s="0" t="n">
        <v>1</v>
      </c>
      <c r="AV44" s="0" t="n">
        <v>2</v>
      </c>
      <c r="AW44" s="0" t="n">
        <v>3</v>
      </c>
      <c r="AX44" s="0" t="n">
        <v>1</v>
      </c>
      <c r="AY44" s="0" t="n">
        <v>1</v>
      </c>
      <c r="AZ44" s="0" t="n">
        <v>1</v>
      </c>
      <c r="BA44" s="0" t="n">
        <v>3</v>
      </c>
      <c r="BB44" s="0" t="n">
        <v>1</v>
      </c>
      <c r="BC44" s="0" t="n">
        <v>1</v>
      </c>
      <c r="BD44" s="0" t="n">
        <v>1</v>
      </c>
      <c r="BE44" s="0" t="n">
        <v>3</v>
      </c>
      <c r="BF44" s="0" t="n">
        <v>1</v>
      </c>
      <c r="BG44" s="0" t="n">
        <v>1</v>
      </c>
      <c r="BH44" s="0" t="n">
        <v>3</v>
      </c>
      <c r="BI44" s="0" t="n">
        <v>3</v>
      </c>
      <c r="BJ44" s="0" t="n">
        <v>1</v>
      </c>
      <c r="BK44" s="0" t="n">
        <v>3</v>
      </c>
      <c r="BL44" s="0" t="n">
        <v>1</v>
      </c>
      <c r="BM44" s="0" t="n">
        <f aca="false">SUM(I44,M44,Q44,U44,Y44,AC44,AG44)</f>
        <v>19</v>
      </c>
      <c r="BN44" s="0" t="n">
        <f aca="false">SUM(J44,N44,R44,V44,Z44,AD44,AH44)</f>
        <v>11</v>
      </c>
      <c r="BO44" s="0" t="n">
        <f aca="false">SUM(K44,O44,S44,W44,AA44,AE44,AI44)</f>
        <v>13</v>
      </c>
      <c r="BP44" s="0" t="n">
        <f aca="false">SUM(L44,P44,T44,X44,AB44,AF44,AJ44)</f>
        <v>8</v>
      </c>
      <c r="BQ44" s="0" t="n">
        <f aca="false">SUM(AK44,AO44,AS44,AW44,BA44,BE44,BI44)</f>
        <v>21</v>
      </c>
      <c r="BR44" s="0" t="n">
        <f aca="false">SUM(AL44,AP44,AT44,AX44,BB44,BF44,BJ44)</f>
        <v>7</v>
      </c>
      <c r="BS44" s="0" t="n">
        <f aca="false">SUM(AM44,AQ44,AU44,AY44,BC44,BG44,BK44)</f>
        <v>13</v>
      </c>
      <c r="BT44" s="0" t="n">
        <f aca="false">SUM(AN44,AR44,AV44,AZ44,BD44,BH44,BL44)</f>
        <v>11</v>
      </c>
      <c r="BU44" s="0" t="s">
        <v>88</v>
      </c>
      <c r="BV44" s="0" t="str">
        <f aca="false">IF(BU44="záporný","1",IF(BU44="střední","2",IF(BU44="kladný","3","4")))</f>
        <v>2</v>
      </c>
      <c r="BW44" s="0" t="s">
        <v>82</v>
      </c>
      <c r="BX44" s="0" t="str">
        <f aca="false">IF(BW44="záporný","1",IF(BW44="střední","2",IF(BW44="kladný","3","4")))</f>
        <v>4</v>
      </c>
      <c r="BY44" s="0" t="s">
        <v>84</v>
      </c>
      <c r="BZ44" s="0" t="str">
        <f aca="false">IF(BY44="záporný","1",IF(BY44="záp.-kl.","2",IF(BY44="kladný","3","4")))</f>
        <v>3</v>
      </c>
      <c r="CA44" s="0" t="s">
        <v>83</v>
      </c>
      <c r="CB44" s="0" t="str">
        <f aca="false">IF(CA44="silné","1",IF(CA44="střední","2",IF(CA44="slabé","3",IF(CA44="rozporné","4",""))))</f>
        <v>1</v>
      </c>
      <c r="CC44" s="0" t="s">
        <v>88</v>
      </c>
      <c r="CD44" s="0" t="str">
        <f aca="false">IF(CC44="silné","1",IF(CC44="střední","2",IF(CC44="slabé","3",IF(CC44="rozporné","4",""))))</f>
        <v>2</v>
      </c>
      <c r="CE44" s="0" t="s">
        <v>83</v>
      </c>
      <c r="CF44" s="0" t="str">
        <f aca="false">IF(CE44="silné","1",IF(CE44="střední","2",IF(CE44="slabé","3",IF(CE44="rozporné","4",""))))</f>
        <v>1</v>
      </c>
      <c r="CG44" s="1" t="n">
        <v>4</v>
      </c>
      <c r="CH44" s="0" t="n">
        <v>2</v>
      </c>
      <c r="CI44" s="0" t="n">
        <v>1</v>
      </c>
      <c r="CJ44" s="0" t="n">
        <v>5</v>
      </c>
      <c r="CK44" s="0" t="n">
        <v>4</v>
      </c>
      <c r="CL44" s="0" t="n">
        <v>5</v>
      </c>
      <c r="CM44" s="0" t="s">
        <v>97</v>
      </c>
    </row>
    <row r="45" customFormat="false" ht="14.25" hidden="false" customHeight="false" outlineLevel="0" collapsed="false">
      <c r="A45" s="0" t="n">
        <v>37</v>
      </c>
      <c r="B45" s="0" t="n">
        <v>1</v>
      </c>
      <c r="C45" s="5" t="n">
        <v>44203</v>
      </c>
      <c r="D45" s="5" t="n">
        <v>40918</v>
      </c>
      <c r="E45" s="2" t="n">
        <f aca="false">YEARFRAC(C45,D45)</f>
        <v>8.99166666666667</v>
      </c>
      <c r="F45" s="2" t="str">
        <f aca="false">IF(E45&lt;=7.9,"6–7",IF(E45&lt;=9.9,"8–9",IF(E45&lt;=11.9,"10–11","12–13")))</f>
        <v>8–9</v>
      </c>
      <c r="G45" s="0" t="n">
        <v>1</v>
      </c>
      <c r="H45" s="0" t="n">
        <v>3</v>
      </c>
      <c r="I45" s="0" t="n">
        <v>2</v>
      </c>
      <c r="J45" s="0" t="n">
        <v>1</v>
      </c>
      <c r="K45" s="0" t="n">
        <v>1</v>
      </c>
      <c r="L45" s="0" t="n">
        <v>2</v>
      </c>
      <c r="M45" s="0" t="n">
        <v>3</v>
      </c>
      <c r="N45" s="0" t="n">
        <v>1</v>
      </c>
      <c r="O45" s="0" t="n">
        <v>3</v>
      </c>
      <c r="P45" s="0" t="n">
        <v>1</v>
      </c>
      <c r="Q45" s="0" t="n">
        <v>3</v>
      </c>
      <c r="R45" s="0" t="n">
        <v>1</v>
      </c>
      <c r="S45" s="0" t="n">
        <v>1</v>
      </c>
      <c r="T45" s="0" t="n">
        <v>1</v>
      </c>
      <c r="U45" s="0" t="n">
        <v>2</v>
      </c>
      <c r="V45" s="0" t="n">
        <v>1</v>
      </c>
      <c r="W45" s="0" t="n">
        <v>1</v>
      </c>
      <c r="X45" s="0" t="n">
        <v>1</v>
      </c>
      <c r="Y45" s="0" t="n">
        <v>3</v>
      </c>
      <c r="Z45" s="0" t="n">
        <v>1</v>
      </c>
      <c r="AA45" s="0" t="n">
        <v>1</v>
      </c>
      <c r="AB45" s="0" t="n">
        <v>1</v>
      </c>
      <c r="AC45" s="0" t="n">
        <v>3</v>
      </c>
      <c r="AD45" s="0" t="n">
        <v>1</v>
      </c>
      <c r="AE45" s="0" t="n">
        <v>1</v>
      </c>
      <c r="AF45" s="0" t="n">
        <v>1</v>
      </c>
      <c r="AG45" s="0" t="n">
        <v>1</v>
      </c>
      <c r="AH45" s="0" t="n">
        <v>1</v>
      </c>
      <c r="AI45" s="0" t="n">
        <v>2</v>
      </c>
      <c r="AJ45" s="0" t="n">
        <v>2</v>
      </c>
      <c r="AK45" s="0" t="n">
        <v>2</v>
      </c>
      <c r="AL45" s="0" t="n">
        <v>1</v>
      </c>
      <c r="AM45" s="0" t="n">
        <v>1</v>
      </c>
      <c r="AN45" s="0" t="n">
        <v>2</v>
      </c>
      <c r="AO45" s="0" t="n">
        <v>3</v>
      </c>
      <c r="AP45" s="0" t="n">
        <v>1</v>
      </c>
      <c r="AQ45" s="0" t="n">
        <v>3</v>
      </c>
      <c r="AR45" s="0" t="n">
        <v>1</v>
      </c>
      <c r="AS45" s="0" t="n">
        <v>3</v>
      </c>
      <c r="AT45" s="0" t="n">
        <v>1</v>
      </c>
      <c r="AU45" s="0" t="n">
        <v>1</v>
      </c>
      <c r="AV45" s="0" t="n">
        <v>1</v>
      </c>
      <c r="AW45" s="0" t="n">
        <v>3</v>
      </c>
      <c r="AX45" s="0" t="n">
        <v>1</v>
      </c>
      <c r="AY45" s="0" t="n">
        <v>1</v>
      </c>
      <c r="AZ45" s="0" t="n">
        <v>1</v>
      </c>
      <c r="BA45" s="0" t="n">
        <v>3</v>
      </c>
      <c r="BB45" s="0" t="n">
        <v>1</v>
      </c>
      <c r="BC45" s="0" t="n">
        <v>1</v>
      </c>
      <c r="BD45" s="0" t="n">
        <v>1</v>
      </c>
      <c r="BE45" s="0" t="n">
        <v>3</v>
      </c>
      <c r="BF45" s="0" t="n">
        <v>1</v>
      </c>
      <c r="BG45" s="0" t="n">
        <v>1</v>
      </c>
      <c r="BH45" s="0" t="n">
        <v>1</v>
      </c>
      <c r="BI45" s="0" t="n">
        <v>1</v>
      </c>
      <c r="BJ45" s="0" t="n">
        <v>1</v>
      </c>
      <c r="BK45" s="0" t="n">
        <v>3</v>
      </c>
      <c r="BL45" s="0" t="n">
        <v>2</v>
      </c>
      <c r="BM45" s="0" t="n">
        <f aca="false">SUM(I45,M45,Q45,U45,Y45,AC45,AG45)</f>
        <v>17</v>
      </c>
      <c r="BN45" s="0" t="n">
        <f aca="false">SUM(J45,N45,R45,V45,Z45,AD45,AH45)</f>
        <v>7</v>
      </c>
      <c r="BO45" s="0" t="n">
        <f aca="false">SUM(K45,O45,S45,W45,AA45,AE45,AI45)</f>
        <v>10</v>
      </c>
      <c r="BP45" s="0" t="n">
        <f aca="false">SUM(L45,P45,T45,X45,AB45,AF45,AJ45)</f>
        <v>9</v>
      </c>
      <c r="BQ45" s="0" t="n">
        <f aca="false">SUM(AK45,AO45,AS45,AW45,BA45,BE45,BI45)</f>
        <v>18</v>
      </c>
      <c r="BR45" s="0" t="n">
        <f aca="false">SUM(AL45,AP45,AT45,AX45,BB45,BF45,BJ45)</f>
        <v>7</v>
      </c>
      <c r="BS45" s="0" t="n">
        <f aca="false">SUM(AM45,AQ45,AU45,AY45,BC45,BG45,BK45)</f>
        <v>11</v>
      </c>
      <c r="BT45" s="0" t="n">
        <f aca="false">SUM(AN45,AR45,AV45,AZ45,BD45,BH45,BL45)</f>
        <v>9</v>
      </c>
      <c r="BU45" s="0" t="s">
        <v>88</v>
      </c>
      <c r="BV45" s="0" t="str">
        <f aca="false">IF(BU45="záporný","1",IF(BU45="střední","2",IF(BU45="kladný","3","4")))</f>
        <v>2</v>
      </c>
      <c r="BW45" s="0" t="s">
        <v>88</v>
      </c>
      <c r="BX45" s="0" t="str">
        <f aca="false">IF(BW45="záporný","1",IF(BW45="střední","2",IF(BW45="kladný","3","4")))</f>
        <v>2</v>
      </c>
      <c r="BY45" s="0" t="s">
        <v>84</v>
      </c>
      <c r="BZ45" s="0" t="str">
        <f aca="false">IF(BY45="záporný","1",IF(BY45="záp.-kl.","2",IF(BY45="kladný","3","4")))</f>
        <v>3</v>
      </c>
      <c r="CA45" s="0" t="s">
        <v>83</v>
      </c>
      <c r="CB45" s="0" t="str">
        <f aca="false">IF(CA45="silné","1",IF(CA45="střední","2",IF(CA45="slabé","3",IF(CA45="rozporné","4",""))))</f>
        <v>1</v>
      </c>
      <c r="CC45" s="0" t="s">
        <v>83</v>
      </c>
      <c r="CD45" s="0" t="str">
        <f aca="false">IF(CC45="silné","1",IF(CC45="střední","2",IF(CC45="slabé","3",IF(CC45="rozporné","4",""))))</f>
        <v>1</v>
      </c>
      <c r="CE45" s="0" t="s">
        <v>83</v>
      </c>
      <c r="CF45" s="0" t="str">
        <f aca="false">IF(CE45="silné","1",IF(CE45="střední","2",IF(CE45="slabé","3",IF(CE45="rozporné","4",""))))</f>
        <v>1</v>
      </c>
      <c r="CG45" s="1" t="n">
        <v>4</v>
      </c>
      <c r="CH45" s="0" t="n">
        <v>3</v>
      </c>
      <c r="CI45" s="0" t="n">
        <v>4</v>
      </c>
      <c r="CJ45" s="0" t="n">
        <v>5</v>
      </c>
      <c r="CK45" s="0" t="n">
        <v>4</v>
      </c>
      <c r="CL45" s="0" t="n">
        <v>3</v>
      </c>
    </row>
    <row r="46" customFormat="false" ht="14.25" hidden="false" customHeight="false" outlineLevel="0" collapsed="false">
      <c r="A46" s="0" t="n">
        <v>39</v>
      </c>
      <c r="B46" s="0" t="n">
        <v>0</v>
      </c>
      <c r="C46" s="5" t="n">
        <v>44167</v>
      </c>
      <c r="D46" s="5" t="n">
        <v>40707</v>
      </c>
      <c r="E46" s="2" t="n">
        <f aca="false">YEARFRAC(C46,D46)</f>
        <v>9.46944444444445</v>
      </c>
      <c r="F46" s="2" t="str">
        <f aca="false">IF(E46&lt;=7.9,"6–7",IF(E46&lt;=9.9,"8–9",IF(E46&lt;=11.9,"10–11","12–13")))</f>
        <v>8–9</v>
      </c>
      <c r="G46" s="0" t="n">
        <v>2</v>
      </c>
      <c r="H46" s="0" t="n">
        <v>1</v>
      </c>
      <c r="I46" s="0" t="n">
        <v>3</v>
      </c>
      <c r="J46" s="0" t="n">
        <v>1</v>
      </c>
      <c r="K46" s="0" t="n">
        <v>2</v>
      </c>
      <c r="L46" s="0" t="n">
        <v>2</v>
      </c>
      <c r="M46" s="0" t="n">
        <v>3</v>
      </c>
      <c r="N46" s="0" t="n">
        <v>1</v>
      </c>
      <c r="O46" s="0" t="n">
        <v>2</v>
      </c>
      <c r="P46" s="0" t="n">
        <v>2</v>
      </c>
      <c r="Q46" s="0" t="n">
        <v>3</v>
      </c>
      <c r="R46" s="0" t="n">
        <v>2</v>
      </c>
      <c r="S46" s="0" t="n">
        <v>1</v>
      </c>
      <c r="T46" s="0" t="n">
        <v>2</v>
      </c>
      <c r="U46" s="0" t="n">
        <v>3</v>
      </c>
      <c r="V46" s="0" t="n">
        <v>1</v>
      </c>
      <c r="W46" s="0" t="n">
        <v>2</v>
      </c>
      <c r="X46" s="0" t="n">
        <v>1</v>
      </c>
      <c r="Y46" s="0" t="n">
        <v>3</v>
      </c>
      <c r="Z46" s="0" t="n">
        <v>1</v>
      </c>
      <c r="AA46" s="0" t="n">
        <v>2</v>
      </c>
      <c r="AB46" s="0" t="n">
        <v>2</v>
      </c>
      <c r="AC46" s="0" t="n">
        <v>1</v>
      </c>
      <c r="AD46" s="0" t="n">
        <v>1</v>
      </c>
      <c r="AE46" s="0" t="n">
        <v>2</v>
      </c>
      <c r="AF46" s="0" t="n">
        <v>3</v>
      </c>
      <c r="AG46" s="0" t="n">
        <v>3</v>
      </c>
      <c r="AH46" s="0" t="n">
        <v>1</v>
      </c>
      <c r="AI46" s="0" t="n">
        <v>3</v>
      </c>
      <c r="AJ46" s="0" t="n">
        <v>3</v>
      </c>
      <c r="AK46" s="0" t="n">
        <v>3</v>
      </c>
      <c r="AL46" s="0" t="n">
        <v>2</v>
      </c>
      <c r="AM46" s="0" t="n">
        <v>2</v>
      </c>
      <c r="AN46" s="0" t="n">
        <v>2</v>
      </c>
      <c r="AO46" s="0" t="n">
        <v>3</v>
      </c>
      <c r="AP46" s="0" t="n">
        <v>1</v>
      </c>
      <c r="AQ46" s="0" t="n">
        <v>3</v>
      </c>
      <c r="AR46" s="0" t="n">
        <v>2</v>
      </c>
      <c r="AS46" s="0" t="n">
        <v>3</v>
      </c>
      <c r="AT46" s="0" t="n">
        <v>1</v>
      </c>
      <c r="AU46" s="0" t="n">
        <v>1</v>
      </c>
      <c r="AV46" s="0" t="n">
        <v>2</v>
      </c>
      <c r="AW46" s="0" t="n">
        <v>3</v>
      </c>
      <c r="AX46" s="0" t="n">
        <v>1</v>
      </c>
      <c r="AY46" s="0" t="n">
        <v>1</v>
      </c>
      <c r="AZ46" s="0" t="n">
        <v>1</v>
      </c>
      <c r="BA46" s="0" t="n">
        <v>3</v>
      </c>
      <c r="BB46" s="0" t="n">
        <v>1</v>
      </c>
      <c r="BC46" s="0" t="n">
        <v>1</v>
      </c>
      <c r="BD46" s="0" t="n">
        <v>2</v>
      </c>
      <c r="BE46" s="0" t="n">
        <v>3</v>
      </c>
      <c r="BF46" s="0" t="n">
        <v>1</v>
      </c>
      <c r="BG46" s="0" t="n">
        <v>1</v>
      </c>
      <c r="BH46" s="0" t="n">
        <v>3</v>
      </c>
      <c r="BI46" s="0" t="n">
        <v>3</v>
      </c>
      <c r="BJ46" s="0" t="n">
        <v>1</v>
      </c>
      <c r="BK46" s="0" t="n">
        <v>3</v>
      </c>
      <c r="BL46" s="0" t="n">
        <v>3</v>
      </c>
      <c r="BM46" s="0" t="n">
        <f aca="false">SUM(I46,M46,Q46,U46,Y46,AC46,AG46)</f>
        <v>19</v>
      </c>
      <c r="BN46" s="0" t="n">
        <f aca="false">SUM(J46,N46,R46,V46,Z46,AD46,AH46)</f>
        <v>8</v>
      </c>
      <c r="BO46" s="0" t="n">
        <f aca="false">SUM(K46,O46,S46,W46,AA46,AE46,AI46)</f>
        <v>14</v>
      </c>
      <c r="BP46" s="0" t="n">
        <f aca="false">SUM(L46,P46,T46,X46,AB46,AF46,AJ46)</f>
        <v>15</v>
      </c>
      <c r="BQ46" s="0" t="n">
        <f aca="false">SUM(AK46,AO46,AS46,AW46,BA46,BE46,BI46)</f>
        <v>21</v>
      </c>
      <c r="BR46" s="0" t="n">
        <f aca="false">SUM(AL46,AP46,AT46,AX46,BB46,BF46,BJ46)</f>
        <v>8</v>
      </c>
      <c r="BS46" s="0" t="n">
        <f aca="false">SUM(AM46,AQ46,AU46,AY46,BC46,BG46,BK46)</f>
        <v>12</v>
      </c>
      <c r="BT46" s="0" t="n">
        <f aca="false">SUM(AN46,AR46,AV46,AZ46,BD46,BH46,BL46)</f>
        <v>15</v>
      </c>
      <c r="BU46" s="0" t="s">
        <v>84</v>
      </c>
      <c r="BV46" s="0" t="str">
        <f aca="false">IF(BU46="záporný","1",IF(BU46="střední","2",IF(BU46="kladný","3","4")))</f>
        <v>3</v>
      </c>
      <c r="BW46" s="0" t="s">
        <v>84</v>
      </c>
      <c r="BX46" s="0" t="str">
        <f aca="false">IF(BW46="záporný","1",IF(BW46="střední","2",IF(BW46="kladný","3","4")))</f>
        <v>3</v>
      </c>
      <c r="BY46" s="0" t="s">
        <v>84</v>
      </c>
      <c r="BZ46" s="0" t="str">
        <f aca="false">IF(BY46="záporný","1",IF(BY46="záp.-kl.","2",IF(BY46="kladný","3","4")))</f>
        <v>3</v>
      </c>
      <c r="CA46" s="0" t="s">
        <v>95</v>
      </c>
      <c r="CB46" s="0" t="str">
        <f aca="false">IF(CA46="silné","1",IF(CA46="střední","2",IF(CA46="slabé","3",IF(CA46="rozporné","4",""))))</f>
        <v>4</v>
      </c>
      <c r="CC46" s="0" t="s">
        <v>87</v>
      </c>
      <c r="CD46" s="0" t="str">
        <f aca="false">IF(CC46="silné","1",IF(CC46="střední","2",IF(CC46="slabé","3",IF(CC46="rozporné","4",""))))</f>
        <v>3</v>
      </c>
      <c r="CE46" s="0" t="s">
        <v>95</v>
      </c>
      <c r="CF46" s="0" t="str">
        <f aca="false">IF(CE46="silné","1",IF(CE46="střední","2",IF(CE46="slabé","3",IF(CE46="rozporné","4",""))))</f>
        <v>4</v>
      </c>
      <c r="CG46" s="1" t="n">
        <v>7</v>
      </c>
      <c r="CH46" s="0" t="n">
        <v>4</v>
      </c>
      <c r="CI46" s="0" t="n">
        <v>4</v>
      </c>
      <c r="CJ46" s="0" t="n">
        <v>4</v>
      </c>
      <c r="CK46" s="0" t="n">
        <v>3</v>
      </c>
      <c r="CL46" s="0" t="n">
        <v>3</v>
      </c>
    </row>
    <row r="47" customFormat="false" ht="14.25" hidden="false" customHeight="false" outlineLevel="0" collapsed="false">
      <c r="A47" s="0" t="n">
        <v>40</v>
      </c>
      <c r="B47" s="0" t="n">
        <v>0</v>
      </c>
      <c r="C47" s="5" t="n">
        <v>44168</v>
      </c>
      <c r="D47" s="5" t="n">
        <v>40746</v>
      </c>
      <c r="E47" s="2" t="n">
        <f aca="false">YEARFRAC(C47,D47)</f>
        <v>9.36388888888889</v>
      </c>
      <c r="F47" s="2" t="str">
        <f aca="false">IF(E47&lt;=7.9,"6–7",IF(E47&lt;=9.9,"8–9",IF(E47&lt;=11.9,"10–11","12–13")))</f>
        <v>8–9</v>
      </c>
      <c r="G47" s="0" t="n">
        <v>1</v>
      </c>
      <c r="H47" s="0" t="n">
        <v>3</v>
      </c>
      <c r="I47" s="0" t="n">
        <v>3</v>
      </c>
      <c r="J47" s="0" t="n">
        <v>2</v>
      </c>
      <c r="K47" s="0" t="n">
        <v>1</v>
      </c>
      <c r="L47" s="0" t="n">
        <v>2</v>
      </c>
      <c r="M47" s="0" t="n">
        <v>3</v>
      </c>
      <c r="N47" s="0" t="n">
        <v>1</v>
      </c>
      <c r="O47" s="0" t="n">
        <v>2</v>
      </c>
      <c r="P47" s="0" t="n">
        <v>1</v>
      </c>
      <c r="Q47" s="0" t="n">
        <v>3</v>
      </c>
      <c r="R47" s="0" t="n">
        <v>1</v>
      </c>
      <c r="S47" s="0" t="n">
        <v>2</v>
      </c>
      <c r="T47" s="0" t="n">
        <v>1</v>
      </c>
      <c r="U47" s="0" t="n">
        <v>3</v>
      </c>
      <c r="V47" s="0" t="n">
        <v>2</v>
      </c>
      <c r="W47" s="0" t="n">
        <v>2</v>
      </c>
      <c r="X47" s="0" t="n">
        <v>1</v>
      </c>
      <c r="Y47" s="0" t="n">
        <v>3</v>
      </c>
      <c r="Z47" s="0" t="n">
        <v>2</v>
      </c>
      <c r="AA47" s="0" t="n">
        <v>2</v>
      </c>
      <c r="AB47" s="0" t="n">
        <v>1</v>
      </c>
      <c r="AC47" s="0" t="n">
        <v>2</v>
      </c>
      <c r="AD47" s="0" t="n">
        <v>1</v>
      </c>
      <c r="AE47" s="0" t="n">
        <v>1</v>
      </c>
      <c r="AF47" s="0" t="n">
        <v>1</v>
      </c>
      <c r="AG47" s="0" t="n">
        <v>2</v>
      </c>
      <c r="AH47" s="0" t="n">
        <v>1</v>
      </c>
      <c r="AI47" s="0" t="n">
        <v>1</v>
      </c>
      <c r="AJ47" s="0" t="n">
        <v>2</v>
      </c>
      <c r="AK47" s="0" t="n">
        <v>3</v>
      </c>
      <c r="AL47" s="0" t="n">
        <v>1</v>
      </c>
      <c r="AM47" s="0" t="n">
        <v>1</v>
      </c>
      <c r="AN47" s="0" t="n">
        <v>3</v>
      </c>
      <c r="AO47" s="0" t="n">
        <v>3</v>
      </c>
      <c r="AP47" s="0" t="n">
        <v>1</v>
      </c>
      <c r="AQ47" s="0" t="n">
        <v>1</v>
      </c>
      <c r="AR47" s="0" t="n">
        <v>2</v>
      </c>
      <c r="AS47" s="0" t="n">
        <v>3</v>
      </c>
      <c r="AT47" s="0" t="n">
        <v>1</v>
      </c>
      <c r="AU47" s="0" t="n">
        <v>1</v>
      </c>
      <c r="AV47" s="0" t="n">
        <v>1</v>
      </c>
      <c r="AW47" s="0" t="n">
        <v>3</v>
      </c>
      <c r="AX47" s="0" t="n">
        <v>1</v>
      </c>
      <c r="AY47" s="0" t="n">
        <v>1</v>
      </c>
      <c r="AZ47" s="0" t="n">
        <v>1</v>
      </c>
      <c r="BA47" s="0" t="n">
        <v>3</v>
      </c>
      <c r="BB47" s="0" t="n">
        <v>1</v>
      </c>
      <c r="BC47" s="0" t="n">
        <v>1</v>
      </c>
      <c r="BD47" s="0" t="n">
        <v>1</v>
      </c>
      <c r="BE47" s="0" t="n">
        <v>3</v>
      </c>
      <c r="BF47" s="0" t="n">
        <v>1</v>
      </c>
      <c r="BG47" s="0" t="n">
        <v>1</v>
      </c>
      <c r="BH47" s="0" t="n">
        <v>1</v>
      </c>
      <c r="BI47" s="0" t="n">
        <v>1</v>
      </c>
      <c r="BJ47" s="0" t="n">
        <v>1</v>
      </c>
      <c r="BK47" s="0" t="n">
        <v>3</v>
      </c>
      <c r="BL47" s="0" t="n">
        <v>3</v>
      </c>
      <c r="BM47" s="0" t="n">
        <f aca="false">SUM(I47,M47,Q47,U47,Y47,AC47,AG47)</f>
        <v>19</v>
      </c>
      <c r="BN47" s="0" t="n">
        <f aca="false">SUM(J47,N47,R47,V47,Z47,AD47,AH47)</f>
        <v>10</v>
      </c>
      <c r="BO47" s="0" t="n">
        <f aca="false">SUM(K47,O47,S47,W47,AA47,AE47,AI47)</f>
        <v>11</v>
      </c>
      <c r="BP47" s="0" t="n">
        <f aca="false">SUM(L47,P47,T47,X47,AB47,AF47,AJ47)</f>
        <v>9</v>
      </c>
      <c r="BQ47" s="0" t="n">
        <f aca="false">SUM(AK47,AO47,AS47,AW47,BA47,BE47,BI47)</f>
        <v>19</v>
      </c>
      <c r="BR47" s="0" t="n">
        <f aca="false">SUM(AL47,AP47,AT47,AX47,BB47,BF47,BJ47)</f>
        <v>7</v>
      </c>
      <c r="BS47" s="0" t="n">
        <f aca="false">SUM(AM47,AQ47,AU47,AY47,BC47,BG47,BK47)</f>
        <v>9</v>
      </c>
      <c r="BT47" s="0" t="n">
        <f aca="false">SUM(AN47,AR47,AV47,AZ47,BD47,BH47,BL47)</f>
        <v>12</v>
      </c>
      <c r="BU47" s="0" t="s">
        <v>88</v>
      </c>
      <c r="BV47" s="0" t="str">
        <f aca="false">IF(BU47="záporný","1",IF(BU47="střední","2",IF(BU47="kladný","3","4")))</f>
        <v>2</v>
      </c>
      <c r="BW47" s="0" t="s">
        <v>82</v>
      </c>
      <c r="BX47" s="0" t="str">
        <f aca="false">IF(BW47="záporný","1",IF(BW47="střední","2",IF(BW47="kladný","3","4")))</f>
        <v>4</v>
      </c>
      <c r="BY47" s="0" t="s">
        <v>84</v>
      </c>
      <c r="BZ47" s="0" t="str">
        <f aca="false">IF(BY47="záporný","1",IF(BY47="záp.-kl.","2",IF(BY47="kladný","3","4")))</f>
        <v>3</v>
      </c>
      <c r="CA47" s="0" t="s">
        <v>83</v>
      </c>
      <c r="CB47" s="0" t="str">
        <f aca="false">IF(CA47="silné","1",IF(CA47="střední","2",IF(CA47="slabé","3",IF(CA47="rozporné","4",""))))</f>
        <v>1</v>
      </c>
      <c r="CC47" s="0" t="s">
        <v>88</v>
      </c>
      <c r="CD47" s="0" t="str">
        <f aca="false">IF(CC47="silné","1",IF(CC47="střední","2",IF(CC47="slabé","3",IF(CC47="rozporné","4",""))))</f>
        <v>2</v>
      </c>
      <c r="CE47" s="0" t="s">
        <v>83</v>
      </c>
      <c r="CF47" s="0" t="str">
        <f aca="false">IF(CE47="silné","1",IF(CE47="střední","2",IF(CE47="slabé","3",IF(CE47="rozporné","4",""))))</f>
        <v>1</v>
      </c>
      <c r="CG47" s="1" t="n">
        <v>4</v>
      </c>
      <c r="CH47" s="0" t="n">
        <v>3</v>
      </c>
      <c r="CI47" s="0" t="n">
        <v>4</v>
      </c>
      <c r="CJ47" s="0" t="n">
        <v>5</v>
      </c>
      <c r="CK47" s="0" t="n">
        <v>2</v>
      </c>
      <c r="CL47" s="0" t="n">
        <v>3</v>
      </c>
    </row>
    <row r="48" customFormat="false" ht="14.25" hidden="false" customHeight="false" outlineLevel="0" collapsed="false">
      <c r="A48" s="0" t="n">
        <v>46</v>
      </c>
      <c r="B48" s="0" t="n">
        <v>0</v>
      </c>
      <c r="C48" s="5" t="n">
        <v>44166</v>
      </c>
      <c r="D48" s="5" t="n">
        <v>39625</v>
      </c>
      <c r="E48" s="2" t="n">
        <f aca="false">YEARFRAC(C48,D48)</f>
        <v>12.4305555555556</v>
      </c>
      <c r="F48" s="2" t="str">
        <f aca="false">IF(E48&lt;=7.9,"6–7",IF(E48&lt;=9.9,"8–9",IF(E48&lt;=11.9,"10–11","12–13")))</f>
        <v>12–13</v>
      </c>
      <c r="G48" s="0" t="n">
        <v>3</v>
      </c>
      <c r="H48" s="0" t="n">
        <v>1</v>
      </c>
      <c r="I48" s="0" t="n">
        <v>3</v>
      </c>
      <c r="J48" s="0" t="n">
        <v>1</v>
      </c>
      <c r="K48" s="0" t="n">
        <v>2</v>
      </c>
      <c r="L48" s="0" t="n">
        <v>1</v>
      </c>
      <c r="M48" s="0" t="n">
        <v>3</v>
      </c>
      <c r="N48" s="0" t="n">
        <v>1</v>
      </c>
      <c r="O48" s="0" t="n">
        <v>2</v>
      </c>
      <c r="P48" s="0" t="n">
        <v>1</v>
      </c>
      <c r="Q48" s="0" t="n">
        <v>3</v>
      </c>
      <c r="R48" s="0" t="n">
        <v>1</v>
      </c>
      <c r="S48" s="0" t="n">
        <v>2</v>
      </c>
      <c r="T48" s="0" t="n">
        <v>2</v>
      </c>
      <c r="U48" s="0" t="n">
        <v>3</v>
      </c>
      <c r="V48" s="0" t="n">
        <v>2</v>
      </c>
      <c r="W48" s="0" t="n">
        <v>1</v>
      </c>
      <c r="X48" s="0" t="n">
        <v>1</v>
      </c>
      <c r="Y48" s="0" t="n">
        <v>3</v>
      </c>
      <c r="Z48" s="0" t="n">
        <v>1</v>
      </c>
      <c r="AA48" s="0" t="n">
        <v>1</v>
      </c>
      <c r="AB48" s="0" t="n">
        <v>2</v>
      </c>
      <c r="AC48" s="0" t="n">
        <v>3</v>
      </c>
      <c r="AD48" s="0" t="n">
        <v>1</v>
      </c>
      <c r="AE48" s="0" t="n">
        <v>1</v>
      </c>
      <c r="AF48" s="0" t="n">
        <v>1</v>
      </c>
      <c r="AG48" s="0" t="n">
        <v>3</v>
      </c>
      <c r="AH48" s="0" t="n">
        <v>1</v>
      </c>
      <c r="AI48" s="0" t="n">
        <v>3</v>
      </c>
      <c r="AJ48" s="0" t="n">
        <v>2</v>
      </c>
      <c r="AK48" s="0" t="n">
        <v>3</v>
      </c>
      <c r="AL48" s="0" t="n">
        <v>2</v>
      </c>
      <c r="AM48" s="0" t="n">
        <v>1</v>
      </c>
      <c r="AN48" s="0" t="n">
        <v>2</v>
      </c>
      <c r="AO48" s="0" t="n">
        <v>3</v>
      </c>
      <c r="AP48" s="0" t="n">
        <v>1</v>
      </c>
      <c r="AQ48" s="0" t="n">
        <v>1</v>
      </c>
      <c r="AR48" s="0" t="n">
        <v>1</v>
      </c>
      <c r="AS48" s="0" t="n">
        <v>3</v>
      </c>
      <c r="AT48" s="0" t="n">
        <v>1</v>
      </c>
      <c r="AU48" s="0" t="n">
        <v>2</v>
      </c>
      <c r="AV48" s="0" t="n">
        <v>1</v>
      </c>
      <c r="AW48" s="0" t="n">
        <v>3</v>
      </c>
      <c r="AX48" s="0" t="n">
        <v>1</v>
      </c>
      <c r="AY48" s="0" t="n">
        <v>1</v>
      </c>
      <c r="AZ48" s="0" t="n">
        <v>1</v>
      </c>
      <c r="BA48" s="0" t="n">
        <v>3</v>
      </c>
      <c r="BB48" s="0" t="n">
        <v>1</v>
      </c>
      <c r="BC48" s="0" t="n">
        <v>1</v>
      </c>
      <c r="BD48" s="0" t="n">
        <v>1</v>
      </c>
      <c r="BE48" s="0" t="n">
        <v>3</v>
      </c>
      <c r="BF48" s="0" t="n">
        <v>1</v>
      </c>
      <c r="BG48" s="0" t="n">
        <v>1</v>
      </c>
      <c r="BH48" s="0" t="n">
        <v>1</v>
      </c>
      <c r="BI48" s="0" t="n">
        <v>1</v>
      </c>
      <c r="BJ48" s="0" t="n">
        <v>1</v>
      </c>
      <c r="BK48" s="0" t="n">
        <v>3</v>
      </c>
      <c r="BL48" s="0" t="n">
        <v>1</v>
      </c>
      <c r="BM48" s="0" t="n">
        <f aca="false">SUM(I48,M48,Q48,U48,Y48,AC48,AG48)</f>
        <v>21</v>
      </c>
      <c r="BN48" s="0" t="n">
        <f aca="false">SUM(J48,N48,R48,V48,Z48,AD48,AH48)</f>
        <v>8</v>
      </c>
      <c r="BO48" s="0" t="n">
        <f aca="false">SUM(K48,O48,S48,W48,AA48,AE48,AI48)</f>
        <v>12</v>
      </c>
      <c r="BP48" s="0" t="n">
        <f aca="false">SUM(L48,P48,T48,X48,AB48,AF48,AJ48)</f>
        <v>10</v>
      </c>
      <c r="BQ48" s="0" t="n">
        <f aca="false">SUM(AK48,AO48,AS48,AW48,BA48,BE48,BI48)</f>
        <v>19</v>
      </c>
      <c r="BR48" s="0" t="n">
        <f aca="false">SUM(AL48,AP48,AT48,AX48,BB48,BF48,BJ48)</f>
        <v>8</v>
      </c>
      <c r="BS48" s="0" t="n">
        <f aca="false">SUM(AM48,AQ48,AU48,AY48,BC48,BG48,BK48)</f>
        <v>10</v>
      </c>
      <c r="BT48" s="0" t="n">
        <f aca="false">SUM(AN48,AR48,AV48,AZ48,BD48,BH48,BL48)</f>
        <v>8</v>
      </c>
      <c r="BU48" s="0" t="s">
        <v>84</v>
      </c>
      <c r="BV48" s="0" t="str">
        <f aca="false">IF(BU48="záporný","1",IF(BU48="střední","2",IF(BU48="kladný","3","4")))</f>
        <v>3</v>
      </c>
      <c r="BW48" s="0" t="s">
        <v>84</v>
      </c>
      <c r="BX48" s="0" t="str">
        <f aca="false">IF(BW48="záporný","1",IF(BW48="střední","2",IF(BW48="kladný","3","4")))</f>
        <v>3</v>
      </c>
      <c r="BY48" s="0" t="s">
        <v>84</v>
      </c>
      <c r="BZ48" s="0" t="str">
        <f aca="false">IF(BY48="záporný","1",IF(BY48="záp.-kl.","2",IF(BY48="kladný","3","4")))</f>
        <v>3</v>
      </c>
      <c r="CA48" s="0" t="s">
        <v>83</v>
      </c>
      <c r="CB48" s="0" t="str">
        <f aca="false">IF(CA48="silné","1",IF(CA48="střední","2",IF(CA48="slabé","3",IF(CA48="rozporné","4",""))))</f>
        <v>1</v>
      </c>
      <c r="CC48" s="0" t="s">
        <v>83</v>
      </c>
      <c r="CD48" s="0" t="str">
        <f aca="false">IF(CC48="silné","1",IF(CC48="střední","2",IF(CC48="slabé","3",IF(CC48="rozporné","4",""))))</f>
        <v>1</v>
      </c>
      <c r="CE48" s="0" t="s">
        <v>83</v>
      </c>
      <c r="CF48" s="0" t="str">
        <f aca="false">IF(CE48="silné","1",IF(CE48="střední","2",IF(CE48="slabé","3",IF(CE48="rozporné","4",""))))</f>
        <v>1</v>
      </c>
      <c r="CG48" s="1" t="n">
        <v>4</v>
      </c>
      <c r="CH48" s="0" t="n">
        <v>3</v>
      </c>
      <c r="CI48" s="0" t="n">
        <v>2</v>
      </c>
      <c r="CJ48" s="0" t="n">
        <v>4</v>
      </c>
      <c r="CK48" s="0" t="n">
        <v>5</v>
      </c>
      <c r="CL48" s="0" t="n">
        <v>1</v>
      </c>
    </row>
    <row r="49" customFormat="false" ht="14.25" hidden="false" customHeight="false" outlineLevel="0" collapsed="false">
      <c r="A49" s="0" t="n">
        <v>49</v>
      </c>
      <c r="B49" s="0" t="n">
        <v>0</v>
      </c>
      <c r="C49" s="5" t="n">
        <v>44208</v>
      </c>
      <c r="D49" s="5" t="n">
        <v>40978</v>
      </c>
      <c r="E49" s="2" t="n">
        <f aca="false">YEARFRAC(C49,D49)</f>
        <v>8.83888888888889</v>
      </c>
      <c r="F49" s="2" t="str">
        <f aca="false">IF(E49&lt;=7.9,"6–7",IF(E49&lt;=9.9,"8–9",IF(E49&lt;=11.9,"10–11","12–13")))</f>
        <v>8–9</v>
      </c>
      <c r="G49" s="0" t="n">
        <v>2</v>
      </c>
      <c r="H49" s="0" t="n">
        <v>2</v>
      </c>
      <c r="I49" s="0" t="n">
        <v>2</v>
      </c>
      <c r="J49" s="0" t="n">
        <v>2</v>
      </c>
      <c r="K49" s="0" t="n">
        <v>3</v>
      </c>
      <c r="L49" s="0" t="n">
        <v>3</v>
      </c>
      <c r="M49" s="0" t="n">
        <v>3</v>
      </c>
      <c r="N49" s="0" t="n">
        <v>2</v>
      </c>
      <c r="O49" s="0" t="n">
        <v>2</v>
      </c>
      <c r="P49" s="0" t="n">
        <v>1</v>
      </c>
      <c r="Q49" s="0" t="n">
        <v>3</v>
      </c>
      <c r="R49" s="0" t="n">
        <v>1</v>
      </c>
      <c r="S49" s="0" t="n">
        <v>1</v>
      </c>
      <c r="T49" s="0" t="n">
        <v>2</v>
      </c>
      <c r="U49" s="0" t="n">
        <v>3</v>
      </c>
      <c r="V49" s="0" t="n">
        <v>1</v>
      </c>
      <c r="W49" s="0" t="n">
        <v>2</v>
      </c>
      <c r="X49" s="0" t="n">
        <v>1</v>
      </c>
      <c r="Y49" s="0" t="n">
        <v>3</v>
      </c>
      <c r="Z49" s="0" t="n">
        <v>1</v>
      </c>
      <c r="AA49" s="0" t="n">
        <v>2</v>
      </c>
      <c r="AB49" s="0" t="n">
        <v>1</v>
      </c>
      <c r="AC49" s="0" t="n">
        <v>3</v>
      </c>
      <c r="AD49" s="0" t="n">
        <v>1</v>
      </c>
      <c r="AE49" s="0" t="n">
        <v>1</v>
      </c>
      <c r="AF49" s="0" t="n">
        <v>3</v>
      </c>
      <c r="AG49" s="0" t="n">
        <v>3</v>
      </c>
      <c r="AH49" s="0" t="n">
        <v>2</v>
      </c>
      <c r="AI49" s="0" t="n">
        <v>1</v>
      </c>
      <c r="AJ49" s="0" t="n">
        <v>2</v>
      </c>
      <c r="AK49" s="0" t="n">
        <v>2</v>
      </c>
      <c r="AL49" s="0" t="n">
        <v>2</v>
      </c>
      <c r="AM49" s="0" t="n">
        <v>1</v>
      </c>
      <c r="AN49" s="0" t="n">
        <v>3</v>
      </c>
      <c r="AO49" s="0" t="n">
        <v>3</v>
      </c>
      <c r="AP49" s="0" t="n">
        <v>2</v>
      </c>
      <c r="AQ49" s="0" t="n">
        <v>3</v>
      </c>
      <c r="AR49" s="0" t="n">
        <v>3</v>
      </c>
      <c r="AS49" s="0" t="n">
        <v>3</v>
      </c>
      <c r="AT49" s="0" t="n">
        <v>1</v>
      </c>
      <c r="AU49" s="0" t="n">
        <v>1</v>
      </c>
      <c r="AV49" s="0" t="n">
        <v>1</v>
      </c>
      <c r="AW49" s="0" t="n">
        <v>3</v>
      </c>
      <c r="AX49" s="0" t="n">
        <v>1</v>
      </c>
      <c r="AY49" s="0" t="n">
        <v>2</v>
      </c>
      <c r="AZ49" s="0" t="n">
        <v>1</v>
      </c>
      <c r="BA49" s="0" t="n">
        <v>3</v>
      </c>
      <c r="BB49" s="0" t="n">
        <v>1</v>
      </c>
      <c r="BC49" s="0" t="n">
        <v>2</v>
      </c>
      <c r="BD49" s="0" t="n">
        <v>2</v>
      </c>
      <c r="BE49" s="0" t="n">
        <v>3</v>
      </c>
      <c r="BF49" s="0" t="n">
        <v>1</v>
      </c>
      <c r="BG49" s="0" t="n">
        <v>1</v>
      </c>
      <c r="BH49" s="0" t="n">
        <v>1</v>
      </c>
      <c r="BI49" s="0" t="n">
        <v>3</v>
      </c>
      <c r="BJ49" s="0" t="n">
        <v>2</v>
      </c>
      <c r="BK49" s="0" t="n">
        <v>1</v>
      </c>
      <c r="BL49" s="0" t="n">
        <v>2</v>
      </c>
      <c r="BM49" s="0" t="n">
        <f aca="false">SUM(I49,M49,Q49,U49,Y49,AC49,AG49)</f>
        <v>20</v>
      </c>
      <c r="BN49" s="0" t="n">
        <f aca="false">SUM(J49,N49,R49,V49,Z49,AD49,AH49)</f>
        <v>10</v>
      </c>
      <c r="BO49" s="0" t="n">
        <f aca="false">SUM(K49,O49,S49,W49,AA49,AE49,AI49)</f>
        <v>12</v>
      </c>
      <c r="BP49" s="0" t="n">
        <f aca="false">SUM(L49,P49,T49,X49,AB49,AF49,AJ49)</f>
        <v>13</v>
      </c>
      <c r="BQ49" s="0" t="n">
        <f aca="false">SUM(AK49,AO49,AS49,AW49,BA49,BE49,BI49)</f>
        <v>20</v>
      </c>
      <c r="BR49" s="0" t="n">
        <f aca="false">SUM(AL49,AP49,AT49,AX49,BB49,BF49,BJ49)</f>
        <v>10</v>
      </c>
      <c r="BS49" s="0" t="n">
        <f aca="false">SUM(AM49,AQ49,AU49,AY49,BC49,BG49,BK49)</f>
        <v>11</v>
      </c>
      <c r="BT49" s="0" t="n">
        <f aca="false">SUM(AN49,AR49,AV49,AZ49,BD49,BH49,BL49)</f>
        <v>13</v>
      </c>
      <c r="BU49" s="0" t="s">
        <v>88</v>
      </c>
      <c r="BV49" s="0" t="str">
        <f aca="false">IF(BU49="záporný","1",IF(BU49="střední","2",IF(BU49="kladný","3","4")))</f>
        <v>2</v>
      </c>
      <c r="BW49" s="0" t="s">
        <v>88</v>
      </c>
      <c r="BX49" s="0" t="str">
        <f aca="false">IF(BW49="záporný","1",IF(BW49="střední","2",IF(BW49="kladný","3","4")))</f>
        <v>2</v>
      </c>
      <c r="BY49" s="0" t="s">
        <v>84</v>
      </c>
      <c r="BZ49" s="0" t="str">
        <f aca="false">IF(BY49="záporný","1",IF(BY49="záp.-kl.","2",IF(BY49="kladný","3","4")))</f>
        <v>3</v>
      </c>
      <c r="CA49" s="0" t="s">
        <v>88</v>
      </c>
      <c r="CB49" s="0" t="str">
        <f aca="false">IF(CA49="silné","1",IF(CA49="střední","2",IF(CA49="slabé","3",IF(CA49="rozporné","4",""))))</f>
        <v>2</v>
      </c>
      <c r="CC49" s="0" t="s">
        <v>88</v>
      </c>
      <c r="CD49" s="0" t="str">
        <f aca="false">IF(CC49="silné","1",IF(CC49="střední","2",IF(CC49="slabé","3",IF(CC49="rozporné","4",""))))</f>
        <v>2</v>
      </c>
      <c r="CE49" s="0" t="s">
        <v>88</v>
      </c>
      <c r="CF49" s="0" t="str">
        <f aca="false">IF(CE49="silné","1",IF(CE49="střední","2",IF(CE49="slabé","3",IF(CE49="rozporné","4",""))))</f>
        <v>2</v>
      </c>
      <c r="CG49" s="1" t="n">
        <v>5</v>
      </c>
      <c r="CH49" s="0" t="n">
        <v>4</v>
      </c>
      <c r="CI49" s="0" t="n">
        <v>1</v>
      </c>
      <c r="CJ49" s="0" t="n">
        <v>5</v>
      </c>
      <c r="CK49" s="0" t="n">
        <v>5</v>
      </c>
      <c r="CL49" s="0" t="n">
        <v>2</v>
      </c>
    </row>
    <row r="50" customFormat="false" ht="14.25" hidden="false" customHeight="false" outlineLevel="0" collapsed="false">
      <c r="A50" s="0" t="n">
        <v>51</v>
      </c>
      <c r="B50" s="0" t="n">
        <v>0</v>
      </c>
      <c r="C50" s="5" t="n">
        <v>44204</v>
      </c>
      <c r="D50" s="5" t="n">
        <v>40752</v>
      </c>
      <c r="E50" s="2" t="n">
        <f aca="false">YEARFRAC(C50,D50)</f>
        <v>9.44444444444445</v>
      </c>
      <c r="F50" s="2" t="str">
        <f aca="false">IF(E50&lt;=7.9,"6–7",IF(E50&lt;=9.9,"8–9",IF(E50&lt;=11.9,"10–11","12–13")))</f>
        <v>8–9</v>
      </c>
      <c r="G50" s="0" t="n">
        <v>3</v>
      </c>
      <c r="H50" s="0" t="n">
        <v>2</v>
      </c>
      <c r="I50" s="0" t="n">
        <v>3</v>
      </c>
      <c r="J50" s="0" t="n">
        <v>3</v>
      </c>
      <c r="K50" s="0" t="n">
        <v>2</v>
      </c>
      <c r="L50" s="0" t="n">
        <v>3</v>
      </c>
      <c r="M50" s="0" t="n">
        <v>3</v>
      </c>
      <c r="N50" s="0" t="n">
        <v>1</v>
      </c>
      <c r="O50" s="0" t="n">
        <v>3</v>
      </c>
      <c r="P50" s="0" t="n">
        <v>1</v>
      </c>
      <c r="Q50" s="0" t="n">
        <v>3</v>
      </c>
      <c r="R50" s="0" t="n">
        <v>1</v>
      </c>
      <c r="S50" s="0" t="n">
        <v>2</v>
      </c>
      <c r="T50" s="0" t="n">
        <v>2</v>
      </c>
      <c r="U50" s="0" t="n">
        <v>3</v>
      </c>
      <c r="V50" s="0" t="n">
        <v>2</v>
      </c>
      <c r="W50" s="0" t="n">
        <v>3</v>
      </c>
      <c r="X50" s="0" t="n">
        <v>1</v>
      </c>
      <c r="Y50" s="0" t="n">
        <v>3</v>
      </c>
      <c r="Z50" s="0" t="n">
        <v>1</v>
      </c>
      <c r="AA50" s="0" t="n">
        <v>2</v>
      </c>
      <c r="AB50" s="0" t="n">
        <v>1</v>
      </c>
      <c r="AC50" s="0" t="n">
        <v>3</v>
      </c>
      <c r="AD50" s="0" t="n">
        <v>1</v>
      </c>
      <c r="AE50" s="0" t="n">
        <v>1</v>
      </c>
      <c r="AF50" s="0" t="n">
        <v>2</v>
      </c>
      <c r="AG50" s="0" t="n">
        <v>2</v>
      </c>
      <c r="AH50" s="0" t="n">
        <v>2</v>
      </c>
      <c r="AI50" s="0" t="n">
        <v>3</v>
      </c>
      <c r="AJ50" s="0" t="n">
        <v>1</v>
      </c>
      <c r="AK50" s="0" t="n">
        <v>3</v>
      </c>
      <c r="AL50" s="0" t="n">
        <v>2</v>
      </c>
      <c r="AM50" s="0" t="n">
        <v>1</v>
      </c>
      <c r="AN50" s="0" t="n">
        <v>3</v>
      </c>
      <c r="AO50" s="0" t="n">
        <v>3</v>
      </c>
      <c r="AP50" s="0" t="n">
        <v>1</v>
      </c>
      <c r="AQ50" s="0" t="n">
        <v>3</v>
      </c>
      <c r="AR50" s="0" t="n">
        <v>1</v>
      </c>
      <c r="AS50" s="0" t="n">
        <v>3</v>
      </c>
      <c r="AT50" s="0" t="n">
        <v>1</v>
      </c>
      <c r="AU50" s="0" t="n">
        <v>1</v>
      </c>
      <c r="AV50" s="0" t="n">
        <v>2</v>
      </c>
      <c r="AW50" s="0" t="n">
        <v>3</v>
      </c>
      <c r="AX50" s="0" t="n">
        <v>2</v>
      </c>
      <c r="AY50" s="0" t="n">
        <v>1</v>
      </c>
      <c r="AZ50" s="0" t="n">
        <v>1</v>
      </c>
      <c r="BA50" s="0" t="n">
        <v>3</v>
      </c>
      <c r="BB50" s="0" t="n">
        <v>1</v>
      </c>
      <c r="BC50" s="0" t="n">
        <v>1</v>
      </c>
      <c r="BD50" s="0" t="n">
        <v>2</v>
      </c>
      <c r="BE50" s="0" t="n">
        <v>3</v>
      </c>
      <c r="BF50" s="0" t="n">
        <v>1</v>
      </c>
      <c r="BG50" s="0" t="n">
        <v>1</v>
      </c>
      <c r="BH50" s="0" t="n">
        <v>2</v>
      </c>
      <c r="BI50" s="0" t="n">
        <v>2</v>
      </c>
      <c r="BJ50" s="0" t="n">
        <v>1</v>
      </c>
      <c r="BK50" s="0" t="n">
        <v>1</v>
      </c>
      <c r="BL50" s="0" t="n">
        <v>1</v>
      </c>
      <c r="BM50" s="0" t="n">
        <f aca="false">SUM(I50,M50,Q50,U50,Y50,AC50,AG50)</f>
        <v>20</v>
      </c>
      <c r="BN50" s="0" t="n">
        <f aca="false">SUM(J50,N50,R50,V50,Z50,AD50,AH50)</f>
        <v>11</v>
      </c>
      <c r="BO50" s="0" t="n">
        <f aca="false">SUM(K50,O50,S50,W50,AA50,AE50,AI50)</f>
        <v>16</v>
      </c>
      <c r="BP50" s="0" t="n">
        <f aca="false">SUM(L50,P50,T50,X50,AB50,AF50,AJ50)</f>
        <v>11</v>
      </c>
      <c r="BQ50" s="0" t="n">
        <f aca="false">SUM(AK50,AO50,AS50,AW50,BA50,BE50,BI50)</f>
        <v>20</v>
      </c>
      <c r="BR50" s="0" t="n">
        <f aca="false">SUM(AL50,AP50,AT50,AX50,BB50,BF50,BJ50)</f>
        <v>9</v>
      </c>
      <c r="BS50" s="0" t="n">
        <f aca="false">SUM(AM50,AQ50,AU50,AY50,BC50,BG50,BK50)</f>
        <v>9</v>
      </c>
      <c r="BT50" s="0" t="n">
        <f aca="false">SUM(AN50,AR50,AV50,AZ50,BD50,BH50,BL50)</f>
        <v>12</v>
      </c>
      <c r="BU50" s="0" t="s">
        <v>88</v>
      </c>
      <c r="BV50" s="0" t="str">
        <f aca="false">IF(BU50="záporný","1",IF(BU50="střední","2",IF(BU50="kladný","3","4")))</f>
        <v>2</v>
      </c>
      <c r="BW50" s="0" t="s">
        <v>88</v>
      </c>
      <c r="BX50" s="0" t="str">
        <f aca="false">IF(BW50="záporný","1",IF(BW50="střední","2",IF(BW50="kladný","3","4")))</f>
        <v>2</v>
      </c>
      <c r="BY50" s="0" t="s">
        <v>84</v>
      </c>
      <c r="BZ50" s="0" t="str">
        <f aca="false">IF(BY50="záporný","1",IF(BY50="záp.-kl.","2",IF(BY50="kladný","3","4")))</f>
        <v>3</v>
      </c>
      <c r="CA50" s="0" t="s">
        <v>83</v>
      </c>
      <c r="CB50" s="0" t="str">
        <f aca="false">IF(CA50="silné","1",IF(CA50="střední","2",IF(CA50="slabé","3",IF(CA50="rozporné","4",""))))</f>
        <v>1</v>
      </c>
      <c r="CC50" s="0" t="s">
        <v>88</v>
      </c>
      <c r="CD50" s="0" t="str">
        <f aca="false">IF(CC50="silné","1",IF(CC50="střední","2",IF(CC50="slabé","3",IF(CC50="rozporné","4",""))))</f>
        <v>2</v>
      </c>
      <c r="CE50" s="0" t="s">
        <v>83</v>
      </c>
      <c r="CF50" s="0" t="str">
        <f aca="false">IF(CE50="silné","1",IF(CE50="střední","2",IF(CE50="slabé","3",IF(CE50="rozporné","4",""))))</f>
        <v>1</v>
      </c>
      <c r="CG50" s="1" t="n">
        <v>4</v>
      </c>
      <c r="CH50" s="0" t="n">
        <v>4</v>
      </c>
      <c r="CI50" s="0" t="n">
        <v>3</v>
      </c>
      <c r="CJ50" s="0" t="n">
        <v>5</v>
      </c>
      <c r="CK50" s="0" t="n">
        <v>5</v>
      </c>
      <c r="CL50" s="0" t="n">
        <v>3</v>
      </c>
    </row>
    <row r="51" customFormat="false" ht="14.25" hidden="false" customHeight="false" outlineLevel="0" collapsed="false">
      <c r="A51" s="0" t="n">
        <v>55</v>
      </c>
      <c r="B51" s="0" t="n">
        <v>0</v>
      </c>
      <c r="C51" s="5" t="n">
        <v>44167</v>
      </c>
      <c r="D51" s="5" t="n">
        <v>39546</v>
      </c>
      <c r="E51" s="2" t="n">
        <f aca="false">YEARFRAC(C51,D51)</f>
        <v>12.65</v>
      </c>
      <c r="F51" s="2" t="str">
        <f aca="false">IF(E51&lt;=7.9,"6–7",IF(E51&lt;=9.9,"8–9",IF(E51&lt;=11.9,"10–11","12–13")))</f>
        <v>12–13</v>
      </c>
      <c r="G51" s="0" t="n">
        <v>2</v>
      </c>
      <c r="H51" s="0" t="n">
        <v>3</v>
      </c>
      <c r="I51" s="0" t="n">
        <v>3</v>
      </c>
      <c r="J51" s="0" t="n">
        <v>1</v>
      </c>
      <c r="K51" s="0" t="n">
        <v>2</v>
      </c>
      <c r="L51" s="0" t="n">
        <v>3</v>
      </c>
      <c r="M51" s="0" t="n">
        <v>3</v>
      </c>
      <c r="N51" s="0" t="n">
        <v>1</v>
      </c>
      <c r="O51" s="0" t="n">
        <v>2</v>
      </c>
      <c r="P51" s="0" t="n">
        <v>2</v>
      </c>
      <c r="Q51" s="0" t="n">
        <v>3</v>
      </c>
      <c r="R51" s="0" t="n">
        <v>1</v>
      </c>
      <c r="S51" s="0" t="n">
        <v>1</v>
      </c>
      <c r="T51" s="0" t="n">
        <v>1</v>
      </c>
      <c r="U51" s="0" t="n">
        <v>3</v>
      </c>
      <c r="V51" s="0" t="n">
        <v>2</v>
      </c>
      <c r="W51" s="0" t="n">
        <v>1</v>
      </c>
      <c r="X51" s="0" t="n">
        <v>1</v>
      </c>
      <c r="Y51" s="0" t="n">
        <v>3</v>
      </c>
      <c r="Z51" s="0" t="n">
        <v>1</v>
      </c>
      <c r="AA51" s="0" t="n">
        <v>1</v>
      </c>
      <c r="AB51" s="0" t="n">
        <v>1</v>
      </c>
      <c r="AC51" s="0" t="n">
        <v>1</v>
      </c>
      <c r="AD51" s="0" t="n">
        <v>1</v>
      </c>
      <c r="AE51" s="0" t="n">
        <v>1</v>
      </c>
      <c r="AF51" s="0" t="n">
        <v>3</v>
      </c>
      <c r="AG51" s="0" t="n">
        <v>3</v>
      </c>
      <c r="AH51" s="0" t="n">
        <v>2</v>
      </c>
      <c r="AI51" s="0" t="n">
        <v>1</v>
      </c>
      <c r="AJ51" s="0" t="n">
        <v>3</v>
      </c>
      <c r="AK51" s="0" t="n">
        <v>3</v>
      </c>
      <c r="AL51" s="0" t="n">
        <v>2</v>
      </c>
      <c r="AM51" s="0" t="n">
        <v>2</v>
      </c>
      <c r="AN51" s="0" t="n">
        <v>3</v>
      </c>
      <c r="AO51" s="0" t="n">
        <v>3</v>
      </c>
      <c r="AP51" s="0" t="n">
        <v>1</v>
      </c>
      <c r="AQ51" s="0" t="n">
        <v>2</v>
      </c>
      <c r="AR51" s="0" t="n">
        <v>2</v>
      </c>
      <c r="AS51" s="0" t="n">
        <v>3</v>
      </c>
      <c r="AT51" s="0" t="n">
        <v>1</v>
      </c>
      <c r="AU51" s="0" t="n">
        <v>1</v>
      </c>
      <c r="AV51" s="0" t="n">
        <v>1</v>
      </c>
      <c r="AW51" s="0" t="n">
        <v>3</v>
      </c>
      <c r="AX51" s="0" t="n">
        <v>1</v>
      </c>
      <c r="AY51" s="0" t="n">
        <v>1</v>
      </c>
      <c r="AZ51" s="0" t="n">
        <v>1</v>
      </c>
      <c r="BA51" s="0" t="n">
        <v>3</v>
      </c>
      <c r="BB51" s="0" t="n">
        <v>1</v>
      </c>
      <c r="BC51" s="0" t="n">
        <v>1</v>
      </c>
      <c r="BD51" s="0" t="n">
        <v>1</v>
      </c>
      <c r="BE51" s="0" t="n">
        <v>3</v>
      </c>
      <c r="BF51" s="0" t="n">
        <v>1</v>
      </c>
      <c r="BG51" s="0" t="n">
        <v>1</v>
      </c>
      <c r="BH51" s="0" t="n">
        <v>3</v>
      </c>
      <c r="BI51" s="0" t="n">
        <v>3</v>
      </c>
      <c r="BJ51" s="0" t="n">
        <v>1</v>
      </c>
      <c r="BK51" s="0" t="n">
        <v>2</v>
      </c>
      <c r="BL51" s="0" t="n">
        <v>3</v>
      </c>
      <c r="BM51" s="0" t="n">
        <f aca="false">SUM(I51,M51,Q51,U51,Y51,AC51,AG51)</f>
        <v>19</v>
      </c>
      <c r="BN51" s="0" t="n">
        <f aca="false">SUM(J51,N51,R51,V51,Z51,AD51,AH51)</f>
        <v>9</v>
      </c>
      <c r="BO51" s="0" t="n">
        <f aca="false">SUM(K51,O51,S51,W51,AA51,AE51,AI51)</f>
        <v>9</v>
      </c>
      <c r="BP51" s="0" t="n">
        <f aca="false">SUM(L51,P51,T51,X51,AB51,AF51,AJ51)</f>
        <v>14</v>
      </c>
      <c r="BQ51" s="0" t="n">
        <f aca="false">SUM(AK51,AO51,AS51,AW51,BA51,BE51,BI51)</f>
        <v>21</v>
      </c>
      <c r="BR51" s="0" t="n">
        <f aca="false">SUM(AL51,AP51,AT51,AX51,BB51,BF51,BJ51)</f>
        <v>8</v>
      </c>
      <c r="BS51" s="0" t="n">
        <f aca="false">SUM(AM51,AQ51,AU51,AY51,BC51,BG51,BK51)</f>
        <v>10</v>
      </c>
      <c r="BT51" s="0" t="n">
        <f aca="false">SUM(AN51,AR51,AV51,AZ51,BD51,BH51,BL51)</f>
        <v>14</v>
      </c>
      <c r="BU51" s="0" t="s">
        <v>84</v>
      </c>
      <c r="BV51" s="0" t="str">
        <f aca="false">IF(BU51="záporný","1",IF(BU51="střední","2",IF(BU51="kladný","3","4")))</f>
        <v>3</v>
      </c>
      <c r="BW51" s="0" t="s">
        <v>84</v>
      </c>
      <c r="BX51" s="0" t="str">
        <f aca="false">IF(BW51="záporný","1",IF(BW51="střední","2",IF(BW51="kladný","3","4")))</f>
        <v>3</v>
      </c>
      <c r="BY51" s="0" t="s">
        <v>84</v>
      </c>
      <c r="BZ51" s="0" t="str">
        <f aca="false">IF(BY51="záporný","1",IF(BY51="záp.-kl.","2",IF(BY51="kladný","3","4")))</f>
        <v>3</v>
      </c>
      <c r="CA51" s="0" t="s">
        <v>87</v>
      </c>
      <c r="CB51" s="0" t="str">
        <f aca="false">IF(CA51="silné","1",IF(CA51="střední","2",IF(CA51="slabé","3",IF(CA51="rozporné","4",""))))</f>
        <v>3</v>
      </c>
      <c r="CC51" s="0" t="s">
        <v>87</v>
      </c>
      <c r="CD51" s="0" t="str">
        <f aca="false">IF(CC51="silné","1",IF(CC51="střední","2",IF(CC51="slabé","3",IF(CC51="rozporné","4",""))))</f>
        <v>3</v>
      </c>
      <c r="CE51" s="0" t="s">
        <v>87</v>
      </c>
      <c r="CF51" s="0" t="str">
        <f aca="false">IF(CE51="silné","1",IF(CE51="střední","2",IF(CE51="slabé","3",IF(CE51="rozporné","4",""))))</f>
        <v>3</v>
      </c>
      <c r="CG51" s="1" t="n">
        <v>8</v>
      </c>
      <c r="CH51" s="0" t="n">
        <v>5</v>
      </c>
      <c r="CI51" s="0" t="n">
        <v>3</v>
      </c>
      <c r="CJ51" s="0" t="n">
        <v>4</v>
      </c>
      <c r="CK51" s="0" t="n">
        <v>4</v>
      </c>
      <c r="CL51" s="0" t="n">
        <v>4</v>
      </c>
    </row>
    <row r="52" customFormat="false" ht="14.25" hidden="false" customHeight="false" outlineLevel="0" collapsed="false">
      <c r="A52" s="0" t="n">
        <v>62</v>
      </c>
      <c r="B52" s="0" t="n">
        <v>0</v>
      </c>
      <c r="C52" s="5" t="n">
        <v>44165</v>
      </c>
      <c r="D52" s="5" t="n">
        <v>40076</v>
      </c>
      <c r="E52" s="2" t="n">
        <f aca="false">YEARFRAC(C52,D52)</f>
        <v>11.1944444444444</v>
      </c>
      <c r="F52" s="2" t="str">
        <f aca="false">IF(E52&lt;=7.9,"6–7",IF(E52&lt;=9.9,"8–9",IF(E52&lt;=11.9,"10–11","12–13")))</f>
        <v>10–11</v>
      </c>
      <c r="H52" s="0" t="n">
        <v>3</v>
      </c>
      <c r="I52" s="0" t="n">
        <v>3</v>
      </c>
      <c r="J52" s="0" t="n">
        <v>1</v>
      </c>
      <c r="K52" s="0" t="n">
        <v>3</v>
      </c>
      <c r="L52" s="0" t="n">
        <v>3</v>
      </c>
      <c r="M52" s="0" t="n">
        <v>3</v>
      </c>
      <c r="N52" s="0" t="n">
        <v>3</v>
      </c>
      <c r="O52" s="0" t="n">
        <v>3</v>
      </c>
      <c r="P52" s="0" t="n">
        <v>1</v>
      </c>
      <c r="Q52" s="0" t="n">
        <v>3</v>
      </c>
      <c r="R52" s="0" t="n">
        <v>1</v>
      </c>
      <c r="S52" s="0" t="n">
        <v>1</v>
      </c>
      <c r="T52" s="0" t="n">
        <v>1</v>
      </c>
      <c r="U52" s="0" t="n">
        <v>3</v>
      </c>
      <c r="V52" s="0" t="n">
        <v>1</v>
      </c>
      <c r="W52" s="0" t="n">
        <v>1</v>
      </c>
      <c r="X52" s="0" t="n">
        <v>1</v>
      </c>
      <c r="Y52" s="0" t="n">
        <v>3</v>
      </c>
      <c r="Z52" s="0" t="n">
        <v>1</v>
      </c>
      <c r="AA52" s="0" t="n">
        <v>1</v>
      </c>
      <c r="AB52" s="0" t="n">
        <v>1</v>
      </c>
      <c r="AC52" s="0" t="n">
        <v>1</v>
      </c>
      <c r="AD52" s="0" t="n">
        <v>1</v>
      </c>
      <c r="AE52" s="0" t="n">
        <v>1</v>
      </c>
      <c r="AF52" s="0" t="n">
        <v>1</v>
      </c>
      <c r="AG52" s="0" t="n">
        <v>3</v>
      </c>
      <c r="AH52" s="0" t="n">
        <v>1</v>
      </c>
      <c r="AI52" s="0" t="n">
        <v>3</v>
      </c>
      <c r="AJ52" s="0" t="n">
        <v>1</v>
      </c>
      <c r="AK52" s="0" t="n">
        <v>1</v>
      </c>
      <c r="AL52" s="0" t="n">
        <v>1</v>
      </c>
      <c r="AM52" s="0" t="n">
        <v>1</v>
      </c>
      <c r="AN52" s="0" t="n">
        <v>3</v>
      </c>
      <c r="AO52" s="0" t="n">
        <v>3</v>
      </c>
      <c r="AP52" s="0" t="n">
        <v>3</v>
      </c>
      <c r="AQ52" s="0" t="n">
        <v>3</v>
      </c>
      <c r="AR52" s="0" t="n">
        <v>1</v>
      </c>
      <c r="AS52" s="0" t="n">
        <v>3</v>
      </c>
      <c r="AT52" s="0" t="n">
        <v>1</v>
      </c>
      <c r="AU52" s="0" t="n">
        <v>1</v>
      </c>
      <c r="AV52" s="0" t="n">
        <v>1</v>
      </c>
      <c r="AW52" s="0" t="n">
        <v>3</v>
      </c>
      <c r="AX52" s="0" t="n">
        <v>1</v>
      </c>
      <c r="AY52" s="0" t="n">
        <v>1</v>
      </c>
      <c r="AZ52" s="0" t="n">
        <v>1</v>
      </c>
      <c r="BA52" s="0" t="n">
        <v>3</v>
      </c>
      <c r="BB52" s="0" t="n">
        <v>1</v>
      </c>
      <c r="BC52" s="0" t="n">
        <v>1</v>
      </c>
      <c r="BD52" s="0" t="n">
        <v>1</v>
      </c>
      <c r="BE52" s="0" t="n">
        <v>3</v>
      </c>
      <c r="BF52" s="0" t="n">
        <v>1</v>
      </c>
      <c r="BG52" s="0" t="n">
        <v>1</v>
      </c>
      <c r="BH52" s="0" t="n">
        <v>1</v>
      </c>
      <c r="BI52" s="0" t="n">
        <v>3</v>
      </c>
      <c r="BJ52" s="0" t="n">
        <v>1</v>
      </c>
      <c r="BK52" s="0" t="n">
        <v>3</v>
      </c>
      <c r="BL52" s="0" t="n">
        <v>1</v>
      </c>
      <c r="BM52" s="0" t="n">
        <f aca="false">SUM(I52,M52,Q52,U52,Y52,AC52,AG52)</f>
        <v>19</v>
      </c>
      <c r="BN52" s="0" t="n">
        <f aca="false">SUM(J52,N52,R52,V52,Z52,AD52,AH52)</f>
        <v>9</v>
      </c>
      <c r="BO52" s="0" t="n">
        <f aca="false">SUM(K52,O52,S52,W52,AA52,AE52,AI52)</f>
        <v>13</v>
      </c>
      <c r="BP52" s="0" t="n">
        <f aca="false">SUM(L52,P52,T52,X52,AB52,AF52,AJ52)</f>
        <v>9</v>
      </c>
      <c r="BQ52" s="0" t="n">
        <f aca="false">SUM(AK52,AO52,AS52,AW52,BA52,BE52,BI52)</f>
        <v>19</v>
      </c>
      <c r="BR52" s="0" t="n">
        <f aca="false">SUM(AL52,AP52,AT52,AX52,BB52,BF52,BJ52)</f>
        <v>9</v>
      </c>
      <c r="BS52" s="0" t="n">
        <f aca="false">SUM(AM52,AQ52,AU52,AY52,BC52,BG52,BK52)</f>
        <v>11</v>
      </c>
      <c r="BT52" s="0" t="n">
        <f aca="false">SUM(AN52,AR52,AV52,AZ52,BD52,BH52,BL52)</f>
        <v>9</v>
      </c>
      <c r="BU52" s="0" t="s">
        <v>84</v>
      </c>
      <c r="BV52" s="0" t="str">
        <f aca="false">IF(BU52="záporný","1",IF(BU52="střední","2",IF(BU52="kladný","3","4")))</f>
        <v>3</v>
      </c>
      <c r="BW52" s="0" t="s">
        <v>88</v>
      </c>
      <c r="BX52" s="0" t="str">
        <f aca="false">IF(BW52="záporný","1",IF(BW52="střední","2",IF(BW52="kladný","3","4")))</f>
        <v>2</v>
      </c>
      <c r="BY52" s="0" t="s">
        <v>84</v>
      </c>
      <c r="BZ52" s="0" t="str">
        <f aca="false">IF(BY52="záporný","1",IF(BY52="záp.-kl.","2",IF(BY52="kladný","3","4")))</f>
        <v>3</v>
      </c>
      <c r="CA52" s="0" t="s">
        <v>83</v>
      </c>
      <c r="CB52" s="0" t="str">
        <f aca="false">IF(CA52="silné","1",IF(CA52="střední","2",IF(CA52="slabé","3",IF(CA52="rozporné","4",""))))</f>
        <v>1</v>
      </c>
      <c r="CC52" s="0" t="s">
        <v>83</v>
      </c>
      <c r="CD52" s="0" t="str">
        <f aca="false">IF(CC52="silné","1",IF(CC52="střední","2",IF(CC52="slabé","3",IF(CC52="rozporné","4",""))))</f>
        <v>1</v>
      </c>
      <c r="CE52" s="0" t="s">
        <v>83</v>
      </c>
      <c r="CF52" s="0" t="str">
        <f aca="false">IF(CE52="silné","1",IF(CE52="střední","2",IF(CE52="slabé","3",IF(CE52="rozporné","4",""))))</f>
        <v>1</v>
      </c>
      <c r="CG52" s="1" t="n">
        <v>4</v>
      </c>
      <c r="CH52" s="0" t="n">
        <v>2</v>
      </c>
      <c r="CI52" s="0" t="n">
        <v>5</v>
      </c>
      <c r="CJ52" s="0" t="n">
        <v>5</v>
      </c>
      <c r="CK52" s="0" t="n">
        <v>4</v>
      </c>
      <c r="CL52" s="0" t="n">
        <v>1</v>
      </c>
    </row>
    <row r="53" customFormat="false" ht="14.25" hidden="false" customHeight="false" outlineLevel="0" collapsed="false">
      <c r="A53" s="0" t="n">
        <v>66</v>
      </c>
      <c r="B53" s="0" t="n">
        <v>1</v>
      </c>
      <c r="C53" s="5" t="n">
        <v>44211</v>
      </c>
      <c r="D53" s="5" t="n">
        <v>40173</v>
      </c>
      <c r="E53" s="2" t="n">
        <f aca="false">YEARFRAC(C53,D53)</f>
        <v>11.0527777777778</v>
      </c>
      <c r="F53" s="2" t="str">
        <f aca="false">IF(E53&lt;=7.9,"6–7",IF(E53&lt;=9.9,"8–9",IF(E53&lt;=11.9,"10–11","12–13")))</f>
        <v>10–11</v>
      </c>
      <c r="G53" s="0" t="n">
        <v>2</v>
      </c>
      <c r="H53" s="0" t="n">
        <v>2</v>
      </c>
      <c r="I53" s="0" t="n">
        <v>3</v>
      </c>
      <c r="J53" s="0" t="n">
        <v>1</v>
      </c>
      <c r="K53" s="0" t="n">
        <v>1</v>
      </c>
      <c r="L53" s="0" t="n">
        <v>3</v>
      </c>
      <c r="M53" s="0" t="n">
        <v>3</v>
      </c>
      <c r="N53" s="0" t="n">
        <v>1</v>
      </c>
      <c r="O53" s="0" t="n">
        <v>3</v>
      </c>
      <c r="P53" s="0" t="n">
        <v>3</v>
      </c>
      <c r="Q53" s="0" t="n">
        <v>3</v>
      </c>
      <c r="R53" s="0" t="n">
        <v>1</v>
      </c>
      <c r="S53" s="0" t="n">
        <v>1</v>
      </c>
      <c r="T53" s="0" t="n">
        <v>3</v>
      </c>
      <c r="U53" s="0" t="n">
        <v>1</v>
      </c>
      <c r="V53" s="0" t="n">
        <v>1</v>
      </c>
      <c r="W53" s="0" t="n">
        <v>1</v>
      </c>
      <c r="X53" s="0" t="n">
        <v>3</v>
      </c>
      <c r="Y53" s="0" t="n">
        <v>3</v>
      </c>
      <c r="Z53" s="0" t="n">
        <v>1</v>
      </c>
      <c r="AA53" s="0" t="n">
        <v>1</v>
      </c>
      <c r="AB53" s="0" t="n">
        <v>1</v>
      </c>
      <c r="AC53" s="0" t="n">
        <v>3</v>
      </c>
      <c r="AD53" s="0" t="n">
        <v>1</v>
      </c>
      <c r="AE53" s="0" t="n">
        <v>1</v>
      </c>
      <c r="AF53" s="0" t="n">
        <v>2</v>
      </c>
      <c r="AG53" s="0" t="n">
        <v>1</v>
      </c>
      <c r="AH53" s="0" t="n">
        <v>1</v>
      </c>
      <c r="AI53" s="0" t="n">
        <v>3</v>
      </c>
      <c r="AJ53" s="0" t="n">
        <v>3</v>
      </c>
      <c r="AK53" s="0" t="n">
        <v>1</v>
      </c>
      <c r="AL53" s="0" t="n">
        <v>1</v>
      </c>
      <c r="AM53" s="0" t="n">
        <v>3</v>
      </c>
      <c r="AN53" s="0" t="n">
        <v>3</v>
      </c>
      <c r="AO53" s="0" t="n">
        <v>3</v>
      </c>
      <c r="AP53" s="0" t="n">
        <v>1</v>
      </c>
      <c r="AQ53" s="0" t="n">
        <v>3</v>
      </c>
      <c r="AR53" s="0" t="n">
        <v>1</v>
      </c>
      <c r="AS53" s="0" t="n">
        <v>3</v>
      </c>
      <c r="AT53" s="0" t="n">
        <v>1</v>
      </c>
      <c r="AU53" s="0" t="n">
        <v>1</v>
      </c>
      <c r="AV53" s="0" t="n">
        <v>1</v>
      </c>
      <c r="AW53" s="0" t="n">
        <v>1</v>
      </c>
      <c r="AX53" s="0" t="n">
        <v>1</v>
      </c>
      <c r="AY53" s="0" t="n">
        <v>1</v>
      </c>
      <c r="AZ53" s="0" t="n">
        <v>1</v>
      </c>
      <c r="BA53" s="0" t="n">
        <v>3</v>
      </c>
      <c r="BB53" s="0" t="n">
        <v>1</v>
      </c>
      <c r="BC53" s="0" t="n">
        <v>1</v>
      </c>
      <c r="BD53" s="0" t="n">
        <v>1</v>
      </c>
      <c r="BE53" s="0" t="n">
        <v>3</v>
      </c>
      <c r="BF53" s="0" t="n">
        <v>1</v>
      </c>
      <c r="BG53" s="0" t="n">
        <v>1</v>
      </c>
      <c r="BH53" s="0" t="n">
        <v>1</v>
      </c>
      <c r="BI53" s="0" t="n">
        <v>1</v>
      </c>
      <c r="BJ53" s="0" t="n">
        <v>1</v>
      </c>
      <c r="BK53" s="0" t="n">
        <v>3</v>
      </c>
      <c r="BL53" s="0" t="n">
        <v>1</v>
      </c>
      <c r="BM53" s="0" t="n">
        <f aca="false">SUM(I53,M53,Q53,U53,Y53,AC53,AG53)</f>
        <v>17</v>
      </c>
      <c r="BN53" s="0" t="n">
        <f aca="false">SUM(J53,N53,R53,V53,Z53,AD53,AH53)</f>
        <v>7</v>
      </c>
      <c r="BO53" s="0" t="n">
        <f aca="false">SUM(K53,O53,S53,W53,AA53,AE53,AI53)</f>
        <v>11</v>
      </c>
      <c r="BP53" s="0" t="n">
        <f aca="false">SUM(L53,P53,T53,X53,AB53,AF53,AJ53)</f>
        <v>18</v>
      </c>
      <c r="BQ53" s="0" t="n">
        <f aca="false">SUM(AK53,AO53,AS53,AW53,BA53,BE53,BI53)</f>
        <v>15</v>
      </c>
      <c r="BR53" s="0" t="n">
        <f aca="false">SUM(AL53,AP53,AT53,AX53,BB53,BF53,BJ53)</f>
        <v>7</v>
      </c>
      <c r="BS53" s="0" t="n">
        <f aca="false">SUM(AM53,AQ53,AU53,AY53,BC53,BG53,BK53)</f>
        <v>13</v>
      </c>
      <c r="BT53" s="0" t="n">
        <f aca="false">SUM(AN53,AR53,AV53,AZ53,BD53,BH53,BL53)</f>
        <v>9</v>
      </c>
      <c r="BU53" s="0" t="s">
        <v>88</v>
      </c>
      <c r="BV53" s="0" t="str">
        <f aca="false">IF(BU53="záporný","1",IF(BU53="střední","2",IF(BU53="kladný","3","4")))</f>
        <v>2</v>
      </c>
      <c r="BW53" s="0" t="s">
        <v>88</v>
      </c>
      <c r="BX53" s="0" t="str">
        <f aca="false">IF(BW53="záporný","1",IF(BW53="střední","2",IF(BW53="kladný","3","4")))</f>
        <v>2</v>
      </c>
      <c r="BY53" s="0" t="s">
        <v>84</v>
      </c>
      <c r="BZ53" s="0" t="str">
        <f aca="false">IF(BY53="záporný","1",IF(BY53="záp.-kl.","2",IF(BY53="kladný","3","4")))</f>
        <v>3</v>
      </c>
      <c r="CA53" s="0" t="s">
        <v>87</v>
      </c>
      <c r="CB53" s="0" t="str">
        <f aca="false">IF(CA53="silné","1",IF(CA53="střední","2",IF(CA53="slabé","3",IF(CA53="rozporné","4",""))))</f>
        <v>3</v>
      </c>
      <c r="CC53" s="0" t="s">
        <v>83</v>
      </c>
      <c r="CD53" s="0" t="str">
        <f aca="false">IF(CC53="silné","1",IF(CC53="střední","2",IF(CC53="slabé","3",IF(CC53="rozporné","4",""))))</f>
        <v>1</v>
      </c>
      <c r="CE53" s="0" t="s">
        <v>95</v>
      </c>
      <c r="CF53" s="0" t="str">
        <f aca="false">IF(CE53="silné","1",IF(CE53="střední","2",IF(CE53="slabé","3",IF(CE53="rozporné","4",""))))</f>
        <v>4</v>
      </c>
      <c r="CG53" s="1" t="n">
        <v>7</v>
      </c>
      <c r="CH53" s="0" t="n">
        <v>5</v>
      </c>
      <c r="CI53" s="0" t="n">
        <v>3</v>
      </c>
      <c r="CJ53" s="0" t="n">
        <v>4</v>
      </c>
      <c r="CK53" s="0" t="n">
        <v>5</v>
      </c>
      <c r="CL53" s="0" t="n">
        <v>2</v>
      </c>
    </row>
    <row r="54" customFormat="false" ht="14.25" hidden="false" customHeight="false" outlineLevel="0" collapsed="false">
      <c r="A54" s="0" t="n">
        <v>68</v>
      </c>
      <c r="B54" s="0" t="n">
        <v>0</v>
      </c>
      <c r="C54" s="5" t="n">
        <v>44211</v>
      </c>
      <c r="D54" s="5" t="n">
        <v>40581</v>
      </c>
      <c r="E54" s="2" t="n">
        <f aca="false">YEARFRAC(C54,D54)</f>
        <v>9.93888888888889</v>
      </c>
      <c r="F54" s="2" t="str">
        <f aca="false">IF(E54&lt;=7.9,"6–7",IF(E54&lt;=9.9,"8–9",IF(E54&lt;=11.9,"10–11","12–13")))</f>
        <v>10–11</v>
      </c>
      <c r="G54" s="0" t="n">
        <v>3</v>
      </c>
      <c r="H54" s="0" t="n">
        <v>1</v>
      </c>
      <c r="I54" s="0" t="n">
        <v>3</v>
      </c>
      <c r="J54" s="0" t="n">
        <v>1</v>
      </c>
      <c r="K54" s="0" t="n">
        <v>3</v>
      </c>
      <c r="L54" s="0" t="n">
        <v>1</v>
      </c>
      <c r="M54" s="0" t="n">
        <v>3</v>
      </c>
      <c r="N54" s="0" t="n">
        <v>1</v>
      </c>
      <c r="O54" s="0" t="n">
        <v>3</v>
      </c>
      <c r="P54" s="0" t="n">
        <v>2</v>
      </c>
      <c r="Q54" s="0" t="n">
        <v>3</v>
      </c>
      <c r="R54" s="0" t="n">
        <v>1</v>
      </c>
      <c r="S54" s="0" t="n">
        <v>2</v>
      </c>
      <c r="T54" s="0" t="n">
        <v>2</v>
      </c>
      <c r="U54" s="0" t="n">
        <v>3</v>
      </c>
      <c r="V54" s="0" t="n">
        <v>1</v>
      </c>
      <c r="W54" s="0" t="n">
        <v>2</v>
      </c>
      <c r="X54" s="0" t="n">
        <v>1</v>
      </c>
      <c r="Y54" s="0" t="n">
        <v>3</v>
      </c>
      <c r="Z54" s="0" t="n">
        <v>1</v>
      </c>
      <c r="AA54" s="0" t="n">
        <v>1</v>
      </c>
      <c r="AB54" s="0" t="n">
        <v>1</v>
      </c>
      <c r="AC54" s="0" t="n">
        <v>3</v>
      </c>
      <c r="AD54" s="0" t="n">
        <v>1</v>
      </c>
      <c r="AE54" s="0" t="n">
        <v>1</v>
      </c>
      <c r="AF54" s="0" t="n">
        <v>1</v>
      </c>
      <c r="AG54" s="0" t="n">
        <v>3</v>
      </c>
      <c r="AH54" s="0" t="n">
        <v>2</v>
      </c>
      <c r="AI54" s="0" t="n">
        <v>3</v>
      </c>
      <c r="AJ54" s="0" t="n">
        <v>2</v>
      </c>
      <c r="AK54" s="0" t="n">
        <v>3</v>
      </c>
      <c r="AL54" s="0" t="n">
        <v>1</v>
      </c>
      <c r="AM54" s="0" t="n">
        <v>3</v>
      </c>
      <c r="AN54" s="0" t="n">
        <v>2</v>
      </c>
      <c r="AO54" s="0" t="n">
        <v>3</v>
      </c>
      <c r="AP54" s="0" t="n">
        <v>3</v>
      </c>
      <c r="AQ54" s="0" t="n">
        <v>3</v>
      </c>
      <c r="AR54" s="0" t="n">
        <v>3</v>
      </c>
      <c r="AS54" s="0" t="n">
        <v>3</v>
      </c>
      <c r="AT54" s="0" t="n">
        <v>1</v>
      </c>
      <c r="AU54" s="0" t="n">
        <v>2</v>
      </c>
      <c r="AV54" s="0" t="n">
        <v>1</v>
      </c>
      <c r="AW54" s="0" t="n">
        <v>3</v>
      </c>
      <c r="AX54" s="0" t="n">
        <v>1</v>
      </c>
      <c r="AY54" s="0" t="n">
        <v>2</v>
      </c>
      <c r="AZ54" s="0" t="n">
        <v>1</v>
      </c>
      <c r="BA54" s="0" t="n">
        <v>3</v>
      </c>
      <c r="BB54" s="0" t="n">
        <v>1</v>
      </c>
      <c r="BC54" s="0" t="n">
        <v>1</v>
      </c>
      <c r="BD54" s="0" t="n">
        <v>1</v>
      </c>
      <c r="BE54" s="0" t="n">
        <v>3</v>
      </c>
      <c r="BF54" s="0" t="n">
        <v>1</v>
      </c>
      <c r="BG54" s="0" t="n">
        <v>1</v>
      </c>
      <c r="BH54" s="0" t="n">
        <v>2</v>
      </c>
      <c r="BI54" s="0" t="n">
        <v>3</v>
      </c>
      <c r="BJ54" s="0" t="n">
        <v>1</v>
      </c>
      <c r="BK54" s="0" t="n">
        <v>3</v>
      </c>
      <c r="BL54" s="0" t="n">
        <v>2</v>
      </c>
      <c r="BM54" s="0" t="n">
        <f aca="false">SUM(I54,M54,Q54,U54,Y54,AC54,AG54)</f>
        <v>21</v>
      </c>
      <c r="BN54" s="0" t="n">
        <f aca="false">SUM(J54,N54,R54,V54,Z54,AD54,AH54)</f>
        <v>8</v>
      </c>
      <c r="BO54" s="0" t="n">
        <f aca="false">SUM(K54,O54,S54,W54,AA54,AE54,AI54)</f>
        <v>15</v>
      </c>
      <c r="BP54" s="0" t="n">
        <f aca="false">SUM(L54,P54,T54,X54,AB54,AF54,AJ54)</f>
        <v>10</v>
      </c>
      <c r="BQ54" s="0" t="n">
        <f aca="false">SUM(AK54,AO54,AS54,AW54,BA54,BE54,BI54)</f>
        <v>21</v>
      </c>
      <c r="BR54" s="0" t="n">
        <f aca="false">SUM(AL54,AP54,AT54,AX54,BB54,BF54,BJ54)</f>
        <v>9</v>
      </c>
      <c r="BS54" s="0" t="n">
        <f aca="false">SUM(AM54,AQ54,AU54,AY54,BC54,BG54,BK54)</f>
        <v>15</v>
      </c>
      <c r="BT54" s="0" t="n">
        <f aca="false">SUM(AN54,AR54,AV54,AZ54,BD54,BH54,BL54)</f>
        <v>12</v>
      </c>
      <c r="BU54" s="0" t="s">
        <v>84</v>
      </c>
      <c r="BV54" s="0" t="str">
        <f aca="false">IF(BU54="záporný","1",IF(BU54="střední","2",IF(BU54="kladný","3","4")))</f>
        <v>3</v>
      </c>
      <c r="BW54" s="0" t="s">
        <v>84</v>
      </c>
      <c r="BX54" s="0" t="str">
        <f aca="false">IF(BW54="záporný","1",IF(BW54="střední","2",IF(BW54="kladný","3","4")))</f>
        <v>3</v>
      </c>
      <c r="BY54" s="0" t="s">
        <v>84</v>
      </c>
      <c r="BZ54" s="0" t="str">
        <f aca="false">IF(BY54="záporný","1",IF(BY54="záp.-kl.","2",IF(BY54="kladný","3","4")))</f>
        <v>3</v>
      </c>
      <c r="CA54" s="0" t="s">
        <v>83</v>
      </c>
      <c r="CB54" s="0" t="str">
        <f aca="false">IF(CA54="silné","1",IF(CA54="střední","2",IF(CA54="slabé","3",IF(CA54="rozporné","4",""))))</f>
        <v>1</v>
      </c>
      <c r="CC54" s="0" t="s">
        <v>83</v>
      </c>
      <c r="CD54" s="0" t="str">
        <f aca="false">IF(CC54="silné","1",IF(CC54="střední","2",IF(CC54="slabé","3",IF(CC54="rozporné","4",""))))</f>
        <v>1</v>
      </c>
      <c r="CE54" s="0" t="s">
        <v>83</v>
      </c>
      <c r="CF54" s="0" t="str">
        <f aca="false">IF(CE54="silné","1",IF(CE54="střední","2",IF(CE54="slabé","3",IF(CE54="rozporné","4",""))))</f>
        <v>1</v>
      </c>
      <c r="CG54" s="1" t="n">
        <v>4</v>
      </c>
      <c r="CH54" s="0" t="n">
        <v>4</v>
      </c>
      <c r="CI54" s="0" t="n">
        <v>3</v>
      </c>
      <c r="CJ54" s="0" t="n">
        <v>5</v>
      </c>
      <c r="CK54" s="0" t="n">
        <v>5</v>
      </c>
      <c r="CL54" s="0" t="n">
        <v>1</v>
      </c>
    </row>
    <row r="55" customFormat="false" ht="14.25" hidden="false" customHeight="false" outlineLevel="0" collapsed="false">
      <c r="A55" s="0" t="n">
        <v>71</v>
      </c>
      <c r="B55" s="0" t="n">
        <v>0</v>
      </c>
      <c r="C55" s="5" t="n">
        <v>44218</v>
      </c>
      <c r="D55" s="5" t="n">
        <v>40136</v>
      </c>
      <c r="E55" s="2" t="n">
        <f aca="false">YEARFRAC(C55,D55)</f>
        <v>11.175</v>
      </c>
      <c r="F55" s="2" t="str">
        <f aca="false">IF(E55&lt;=7.9,"6–7",IF(E55&lt;=9.9,"8–9",IF(E55&lt;=11.9,"10–11","12–13")))</f>
        <v>10–11</v>
      </c>
      <c r="G55" s="0" t="n">
        <v>3</v>
      </c>
      <c r="H55" s="0" t="n">
        <v>1</v>
      </c>
      <c r="I55" s="0" t="n">
        <v>3</v>
      </c>
      <c r="J55" s="0" t="n">
        <v>1</v>
      </c>
      <c r="K55" s="0" t="n">
        <v>3</v>
      </c>
      <c r="L55" s="0" t="n">
        <v>3</v>
      </c>
      <c r="M55" s="0" t="n">
        <v>3</v>
      </c>
      <c r="N55" s="0" t="n">
        <v>1</v>
      </c>
      <c r="O55" s="0" t="n">
        <v>3</v>
      </c>
      <c r="P55" s="0" t="n">
        <v>1</v>
      </c>
      <c r="Q55" s="0" t="n">
        <v>3</v>
      </c>
      <c r="R55" s="0" t="n">
        <v>1</v>
      </c>
      <c r="S55" s="0" t="n">
        <v>1</v>
      </c>
      <c r="T55" s="0" t="n">
        <v>3</v>
      </c>
      <c r="U55" s="0" t="n">
        <v>3</v>
      </c>
      <c r="V55" s="0" t="n">
        <v>1</v>
      </c>
      <c r="W55" s="0" t="n">
        <v>1</v>
      </c>
      <c r="X55" s="0" t="n">
        <v>1</v>
      </c>
      <c r="Y55" s="0" t="n">
        <v>3</v>
      </c>
      <c r="Z55" s="0" t="n">
        <v>1</v>
      </c>
      <c r="AA55" s="0" t="n">
        <v>1</v>
      </c>
      <c r="AB55" s="0" t="n">
        <v>1</v>
      </c>
      <c r="AC55" s="0" t="n">
        <v>3</v>
      </c>
      <c r="AD55" s="0" t="n">
        <v>1</v>
      </c>
      <c r="AE55" s="0" t="n">
        <v>1</v>
      </c>
      <c r="AF55" s="0" t="n">
        <v>1</v>
      </c>
      <c r="AG55" s="0" t="n">
        <v>3</v>
      </c>
      <c r="AH55" s="0" t="n">
        <v>1</v>
      </c>
      <c r="AI55" s="0" t="n">
        <v>3</v>
      </c>
      <c r="AJ55" s="0" t="n">
        <v>3</v>
      </c>
      <c r="AK55" s="0" t="n">
        <v>3</v>
      </c>
      <c r="AL55" s="0" t="n">
        <v>1</v>
      </c>
      <c r="AM55" s="0" t="n">
        <v>3</v>
      </c>
      <c r="AN55" s="0" t="n">
        <v>3</v>
      </c>
      <c r="AO55" s="0" t="n">
        <v>3</v>
      </c>
      <c r="AP55" s="0" t="n">
        <v>1</v>
      </c>
      <c r="AQ55" s="0" t="n">
        <v>3</v>
      </c>
      <c r="AR55" s="0" t="n">
        <v>1</v>
      </c>
      <c r="AS55" s="0" t="n">
        <v>3</v>
      </c>
      <c r="AT55" s="0" t="n">
        <v>1</v>
      </c>
      <c r="AU55" s="0" t="n">
        <v>1</v>
      </c>
      <c r="AV55" s="0" t="n">
        <v>1</v>
      </c>
      <c r="AW55" s="0" t="n">
        <v>3</v>
      </c>
      <c r="AX55" s="0" t="n">
        <v>1</v>
      </c>
      <c r="AY55" s="0" t="n">
        <v>1</v>
      </c>
      <c r="AZ55" s="0" t="n">
        <v>1</v>
      </c>
      <c r="BA55" s="0" t="n">
        <v>3</v>
      </c>
      <c r="BB55" s="0" t="n">
        <v>1</v>
      </c>
      <c r="BC55" s="0" t="n">
        <v>1</v>
      </c>
      <c r="BD55" s="0" t="n">
        <v>1</v>
      </c>
      <c r="BE55" s="0" t="n">
        <v>1</v>
      </c>
      <c r="BF55" s="0" t="n">
        <v>1</v>
      </c>
      <c r="BG55" s="0" t="n">
        <v>1</v>
      </c>
      <c r="BH55" s="0" t="n">
        <v>1</v>
      </c>
      <c r="BI55" s="0" t="n">
        <v>1</v>
      </c>
      <c r="BJ55" s="0" t="n">
        <v>1</v>
      </c>
      <c r="BK55" s="0" t="n">
        <v>3</v>
      </c>
      <c r="BL55" s="0" t="n">
        <v>3</v>
      </c>
      <c r="BM55" s="0" t="n">
        <f aca="false">SUM(I55,M55,Q55,U55,Y55,AC55,AG55)</f>
        <v>21</v>
      </c>
      <c r="BN55" s="0" t="n">
        <f aca="false">SUM(J55,N55,R55,V55,Z55,AD55,AH55)</f>
        <v>7</v>
      </c>
      <c r="BO55" s="0" t="n">
        <f aca="false">SUM(K55,O55,S55,W55,AA55,AE55,AI55)</f>
        <v>13</v>
      </c>
      <c r="BP55" s="0" t="n">
        <f aca="false">SUM(L55,P55,T55,X55,AB55,AF55,AJ55)</f>
        <v>13</v>
      </c>
      <c r="BQ55" s="0" t="n">
        <f aca="false">SUM(AK55,AO55,AS55,AW55,BA55,BE55,BI55)</f>
        <v>17</v>
      </c>
      <c r="BR55" s="0" t="n">
        <f aca="false">SUM(AL55,AP55,AT55,AX55,BB55,BF55,BJ55)</f>
        <v>7</v>
      </c>
      <c r="BS55" s="0" t="n">
        <f aca="false">SUM(AM55,AQ55,AU55,AY55,BC55,BG55,BK55)</f>
        <v>13</v>
      </c>
      <c r="BT55" s="0" t="n">
        <f aca="false">SUM(AN55,AR55,AV55,AZ55,BD55,BH55,BL55)</f>
        <v>11</v>
      </c>
      <c r="BU55" s="0" t="s">
        <v>82</v>
      </c>
      <c r="BV55" s="0" t="str">
        <f aca="false">IF(BU55="záporný","1",IF(BU55="střední","2",IF(BU55="kladný","3","4")))</f>
        <v>4</v>
      </c>
      <c r="BW55" s="0" t="s">
        <v>88</v>
      </c>
      <c r="BX55" s="0" t="str">
        <f aca="false">IF(BW55="záporný","1",IF(BW55="střední","2",IF(BW55="kladný","3","4")))</f>
        <v>2</v>
      </c>
      <c r="BY55" s="0" t="s">
        <v>84</v>
      </c>
      <c r="BZ55" s="0" t="str">
        <f aca="false">IF(BY55="záporný","1",IF(BY55="záp.-kl.","2",IF(BY55="kladný","3","4")))</f>
        <v>3</v>
      </c>
      <c r="CA55" s="0" t="s">
        <v>88</v>
      </c>
      <c r="CB55" s="0" t="str">
        <f aca="false">IF(CA55="silné","1",IF(CA55="střední","2",IF(CA55="slabé","3",IF(CA55="rozporné","4",""))))</f>
        <v>2</v>
      </c>
      <c r="CC55" s="0" t="s">
        <v>88</v>
      </c>
      <c r="CD55" s="0" t="str">
        <f aca="false">IF(CC55="silné","1",IF(CC55="střední","2",IF(CC55="slabé","3",IF(CC55="rozporné","4",""))))</f>
        <v>2</v>
      </c>
      <c r="CE55" s="0" t="s">
        <v>88</v>
      </c>
      <c r="CF55" s="0" t="str">
        <f aca="false">IF(CE55="silné","1",IF(CE55="střední","2",IF(CE55="slabé","3",IF(CE55="rozporné","4",""))))</f>
        <v>2</v>
      </c>
      <c r="CG55" s="1" t="n">
        <v>5</v>
      </c>
      <c r="CH55" s="0" t="n">
        <v>2</v>
      </c>
      <c r="CI55" s="0" t="n">
        <v>3</v>
      </c>
      <c r="CJ55" s="0" t="n">
        <v>5</v>
      </c>
      <c r="CK55" s="0" t="n">
        <v>5</v>
      </c>
      <c r="CL55" s="0" t="n">
        <v>1</v>
      </c>
    </row>
    <row r="56" customFormat="false" ht="14.25" hidden="false" customHeight="false" outlineLevel="0" collapsed="false">
      <c r="A56" s="0" t="n">
        <v>72</v>
      </c>
      <c r="B56" s="0" t="n">
        <v>1</v>
      </c>
      <c r="C56" s="5" t="n">
        <v>44144</v>
      </c>
      <c r="D56" s="5" t="n">
        <v>41436</v>
      </c>
      <c r="E56" s="2" t="n">
        <f aca="false">YEARFRAC(C56,D56)</f>
        <v>7.41111111111111</v>
      </c>
      <c r="F56" s="2" t="str">
        <f aca="false">IF(E56&lt;=7.9,"6–7",IF(E56&lt;=9.9,"8–9",IF(E56&lt;=11.9,"10–11","12–13")))</f>
        <v>6–7</v>
      </c>
      <c r="G56" s="0" t="n">
        <v>3</v>
      </c>
      <c r="H56" s="0" t="n">
        <v>1</v>
      </c>
      <c r="I56" s="0" t="n">
        <v>3</v>
      </c>
      <c r="J56" s="0" t="n">
        <v>1</v>
      </c>
      <c r="K56" s="0" t="n">
        <v>1</v>
      </c>
      <c r="L56" s="0" t="n">
        <v>3</v>
      </c>
      <c r="M56" s="0" t="n">
        <v>3</v>
      </c>
      <c r="N56" s="0" t="n">
        <v>1</v>
      </c>
      <c r="O56" s="0" t="n">
        <v>3</v>
      </c>
      <c r="P56" s="0" t="n">
        <v>3</v>
      </c>
      <c r="Q56" s="0" t="n">
        <v>3</v>
      </c>
      <c r="R56" s="0" t="n">
        <v>1</v>
      </c>
      <c r="S56" s="0" t="n">
        <v>1</v>
      </c>
      <c r="T56" s="0" t="n">
        <v>3</v>
      </c>
      <c r="U56" s="0" t="n">
        <v>3</v>
      </c>
      <c r="V56" s="0" t="n">
        <v>1</v>
      </c>
      <c r="W56" s="0" t="n">
        <v>1</v>
      </c>
      <c r="X56" s="0" t="n">
        <v>1</v>
      </c>
      <c r="Y56" s="0" t="n">
        <v>3</v>
      </c>
      <c r="Z56" s="0" t="n">
        <v>1</v>
      </c>
      <c r="AA56" s="0" t="n">
        <v>1</v>
      </c>
      <c r="AB56" s="0" t="n">
        <v>3</v>
      </c>
      <c r="AC56" s="0" t="n">
        <v>1</v>
      </c>
      <c r="AD56" s="0" t="n">
        <v>1</v>
      </c>
      <c r="AE56" s="0" t="n">
        <v>1</v>
      </c>
      <c r="AF56" s="0" t="n">
        <v>3</v>
      </c>
      <c r="AG56" s="0" t="n">
        <v>3</v>
      </c>
      <c r="AH56" s="0" t="n">
        <v>1</v>
      </c>
      <c r="AI56" s="0" t="n">
        <v>3</v>
      </c>
      <c r="AJ56" s="0" t="n">
        <v>3</v>
      </c>
      <c r="AK56" s="0" t="n">
        <v>3</v>
      </c>
      <c r="AL56" s="0" t="n">
        <v>1</v>
      </c>
      <c r="AM56" s="0" t="n">
        <v>1</v>
      </c>
      <c r="AN56" s="0" t="n">
        <v>3</v>
      </c>
      <c r="AO56" s="0" t="n">
        <v>3</v>
      </c>
      <c r="AP56" s="0" t="n">
        <v>1</v>
      </c>
      <c r="AQ56" s="0" t="n">
        <v>3</v>
      </c>
      <c r="AR56" s="0" t="n">
        <v>1</v>
      </c>
      <c r="AS56" s="0" t="n">
        <v>3</v>
      </c>
      <c r="AT56" s="0" t="n">
        <v>1</v>
      </c>
      <c r="AU56" s="0" t="n">
        <v>1</v>
      </c>
      <c r="AV56" s="0" t="n">
        <v>1</v>
      </c>
      <c r="AW56" s="0" t="n">
        <v>3</v>
      </c>
      <c r="AX56" s="0" t="n">
        <v>1</v>
      </c>
      <c r="AY56" s="0" t="n">
        <v>3</v>
      </c>
      <c r="AZ56" s="0" t="n">
        <v>1</v>
      </c>
      <c r="BA56" s="0" t="n">
        <v>3</v>
      </c>
      <c r="BB56" s="0" t="n">
        <v>1</v>
      </c>
      <c r="BC56" s="0" t="n">
        <v>1</v>
      </c>
      <c r="BD56" s="0" t="n">
        <v>1</v>
      </c>
      <c r="BE56" s="0" t="n">
        <v>3</v>
      </c>
      <c r="BF56" s="0" t="n">
        <v>1</v>
      </c>
      <c r="BG56" s="0" t="n">
        <v>1</v>
      </c>
      <c r="BH56" s="0" t="n">
        <v>3</v>
      </c>
      <c r="BI56" s="0" t="n">
        <v>3</v>
      </c>
      <c r="BJ56" s="0" t="n">
        <v>1</v>
      </c>
      <c r="BK56" s="0" t="n">
        <v>3</v>
      </c>
      <c r="BL56" s="0" t="n">
        <v>3</v>
      </c>
      <c r="BM56" s="0" t="n">
        <f aca="false">SUM(I56,M56,Q56,U56,Y56,AC56,AG56)</f>
        <v>19</v>
      </c>
      <c r="BN56" s="0" t="n">
        <f aca="false">SUM(J56,N56,R56,V56,Z56,AD56,AH56)</f>
        <v>7</v>
      </c>
      <c r="BO56" s="0" t="n">
        <f aca="false">SUM(K56,O56,S56,W56,AA56,AE56,AI56)</f>
        <v>11</v>
      </c>
      <c r="BP56" s="0" t="n">
        <f aca="false">SUM(L56,P56,T56,X56,AB56,AF56,AJ56)</f>
        <v>19</v>
      </c>
      <c r="BQ56" s="0" t="n">
        <f aca="false">SUM(AK56,AO56,AS56,AW56,BA56,BE56,BI56)</f>
        <v>21</v>
      </c>
      <c r="BR56" s="0" t="n">
        <f aca="false">SUM(AL56,AP56,AT56,AX56,BB56,BF56,BJ56)</f>
        <v>7</v>
      </c>
      <c r="BS56" s="0" t="n">
        <f aca="false">SUM(AM56,AQ56,AU56,AY56,BC56,BG56,BK56)</f>
        <v>13</v>
      </c>
      <c r="BT56" s="0" t="n">
        <f aca="false">SUM(AN56,AR56,AV56,AZ56,BD56,BH56,BL56)</f>
        <v>13</v>
      </c>
      <c r="BU56" s="0" t="s">
        <v>88</v>
      </c>
      <c r="BV56" s="0" t="str">
        <f aca="false">IF(BU56="záporný","1",IF(BU56="střední","2",IF(BU56="kladný","3","4")))</f>
        <v>2</v>
      </c>
      <c r="BW56" s="0" t="s">
        <v>82</v>
      </c>
      <c r="BX56" s="0" t="str">
        <f aca="false">IF(BW56="záporný","1",IF(BW56="střední","2",IF(BW56="kladný","3","4")))</f>
        <v>4</v>
      </c>
      <c r="BY56" s="0" t="s">
        <v>84</v>
      </c>
      <c r="BZ56" s="0" t="str">
        <f aca="false">IF(BY56="záporný","1",IF(BY56="záp.-kl.","2",IF(BY56="kladný","3","4")))</f>
        <v>3</v>
      </c>
      <c r="CA56" s="0" t="s">
        <v>87</v>
      </c>
      <c r="CB56" s="0" t="str">
        <f aca="false">IF(CA56="silné","1",IF(CA56="střední","2",IF(CA56="slabé","3",IF(CA56="rozporné","4",""))))</f>
        <v>3</v>
      </c>
      <c r="CC56" s="0" t="s">
        <v>88</v>
      </c>
      <c r="CD56" s="0" t="str">
        <f aca="false">IF(CC56="silné","1",IF(CC56="střední","2",IF(CC56="slabé","3",IF(CC56="rozporné","4",""))))</f>
        <v>2</v>
      </c>
      <c r="CE56" s="0" t="s">
        <v>87</v>
      </c>
      <c r="CF56" s="0" t="str">
        <f aca="false">IF(CE56="silné","1",IF(CE56="střední","2",IF(CE56="slabé","3",IF(CE56="rozporné","4",""))))</f>
        <v>3</v>
      </c>
      <c r="CG56" s="1" t="n">
        <v>8</v>
      </c>
      <c r="CH56" s="0" t="n">
        <v>4</v>
      </c>
      <c r="CI56" s="0" t="n">
        <v>3</v>
      </c>
      <c r="CJ56" s="0" t="n">
        <v>4</v>
      </c>
      <c r="CK56" s="0" t="n">
        <v>3</v>
      </c>
      <c r="CL56" s="0" t="n">
        <v>1</v>
      </c>
    </row>
    <row r="57" customFormat="false" ht="14.25" hidden="false" customHeight="false" outlineLevel="0" collapsed="false">
      <c r="A57" s="0" t="n">
        <v>83</v>
      </c>
      <c r="B57" s="0" t="n">
        <v>0</v>
      </c>
      <c r="C57" s="5" t="n">
        <v>44159</v>
      </c>
      <c r="D57" s="5" t="n">
        <v>40725</v>
      </c>
      <c r="E57" s="2" t="n">
        <f aca="false">YEARFRAC(C57,D57)</f>
        <v>9.39722222222222</v>
      </c>
      <c r="F57" s="2" t="str">
        <f aca="false">IF(E57&lt;=7.9,"6–7",IF(E57&lt;=9.9,"8–9",IF(E57&lt;=11.9,"10–11","12–13")))</f>
        <v>8–9</v>
      </c>
      <c r="G57" s="0" t="n">
        <v>3</v>
      </c>
      <c r="H57" s="0" t="n">
        <v>1</v>
      </c>
      <c r="I57" s="0" t="n">
        <v>3</v>
      </c>
      <c r="J57" s="0" t="n">
        <v>2</v>
      </c>
      <c r="K57" s="0" t="n">
        <v>3</v>
      </c>
      <c r="L57" s="0" t="n">
        <v>3</v>
      </c>
      <c r="M57" s="0" t="n">
        <v>3</v>
      </c>
      <c r="N57" s="0" t="n">
        <v>1</v>
      </c>
      <c r="O57" s="0" t="n">
        <v>3</v>
      </c>
      <c r="P57" s="0" t="n">
        <v>1</v>
      </c>
      <c r="Q57" s="0" t="n">
        <v>3</v>
      </c>
      <c r="R57" s="0" t="n">
        <v>1</v>
      </c>
      <c r="S57" s="0" t="n">
        <v>2</v>
      </c>
      <c r="T57" s="0" t="n">
        <v>2</v>
      </c>
      <c r="U57" s="0" t="n">
        <v>3</v>
      </c>
      <c r="V57" s="0" t="n">
        <v>1</v>
      </c>
      <c r="W57" s="0" t="n">
        <v>2</v>
      </c>
      <c r="X57" s="0" t="n">
        <v>1</v>
      </c>
      <c r="Y57" s="0" t="n">
        <v>3</v>
      </c>
      <c r="Z57" s="0" t="n">
        <v>1</v>
      </c>
      <c r="AA57" s="0" t="n">
        <v>1</v>
      </c>
      <c r="AB57" s="0" t="n">
        <v>1</v>
      </c>
      <c r="AC57" s="0" t="n">
        <v>2</v>
      </c>
      <c r="AD57" s="0" t="n">
        <v>1</v>
      </c>
      <c r="AE57" s="0" t="n">
        <v>1</v>
      </c>
      <c r="AF57" s="0" t="n">
        <v>2</v>
      </c>
      <c r="AG57" s="0" t="n">
        <v>3</v>
      </c>
      <c r="AH57" s="0" t="n">
        <v>1</v>
      </c>
      <c r="AI57" s="0" t="n">
        <v>3</v>
      </c>
      <c r="AJ57" s="0" t="n">
        <v>1</v>
      </c>
      <c r="AK57" s="0" t="n">
        <v>3</v>
      </c>
      <c r="AL57" s="0" t="n">
        <v>2</v>
      </c>
      <c r="AM57" s="0" t="n">
        <v>1</v>
      </c>
      <c r="AN57" s="0" t="n">
        <v>3</v>
      </c>
      <c r="AO57" s="0" t="n">
        <v>3</v>
      </c>
      <c r="AP57" s="0" t="n">
        <v>1</v>
      </c>
      <c r="AQ57" s="0" t="n">
        <v>3</v>
      </c>
      <c r="AR57" s="0" t="n">
        <v>2</v>
      </c>
      <c r="AS57" s="0" t="n">
        <v>3</v>
      </c>
      <c r="AT57" s="0" t="n">
        <v>1</v>
      </c>
      <c r="AU57" s="0" t="n">
        <v>1</v>
      </c>
      <c r="AV57" s="0" t="n">
        <v>2</v>
      </c>
      <c r="AW57" s="0" t="n">
        <v>3</v>
      </c>
      <c r="AX57" s="0" t="n">
        <v>1</v>
      </c>
      <c r="AY57" s="0" t="n">
        <v>1</v>
      </c>
      <c r="AZ57" s="0" t="n">
        <v>1</v>
      </c>
      <c r="BA57" s="0" t="n">
        <v>3</v>
      </c>
      <c r="BB57" s="0" t="n">
        <v>1</v>
      </c>
      <c r="BC57" s="0" t="n">
        <v>1</v>
      </c>
      <c r="BD57" s="0" t="n">
        <v>1</v>
      </c>
      <c r="BE57" s="0" t="n">
        <v>3</v>
      </c>
      <c r="BF57" s="0" t="n">
        <v>1</v>
      </c>
      <c r="BG57" s="0" t="n">
        <v>1</v>
      </c>
      <c r="BH57" s="0" t="n">
        <v>2</v>
      </c>
      <c r="BI57" s="0" t="n">
        <v>3</v>
      </c>
      <c r="BJ57" s="0" t="n">
        <v>1</v>
      </c>
      <c r="BK57" s="0" t="n">
        <v>3</v>
      </c>
      <c r="BL57" s="0" t="n">
        <v>1</v>
      </c>
      <c r="BM57" s="0" t="n">
        <f aca="false">SUM(I57,M57,Q57,U57,Y57,AC57,AG57)</f>
        <v>20</v>
      </c>
      <c r="BN57" s="0" t="n">
        <f aca="false">SUM(J57,N57,R57,V57,Z57,AD57,AH57)</f>
        <v>8</v>
      </c>
      <c r="BO57" s="0" t="n">
        <f aca="false">SUM(K57,O57,S57,W57,AA57,AE57,AI57)</f>
        <v>15</v>
      </c>
      <c r="BP57" s="0" t="n">
        <f aca="false">SUM(L57,P57,T57,X57,AB57,AF57,AJ57)</f>
        <v>11</v>
      </c>
      <c r="BQ57" s="0" t="n">
        <f aca="false">SUM(AK57,AO57,AS57,AW57,BA57,BE57,BI57)</f>
        <v>21</v>
      </c>
      <c r="BR57" s="0" t="n">
        <f aca="false">SUM(AL57,AP57,AT57,AX57,BB57,BF57,BJ57)</f>
        <v>8</v>
      </c>
      <c r="BS57" s="0" t="n">
        <f aca="false">SUM(AM57,AQ57,AU57,AY57,BC57,BG57,BK57)</f>
        <v>11</v>
      </c>
      <c r="BT57" s="0" t="n">
        <f aca="false">SUM(AN57,AR57,AV57,AZ57,BD57,BH57,BL57)</f>
        <v>12</v>
      </c>
      <c r="BU57" s="0" t="s">
        <v>84</v>
      </c>
      <c r="BV57" s="0" t="str">
        <f aca="false">IF(BU57="záporný","1",IF(BU57="střední","2",IF(BU57="kladný","3","4")))</f>
        <v>3</v>
      </c>
      <c r="BW57" s="0" t="s">
        <v>84</v>
      </c>
      <c r="BX57" s="0" t="str">
        <f aca="false">IF(BW57="záporný","1",IF(BW57="střední","2",IF(BW57="kladný","3","4")))</f>
        <v>3</v>
      </c>
      <c r="BY57" s="0" t="s">
        <v>84</v>
      </c>
      <c r="BZ57" s="0" t="str">
        <f aca="false">IF(BY57="záporný","1",IF(BY57="záp.-kl.","2",IF(BY57="kladný","3","4")))</f>
        <v>3</v>
      </c>
      <c r="CA57" s="0" t="s">
        <v>83</v>
      </c>
      <c r="CB57" s="0" t="str">
        <f aca="false">IF(CA57="silné","1",IF(CA57="střední","2",IF(CA57="slabé","3",IF(CA57="rozporné","4",""))))</f>
        <v>1</v>
      </c>
      <c r="CC57" s="0" t="s">
        <v>88</v>
      </c>
      <c r="CD57" s="0" t="str">
        <f aca="false">IF(CC57="silné","1",IF(CC57="střední","2",IF(CC57="slabé","3",IF(CC57="rozporné","4",""))))</f>
        <v>2</v>
      </c>
      <c r="CE57" s="0" t="s">
        <v>83</v>
      </c>
      <c r="CF57" s="0" t="str">
        <f aca="false">IF(CE57="silné","1",IF(CE57="střední","2",IF(CE57="slabé","3",IF(CE57="rozporné","4",""))))</f>
        <v>1</v>
      </c>
      <c r="CG57" s="1" t="n">
        <v>4</v>
      </c>
      <c r="CH57" s="0" t="n">
        <v>2</v>
      </c>
      <c r="CI57" s="0" t="n">
        <v>3</v>
      </c>
      <c r="CJ57" s="0" t="n">
        <v>5</v>
      </c>
      <c r="CK57" s="0" t="n">
        <v>5</v>
      </c>
      <c r="CL57" s="0" t="n">
        <v>1</v>
      </c>
    </row>
    <row r="58" customFormat="false" ht="14.25" hidden="false" customHeight="false" outlineLevel="0" collapsed="false">
      <c r="A58" s="0" t="n">
        <v>89</v>
      </c>
      <c r="B58" s="0" t="n">
        <v>0</v>
      </c>
      <c r="C58" s="5" t="n">
        <v>44155</v>
      </c>
      <c r="D58" s="5" t="n">
        <v>40410</v>
      </c>
      <c r="E58" s="2" t="n">
        <f aca="false">YEARFRAC(C58,D58)</f>
        <v>10.25</v>
      </c>
      <c r="F58" s="2" t="str">
        <f aca="false">IF(E58&lt;=7.9,"6–7",IF(E58&lt;=9.9,"8–9",IF(E58&lt;=11.9,"10–11","12–13")))</f>
        <v>10–11</v>
      </c>
      <c r="G58" s="0" t="n">
        <v>2</v>
      </c>
      <c r="H58" s="0" t="n">
        <v>2</v>
      </c>
      <c r="I58" s="0" t="n">
        <v>3</v>
      </c>
      <c r="J58" s="0" t="n">
        <v>1</v>
      </c>
      <c r="K58" s="0" t="n">
        <v>2</v>
      </c>
      <c r="L58" s="0" t="n">
        <v>3</v>
      </c>
      <c r="M58" s="0" t="n">
        <v>3</v>
      </c>
      <c r="N58" s="0" t="n">
        <v>1</v>
      </c>
      <c r="O58" s="0" t="n">
        <v>2</v>
      </c>
      <c r="P58" s="0" t="n">
        <v>2</v>
      </c>
      <c r="Q58" s="0" t="n">
        <v>3</v>
      </c>
      <c r="R58" s="0" t="n">
        <v>1</v>
      </c>
      <c r="S58" s="0" t="n">
        <v>1</v>
      </c>
      <c r="T58" s="0" t="n">
        <v>3</v>
      </c>
      <c r="U58" s="0" t="n">
        <v>3</v>
      </c>
      <c r="V58" s="0" t="n">
        <v>1</v>
      </c>
      <c r="W58" s="0" t="n">
        <v>1</v>
      </c>
      <c r="X58" s="0" t="n">
        <v>1</v>
      </c>
      <c r="Y58" s="0" t="n">
        <v>3</v>
      </c>
      <c r="Z58" s="0" t="n">
        <v>1</v>
      </c>
      <c r="AA58" s="0" t="n">
        <v>1</v>
      </c>
      <c r="AB58" s="0" t="n">
        <v>2</v>
      </c>
      <c r="AC58" s="0" t="n">
        <v>1</v>
      </c>
      <c r="AD58" s="0" t="n">
        <v>1</v>
      </c>
      <c r="AE58" s="0" t="n">
        <v>1</v>
      </c>
      <c r="AF58" s="0" t="n">
        <v>3</v>
      </c>
      <c r="AG58" s="0" t="n">
        <v>1</v>
      </c>
      <c r="AH58" s="0" t="n">
        <v>1</v>
      </c>
      <c r="AI58" s="0" t="n">
        <v>3</v>
      </c>
      <c r="AJ58" s="0" t="n">
        <v>3</v>
      </c>
      <c r="AK58" s="0" t="n">
        <v>3</v>
      </c>
      <c r="AL58" s="0" t="n">
        <v>1</v>
      </c>
      <c r="AM58" s="0" t="n">
        <v>2</v>
      </c>
      <c r="AN58" s="0" t="n">
        <v>3</v>
      </c>
      <c r="AO58" s="0" t="n">
        <v>3</v>
      </c>
      <c r="AP58" s="0" t="n">
        <v>1</v>
      </c>
      <c r="AQ58" s="0" t="n">
        <v>3</v>
      </c>
      <c r="AR58" s="0" t="n">
        <v>2</v>
      </c>
      <c r="AS58" s="0" t="n">
        <v>3</v>
      </c>
      <c r="AT58" s="0" t="n">
        <v>1</v>
      </c>
      <c r="AU58" s="0" t="n">
        <v>1</v>
      </c>
      <c r="AV58" s="0" t="n">
        <v>1</v>
      </c>
      <c r="AW58" s="0" t="n">
        <v>3</v>
      </c>
      <c r="AX58" s="0" t="n">
        <v>1</v>
      </c>
      <c r="AY58" s="0" t="n">
        <v>1</v>
      </c>
      <c r="AZ58" s="0" t="n">
        <v>1</v>
      </c>
      <c r="BA58" s="0" t="n">
        <v>3</v>
      </c>
      <c r="BB58" s="0" t="n">
        <v>1</v>
      </c>
      <c r="BC58" s="0" t="n">
        <v>1</v>
      </c>
      <c r="BD58" s="0" t="n">
        <v>2</v>
      </c>
      <c r="BE58" s="0" t="n">
        <v>3</v>
      </c>
      <c r="BF58" s="0" t="n">
        <v>1</v>
      </c>
      <c r="BG58" s="0" t="n">
        <v>1</v>
      </c>
      <c r="BH58" s="0" t="n">
        <v>3</v>
      </c>
      <c r="BI58" s="0" t="n">
        <v>1</v>
      </c>
      <c r="BJ58" s="0" t="n">
        <v>1</v>
      </c>
      <c r="BK58" s="0" t="n">
        <v>3</v>
      </c>
      <c r="BL58" s="0" t="n">
        <v>3</v>
      </c>
      <c r="BM58" s="0" t="n">
        <f aca="false">SUM(I58,M58,Q58,U58,Y58,AC58,AG58)</f>
        <v>17</v>
      </c>
      <c r="BN58" s="0" t="n">
        <f aca="false">SUM(J58,N58,R58,V58,Z58,AD58,AH58)</f>
        <v>7</v>
      </c>
      <c r="BO58" s="0" t="n">
        <f aca="false">SUM(K58,O58,S58,W58,AA58,AE58,AI58)</f>
        <v>11</v>
      </c>
      <c r="BP58" s="0" t="n">
        <f aca="false">SUM(L58,P58,T58,X58,AB58,AF58,AJ58)</f>
        <v>17</v>
      </c>
      <c r="BQ58" s="0" t="n">
        <f aca="false">SUM(AK58,AO58,AS58,AW58,BA58,BE58,BI58)</f>
        <v>19</v>
      </c>
      <c r="BR58" s="0" t="n">
        <f aca="false">SUM(AL58,AP58,AT58,AX58,BB58,BF58,BJ58)</f>
        <v>7</v>
      </c>
      <c r="BS58" s="0" t="n">
        <f aca="false">SUM(AM58,AQ58,AU58,AY58,BC58,BG58,BK58)</f>
        <v>12</v>
      </c>
      <c r="BT58" s="0" t="n">
        <f aca="false">SUM(AN58,AR58,AV58,AZ58,BD58,BH58,BL58)</f>
        <v>15</v>
      </c>
      <c r="BU58" s="0" t="s">
        <v>88</v>
      </c>
      <c r="BV58" s="0" t="str">
        <f aca="false">IF(BU58="záporný","1",IF(BU58="střední","2",IF(BU58="kladný","3","4")))</f>
        <v>2</v>
      </c>
      <c r="BW58" s="0" t="s">
        <v>82</v>
      </c>
      <c r="BX58" s="0" t="str">
        <f aca="false">IF(BW58="záporný","1",IF(BW58="střední","2",IF(BW58="kladný","3","4")))</f>
        <v>4</v>
      </c>
      <c r="BY58" s="0" t="s">
        <v>84</v>
      </c>
      <c r="BZ58" s="0" t="str">
        <f aca="false">IF(BY58="záporný","1",IF(BY58="záp.-kl.","2",IF(BY58="kladný","3","4")))</f>
        <v>3</v>
      </c>
      <c r="CA58" s="0" t="s">
        <v>87</v>
      </c>
      <c r="CB58" s="0" t="str">
        <f aca="false">IF(CA58="silné","1",IF(CA58="střední","2",IF(CA58="slabé","3",IF(CA58="rozporné","4",""))))</f>
        <v>3</v>
      </c>
      <c r="CC58" s="0" t="s">
        <v>87</v>
      </c>
      <c r="CD58" s="0" t="str">
        <f aca="false">IF(CC58="silné","1",IF(CC58="střední","2",IF(CC58="slabé","3",IF(CC58="rozporné","4",""))))</f>
        <v>3</v>
      </c>
      <c r="CE58" s="0" t="s">
        <v>87</v>
      </c>
      <c r="CF58" s="0" t="str">
        <f aca="false">IF(CE58="silné","1",IF(CE58="střední","2",IF(CE58="slabé","3",IF(CE58="rozporné","4",""))))</f>
        <v>3</v>
      </c>
      <c r="CG58" s="1" t="n">
        <v>8</v>
      </c>
      <c r="CH58" s="0" t="n">
        <v>3</v>
      </c>
      <c r="CI58" s="0" t="n">
        <v>3</v>
      </c>
      <c r="CJ58" s="0" t="n">
        <v>2</v>
      </c>
      <c r="CK58" s="0" t="n">
        <v>2</v>
      </c>
      <c r="CL58" s="0" t="n">
        <v>1</v>
      </c>
    </row>
    <row r="59" customFormat="false" ht="14.25" hidden="false" customHeight="false" outlineLevel="0" collapsed="false">
      <c r="A59" s="0" t="n">
        <v>91</v>
      </c>
      <c r="B59" s="0" t="n">
        <v>1</v>
      </c>
      <c r="C59" s="5" t="n">
        <v>44159</v>
      </c>
      <c r="D59" s="5" t="n">
        <v>40508</v>
      </c>
      <c r="E59" s="2" t="n">
        <f aca="false">YEARFRAC(C59,D59)</f>
        <v>9.99444444444444</v>
      </c>
      <c r="F59" s="2" t="str">
        <f aca="false">IF(E59&lt;=7.9,"6–7",IF(E59&lt;=9.9,"8–9",IF(E59&lt;=11.9,"10–11","12–13")))</f>
        <v>10–11</v>
      </c>
      <c r="G59" s="0" t="n">
        <v>3</v>
      </c>
      <c r="H59" s="0" t="n">
        <v>2</v>
      </c>
      <c r="I59" s="0" t="n">
        <v>2</v>
      </c>
      <c r="J59" s="0" t="n">
        <v>1</v>
      </c>
      <c r="K59" s="0" t="n">
        <v>3</v>
      </c>
      <c r="L59" s="0" t="n">
        <v>2</v>
      </c>
      <c r="M59" s="0" t="n">
        <v>3</v>
      </c>
      <c r="N59" s="0" t="n">
        <v>2</v>
      </c>
      <c r="O59" s="0" t="n">
        <v>2</v>
      </c>
      <c r="P59" s="0" t="n">
        <v>1</v>
      </c>
      <c r="Q59" s="0" t="n">
        <v>3</v>
      </c>
      <c r="R59" s="0" t="n">
        <v>1</v>
      </c>
      <c r="S59" s="0" t="n">
        <v>1</v>
      </c>
      <c r="T59" s="0" t="n">
        <v>2</v>
      </c>
      <c r="U59" s="0" t="n">
        <v>3</v>
      </c>
      <c r="V59" s="0" t="n">
        <v>1</v>
      </c>
      <c r="W59" s="0" t="n">
        <v>1</v>
      </c>
      <c r="X59" s="0" t="n">
        <v>1</v>
      </c>
      <c r="Y59" s="0" t="n">
        <v>3</v>
      </c>
      <c r="Z59" s="0" t="n">
        <v>1</v>
      </c>
      <c r="AA59" s="0" t="n">
        <v>1</v>
      </c>
      <c r="AB59" s="0" t="n">
        <v>1</v>
      </c>
      <c r="AC59" s="0" t="n">
        <v>2</v>
      </c>
      <c r="AD59" s="0" t="n">
        <v>1</v>
      </c>
      <c r="AE59" s="0" t="n">
        <v>1</v>
      </c>
      <c r="AF59" s="0" t="n">
        <v>2</v>
      </c>
      <c r="AG59" s="0" t="n">
        <v>3</v>
      </c>
      <c r="AH59" s="0" t="n">
        <v>1</v>
      </c>
      <c r="AI59" s="0" t="n">
        <v>1</v>
      </c>
      <c r="AJ59" s="0" t="n">
        <v>2</v>
      </c>
      <c r="AK59" s="0" t="n">
        <v>3</v>
      </c>
      <c r="AL59" s="0" t="n">
        <v>1</v>
      </c>
      <c r="AM59" s="0" t="n">
        <v>3</v>
      </c>
      <c r="AN59" s="0" t="n">
        <v>2</v>
      </c>
      <c r="AO59" s="0" t="n">
        <v>3</v>
      </c>
      <c r="AP59" s="0" t="n">
        <v>2</v>
      </c>
      <c r="AQ59" s="0" t="n">
        <v>2</v>
      </c>
      <c r="AR59" s="0" t="n">
        <v>1</v>
      </c>
      <c r="AS59" s="0" t="n">
        <v>3</v>
      </c>
      <c r="AT59" s="0" t="n">
        <v>1</v>
      </c>
      <c r="AU59" s="0" t="n">
        <v>1</v>
      </c>
      <c r="AV59" s="0" t="n">
        <v>1</v>
      </c>
      <c r="AW59" s="0" t="n">
        <v>3</v>
      </c>
      <c r="AX59" s="0" t="n">
        <v>1</v>
      </c>
      <c r="AY59" s="0" t="n">
        <v>1</v>
      </c>
      <c r="AZ59" s="0" t="n">
        <v>1</v>
      </c>
      <c r="BA59" s="0" t="n">
        <v>3</v>
      </c>
      <c r="BB59" s="0" t="n">
        <v>1</v>
      </c>
      <c r="BC59" s="0" t="n">
        <v>1</v>
      </c>
      <c r="BD59" s="0" t="n">
        <v>1</v>
      </c>
      <c r="BE59" s="0" t="n">
        <v>2</v>
      </c>
      <c r="BF59" s="0" t="n">
        <v>1</v>
      </c>
      <c r="BG59" s="0" t="n">
        <v>1</v>
      </c>
      <c r="BH59" s="0" t="n">
        <v>1</v>
      </c>
      <c r="BI59" s="0" t="n">
        <v>3</v>
      </c>
      <c r="BJ59" s="0" t="n">
        <v>1</v>
      </c>
      <c r="BK59" s="0" t="n">
        <v>2</v>
      </c>
      <c r="BL59" s="0" t="n">
        <v>2</v>
      </c>
      <c r="BM59" s="0" t="n">
        <f aca="false">SUM(I59,M59,Q59,U59,Y59,AC59,AG59)</f>
        <v>19</v>
      </c>
      <c r="BN59" s="0" t="n">
        <f aca="false">SUM(J59,N59,R59,V59,Z59,AD59,AH59)</f>
        <v>8</v>
      </c>
      <c r="BO59" s="0" t="n">
        <f aca="false">SUM(K59,O59,S59,W59,AA59,AE59,AI59)</f>
        <v>10</v>
      </c>
      <c r="BP59" s="0" t="n">
        <f aca="false">SUM(L59,P59,T59,X59,AB59,AF59,AJ59)</f>
        <v>11</v>
      </c>
      <c r="BQ59" s="0" t="n">
        <f aca="false">SUM(AK59,AO59,AS59,AW59,BA59,BE59,BI59)</f>
        <v>20</v>
      </c>
      <c r="BR59" s="0" t="n">
        <f aca="false">SUM(AL59,AP59,AT59,AX59,BB59,BF59,BJ59)</f>
        <v>8</v>
      </c>
      <c r="BS59" s="0" t="n">
        <f aca="false">SUM(AM59,AQ59,AU59,AY59,BC59,BG59,BK59)</f>
        <v>11</v>
      </c>
      <c r="BT59" s="0" t="n">
        <f aca="false">SUM(AN59,AR59,AV59,AZ59,BD59,BH59,BL59)</f>
        <v>9</v>
      </c>
      <c r="BU59" s="0" t="s">
        <v>88</v>
      </c>
      <c r="BV59" s="0" t="str">
        <f aca="false">IF(BU59="záporný","1",IF(BU59="střední","2",IF(BU59="kladný","3","4")))</f>
        <v>2</v>
      </c>
      <c r="BW59" s="0" t="s">
        <v>84</v>
      </c>
      <c r="BX59" s="0" t="str">
        <f aca="false">IF(BW59="záporný","1",IF(BW59="střední","2",IF(BW59="kladný","3","4")))</f>
        <v>3</v>
      </c>
      <c r="BY59" s="0" t="s">
        <v>84</v>
      </c>
      <c r="BZ59" s="0" t="str">
        <f aca="false">IF(BY59="záporný","1",IF(BY59="záp.-kl.","2",IF(BY59="kladný","3","4")))</f>
        <v>3</v>
      </c>
      <c r="CA59" s="0" t="s">
        <v>88</v>
      </c>
      <c r="CB59" s="0" t="str">
        <f aca="false">IF(CA59="silné","1",IF(CA59="střední","2",IF(CA59="slabé","3",IF(CA59="rozporné","4",""))))</f>
        <v>2</v>
      </c>
      <c r="CC59" s="0" t="s">
        <v>83</v>
      </c>
      <c r="CD59" s="0" t="str">
        <f aca="false">IF(CC59="silné","1",IF(CC59="střední","2",IF(CC59="slabé","3",IF(CC59="rozporné","4",""))))</f>
        <v>1</v>
      </c>
      <c r="CE59" s="0" t="s">
        <v>83</v>
      </c>
      <c r="CF59" s="0" t="str">
        <f aca="false">IF(CE59="silné","1",IF(CE59="střední","2",IF(CE59="slabé","3",IF(CE59="rozporné","4",""))))</f>
        <v>1</v>
      </c>
      <c r="CG59" s="1" t="n">
        <v>4</v>
      </c>
      <c r="CH59" s="0" t="n">
        <v>5</v>
      </c>
      <c r="CI59" s="0" t="n">
        <v>4</v>
      </c>
      <c r="CJ59" s="0" t="n">
        <v>5</v>
      </c>
      <c r="CK59" s="0" t="n">
        <v>4</v>
      </c>
      <c r="CL59" s="0" t="n">
        <v>3</v>
      </c>
    </row>
    <row r="60" s="1" customFormat="true" ht="14.25" hidden="false" customHeight="false" outlineLevel="0" collapsed="false">
      <c r="A60" s="1" t="n">
        <v>94</v>
      </c>
      <c r="B60" s="1" t="n">
        <v>0</v>
      </c>
      <c r="C60" s="5" t="n">
        <v>44159</v>
      </c>
      <c r="D60" s="5" t="n">
        <v>40294</v>
      </c>
      <c r="E60" s="2" t="n">
        <f aca="false">YEARFRAC(C60,D60)</f>
        <v>10.5777777777778</v>
      </c>
      <c r="F60" s="2" t="str">
        <f aca="false">IF(E60&lt;=7.9,"6–7",IF(E60&lt;=9.9,"8–9",IF(E60&lt;=11.9,"10–11","12–13")))</f>
        <v>10–11</v>
      </c>
      <c r="G60" s="1" t="n">
        <v>2</v>
      </c>
      <c r="H60" s="1" t="n">
        <v>2</v>
      </c>
      <c r="I60" s="1" t="n">
        <v>3</v>
      </c>
      <c r="J60" s="1" t="n">
        <v>2</v>
      </c>
      <c r="K60" s="1" t="n">
        <v>3</v>
      </c>
      <c r="L60" s="1" t="n">
        <v>1</v>
      </c>
      <c r="M60" s="1" t="n">
        <v>3</v>
      </c>
      <c r="N60" s="1" t="n">
        <v>1</v>
      </c>
      <c r="O60" s="1" t="n">
        <v>3</v>
      </c>
      <c r="P60" s="1" t="n">
        <v>3</v>
      </c>
      <c r="Q60" s="1" t="n">
        <v>3</v>
      </c>
      <c r="R60" s="1" t="n">
        <v>1</v>
      </c>
      <c r="S60" s="1" t="n">
        <v>2</v>
      </c>
      <c r="T60" s="1" t="n">
        <v>2</v>
      </c>
      <c r="U60" s="1" t="n">
        <v>3</v>
      </c>
      <c r="V60" s="1" t="n">
        <v>1</v>
      </c>
      <c r="W60" s="1" t="n">
        <v>1</v>
      </c>
      <c r="X60" s="1" t="n">
        <v>1</v>
      </c>
      <c r="Y60" s="1" t="n">
        <v>3</v>
      </c>
      <c r="Z60" s="1" t="n">
        <v>1</v>
      </c>
      <c r="AA60" s="1" t="n">
        <v>1</v>
      </c>
      <c r="AB60" s="1" t="n">
        <v>1</v>
      </c>
      <c r="AC60" s="1" t="n">
        <v>3</v>
      </c>
      <c r="AD60" s="1" t="n">
        <v>1</v>
      </c>
      <c r="AE60" s="1" t="n">
        <v>1</v>
      </c>
      <c r="AF60" s="1" t="n">
        <v>1</v>
      </c>
      <c r="AG60" s="1" t="n">
        <v>3</v>
      </c>
      <c r="AH60" s="1" t="n">
        <v>1</v>
      </c>
      <c r="AI60" s="1" t="n">
        <v>2</v>
      </c>
      <c r="AJ60" s="1" t="n">
        <v>3</v>
      </c>
      <c r="AK60" s="1" t="n">
        <v>1</v>
      </c>
      <c r="AL60" s="1" t="n">
        <v>1</v>
      </c>
      <c r="AM60" s="1" t="n">
        <v>1</v>
      </c>
      <c r="AN60" s="1" t="n">
        <v>3</v>
      </c>
      <c r="AO60" s="1" t="n">
        <v>3</v>
      </c>
      <c r="AP60" s="1" t="n">
        <v>1</v>
      </c>
      <c r="AQ60" s="1" t="n">
        <v>3</v>
      </c>
      <c r="AR60" s="1" t="n">
        <v>3</v>
      </c>
      <c r="AS60" s="1" t="n">
        <v>3</v>
      </c>
      <c r="AT60" s="1" t="n">
        <v>1</v>
      </c>
      <c r="AU60" s="1" t="n">
        <v>1</v>
      </c>
      <c r="AV60" s="1" t="n">
        <v>1</v>
      </c>
      <c r="AW60" s="1" t="n">
        <v>2</v>
      </c>
      <c r="AX60" s="1" t="n">
        <v>1</v>
      </c>
      <c r="AY60" s="1" t="n">
        <v>1</v>
      </c>
      <c r="AZ60" s="1" t="n">
        <v>1</v>
      </c>
      <c r="BA60" s="1" t="n">
        <v>3</v>
      </c>
      <c r="BB60" s="1" t="n">
        <v>1</v>
      </c>
      <c r="BC60" s="1" t="n">
        <v>1</v>
      </c>
      <c r="BD60" s="1" t="n">
        <v>1</v>
      </c>
      <c r="BE60" s="1" t="n">
        <v>3</v>
      </c>
      <c r="BF60" s="1" t="n">
        <v>1</v>
      </c>
      <c r="BG60" s="1" t="n">
        <v>1</v>
      </c>
      <c r="BH60" s="1" t="n">
        <v>1</v>
      </c>
      <c r="BI60" s="1" t="n">
        <v>3</v>
      </c>
      <c r="BJ60" s="1" t="n">
        <v>1</v>
      </c>
      <c r="BK60" s="1" t="n">
        <v>1</v>
      </c>
      <c r="BL60" s="1" t="n">
        <v>2</v>
      </c>
      <c r="BM60" s="1" t="n">
        <f aca="false">SUM(I60,M60,Q60,U60,Y60,AC60,AG60)</f>
        <v>21</v>
      </c>
      <c r="BN60" s="1" t="n">
        <f aca="false">SUM(J60,N60,R60,V60,Z60,AD60,AH60)</f>
        <v>8</v>
      </c>
      <c r="BO60" s="1" t="n">
        <f aca="false">SUM(K60,O60,S60,W60,AA60,AE60,AI60)</f>
        <v>13</v>
      </c>
      <c r="BP60" s="1" t="n">
        <f aca="false">SUM(L60,P60,T60,X60,AB60,AF60,AJ60)</f>
        <v>12</v>
      </c>
      <c r="BQ60" s="1" t="n">
        <f aca="false">SUM(AK60,AO60,AS60,AW60,BA60,BE60,BI60)</f>
        <v>18</v>
      </c>
      <c r="BR60" s="1" t="n">
        <f aca="false">SUM(AL60,AP60,AT60,AX60,BB60,BF60,BJ60)</f>
        <v>7</v>
      </c>
      <c r="BS60" s="1" t="n">
        <f aca="false">SUM(AM60,AQ60,AU60,AY60,BC60,BG60,BK60)</f>
        <v>9</v>
      </c>
      <c r="BT60" s="1" t="n">
        <f aca="false">SUM(AN60,AR60,AV60,AZ60,BD60,BH60,BL60)</f>
        <v>12</v>
      </c>
      <c r="BU60" s="1" t="s">
        <v>84</v>
      </c>
      <c r="BV60" s="1" t="str">
        <f aca="false">IF(BU60="záporný","1",IF(BU60="střední","2",IF(BU60="kladný","3","4")))</f>
        <v>3</v>
      </c>
      <c r="BW60" s="1" t="s">
        <v>88</v>
      </c>
      <c r="BX60" s="1" t="str">
        <f aca="false">IF(BW60="záporný","1",IF(BW60="střední","2",IF(BW60="kladný","3","4")))</f>
        <v>2</v>
      </c>
      <c r="BY60" s="1" t="s">
        <v>84</v>
      </c>
      <c r="BZ60" s="1" t="str">
        <f aca="false">IF(BY60="záporný","1",IF(BY60="záp.-kl.","2",IF(BY60="kladný","3","4")))</f>
        <v>3</v>
      </c>
      <c r="CA60" s="1" t="s">
        <v>88</v>
      </c>
      <c r="CB60" s="1" t="str">
        <f aca="false">IF(CA60="silné","1",IF(CA60="střední","2",IF(CA60="slabé","3",IF(CA60="rozporné","4",""))))</f>
        <v>2</v>
      </c>
      <c r="CC60" s="1" t="s">
        <v>88</v>
      </c>
      <c r="CD60" s="1" t="str">
        <f aca="false">IF(CC60="silné","1",IF(CC60="střední","2",IF(CC60="slabé","3",IF(CC60="rozporné","4",""))))</f>
        <v>2</v>
      </c>
      <c r="CE60" s="1" t="s">
        <v>88</v>
      </c>
      <c r="CF60" s="1" t="str">
        <f aca="false">IF(CE60="silné","1",IF(CE60="střední","2",IF(CE60="slabé","3",IF(CE60="rozporné","4",""))))</f>
        <v>2</v>
      </c>
      <c r="CG60" s="1" t="n">
        <v>5</v>
      </c>
      <c r="CH60" s="1" t="n">
        <v>5</v>
      </c>
      <c r="CI60" s="1" t="n">
        <v>4</v>
      </c>
      <c r="CJ60" s="1" t="n">
        <v>5</v>
      </c>
      <c r="CK60" s="1" t="n">
        <v>5</v>
      </c>
      <c r="CL60" s="1" t="n">
        <v>3</v>
      </c>
    </row>
    <row r="61" customFormat="false" ht="14.25" hidden="false" customHeight="false" outlineLevel="0" collapsed="false">
      <c r="A61" s="0" t="n">
        <v>98</v>
      </c>
      <c r="B61" s="0" t="n">
        <v>0</v>
      </c>
      <c r="C61" s="5" t="n">
        <v>44153</v>
      </c>
      <c r="D61" s="5" t="n">
        <v>39848</v>
      </c>
      <c r="E61" s="2" t="n">
        <f aca="false">YEARFRAC(C61,D61)</f>
        <v>11.7888888888889</v>
      </c>
      <c r="F61" s="2" t="str">
        <f aca="false">IF(E61&lt;=7.9,"6–7",IF(E61&lt;=9.9,"8–9",IF(E61&lt;=11.9,"10–11","12–13")))</f>
        <v>10–11</v>
      </c>
      <c r="G61" s="0" t="n">
        <v>3</v>
      </c>
      <c r="H61" s="0" t="n">
        <v>1</v>
      </c>
      <c r="I61" s="0" t="n">
        <v>3</v>
      </c>
      <c r="J61" s="0" t="n">
        <v>1</v>
      </c>
      <c r="K61" s="0" t="n">
        <v>3</v>
      </c>
      <c r="L61" s="0" t="n">
        <v>2</v>
      </c>
      <c r="M61" s="0" t="n">
        <v>3</v>
      </c>
      <c r="N61" s="0" t="n">
        <v>1</v>
      </c>
      <c r="O61" s="0" t="n">
        <v>3</v>
      </c>
      <c r="P61" s="0" t="n">
        <v>3</v>
      </c>
      <c r="Q61" s="0" t="n">
        <v>3</v>
      </c>
      <c r="R61" s="0" t="n">
        <v>1</v>
      </c>
      <c r="S61" s="0" t="n">
        <v>1</v>
      </c>
      <c r="T61" s="0" t="n">
        <v>3</v>
      </c>
      <c r="U61" s="0" t="n">
        <v>3</v>
      </c>
      <c r="V61" s="0" t="n">
        <v>1</v>
      </c>
      <c r="W61" s="0" t="n">
        <v>1</v>
      </c>
      <c r="X61" s="0" t="n">
        <v>1</v>
      </c>
      <c r="Y61" s="0" t="n">
        <v>3</v>
      </c>
      <c r="Z61" s="0" t="n">
        <v>1</v>
      </c>
      <c r="AA61" s="0" t="n">
        <v>1</v>
      </c>
      <c r="AB61" s="0" t="n">
        <v>3</v>
      </c>
      <c r="AC61" s="0" t="n">
        <v>1</v>
      </c>
      <c r="AD61" s="0" t="n">
        <v>1</v>
      </c>
      <c r="AE61" s="0" t="n">
        <v>3</v>
      </c>
      <c r="AF61" s="0" t="n">
        <v>3</v>
      </c>
      <c r="AG61" s="0" t="n">
        <v>1</v>
      </c>
      <c r="AH61" s="0" t="n">
        <v>1</v>
      </c>
      <c r="AI61" s="0" t="n">
        <v>3</v>
      </c>
      <c r="AJ61" s="0" t="n">
        <v>3</v>
      </c>
      <c r="AK61" s="0" t="n">
        <v>3</v>
      </c>
      <c r="AL61" s="0" t="n">
        <v>1</v>
      </c>
      <c r="AM61" s="0" t="n">
        <v>1</v>
      </c>
      <c r="AN61" s="0" t="n">
        <v>3</v>
      </c>
      <c r="AO61" s="0" t="n">
        <v>3</v>
      </c>
      <c r="AP61" s="0" t="n">
        <v>1</v>
      </c>
      <c r="AQ61" s="0" t="n">
        <v>3</v>
      </c>
      <c r="AR61" s="0" t="n">
        <v>1</v>
      </c>
      <c r="AS61" s="0" t="n">
        <v>3</v>
      </c>
      <c r="AT61" s="0" t="n">
        <v>1</v>
      </c>
      <c r="AU61" s="0" t="n">
        <v>1</v>
      </c>
      <c r="AV61" s="0" t="n">
        <v>1</v>
      </c>
      <c r="AW61" s="0" t="n">
        <v>3</v>
      </c>
      <c r="AX61" s="0" t="n">
        <v>1</v>
      </c>
      <c r="AY61" s="0" t="n">
        <v>1</v>
      </c>
      <c r="AZ61" s="0" t="n">
        <v>1</v>
      </c>
      <c r="BA61" s="0" t="n">
        <v>3</v>
      </c>
      <c r="BB61" s="0" t="n">
        <v>1</v>
      </c>
      <c r="BC61" s="0" t="n">
        <v>1</v>
      </c>
      <c r="BD61" s="0" t="n">
        <v>3</v>
      </c>
      <c r="BE61" s="0" t="n">
        <v>3</v>
      </c>
      <c r="BF61" s="0" t="n">
        <v>1</v>
      </c>
      <c r="BG61" s="0" t="n">
        <v>3</v>
      </c>
      <c r="BH61" s="0" t="n">
        <v>1</v>
      </c>
      <c r="BI61" s="0" t="n">
        <v>3</v>
      </c>
      <c r="BJ61" s="0" t="n">
        <v>1</v>
      </c>
      <c r="BK61" s="0" t="n">
        <v>3</v>
      </c>
      <c r="BL61" s="0" t="n">
        <v>3</v>
      </c>
      <c r="BM61" s="0" t="n">
        <f aca="false">SUM(I61,M61,Q61,U61,Y61,AC61,AG61)</f>
        <v>17</v>
      </c>
      <c r="BN61" s="0" t="n">
        <f aca="false">SUM(J61,N61,R61,V61,Z61,AD61,AH61)</f>
        <v>7</v>
      </c>
      <c r="BO61" s="0" t="n">
        <f aca="false">SUM(K61,O61,S61,W61,AA61,AE61,AI61)</f>
        <v>15</v>
      </c>
      <c r="BP61" s="0" t="n">
        <f aca="false">SUM(L61,P61,T61,X61,AB61,AF61,AJ61)</f>
        <v>18</v>
      </c>
      <c r="BQ61" s="0" t="n">
        <f aca="false">SUM(AK61,AO61,AS61,AW61,BA61,BE61,BI61)</f>
        <v>21</v>
      </c>
      <c r="BR61" s="0" t="n">
        <f aca="false">SUM(AL61,AP61,AT61,AX61,BB61,BF61,BJ61)</f>
        <v>7</v>
      </c>
      <c r="BS61" s="0" t="n">
        <f aca="false">SUM(AM61,AQ61,AU61,AY61,BC61,BG61,BK61)</f>
        <v>13</v>
      </c>
      <c r="BT61" s="0" t="n">
        <f aca="false">SUM(AN61,AR61,AV61,AZ61,BD61,BH61,BL61)</f>
        <v>13</v>
      </c>
      <c r="BU61" s="0" t="s">
        <v>88</v>
      </c>
      <c r="BV61" s="0" t="str">
        <f aca="false">IF(BU61="záporný","1",IF(BU61="střední","2",IF(BU61="kladný","3","4")))</f>
        <v>2</v>
      </c>
      <c r="BW61" s="0" t="s">
        <v>82</v>
      </c>
      <c r="BX61" s="0" t="str">
        <f aca="false">IF(BW61="záporný","1",IF(BW61="střední","2",IF(BW61="kladný","3","4")))</f>
        <v>4</v>
      </c>
      <c r="BY61" s="0" t="s">
        <v>84</v>
      </c>
      <c r="BZ61" s="0" t="str">
        <f aca="false">IF(BY61="záporný","1",IF(BY61="záp.-kl.","2",IF(BY61="kladný","3","4")))</f>
        <v>3</v>
      </c>
      <c r="CA61" s="0" t="s">
        <v>95</v>
      </c>
      <c r="CB61" s="0" t="str">
        <f aca="false">IF(CA61="silné","1",IF(CA61="střední","2",IF(CA61="slabé","3",IF(CA61="rozporné","4",""))))</f>
        <v>4</v>
      </c>
      <c r="CC61" s="0" t="s">
        <v>88</v>
      </c>
      <c r="CD61" s="0" t="str">
        <f aca="false">IF(CC61="silné","1",IF(CC61="střední","2",IF(CC61="slabé","3",IF(CC61="rozporné","4",""))))</f>
        <v>2</v>
      </c>
      <c r="CE61" s="0" t="s">
        <v>95</v>
      </c>
      <c r="CF61" s="0" t="str">
        <f aca="false">IF(CE61="silné","1",IF(CE61="střední","2",IF(CE61="slabé","3",IF(CE61="rozporné","4",""))))</f>
        <v>4</v>
      </c>
      <c r="CG61" s="1" t="n">
        <v>7</v>
      </c>
      <c r="CH61" s="0" t="n">
        <v>5</v>
      </c>
      <c r="CI61" s="0" t="n">
        <v>5</v>
      </c>
      <c r="CJ61" s="0" t="n">
        <v>5</v>
      </c>
      <c r="CK61" s="0" t="n">
        <v>4</v>
      </c>
      <c r="CL61" s="0" t="n">
        <v>5</v>
      </c>
    </row>
    <row r="62" customFormat="false" ht="14.25" hidden="false" customHeight="false" outlineLevel="0" collapsed="false">
      <c r="A62" s="1" t="n">
        <v>100</v>
      </c>
      <c r="B62" s="1" t="n">
        <v>1</v>
      </c>
      <c r="C62" s="5" t="n">
        <v>44155</v>
      </c>
      <c r="D62" s="5" t="n">
        <v>40149</v>
      </c>
      <c r="E62" s="2" t="n">
        <f aca="false">YEARFRAC(C62,D62)</f>
        <v>10.9666666666667</v>
      </c>
      <c r="F62" s="2" t="str">
        <f aca="false">IF(E62&lt;=7.9,"6–7",IF(E62&lt;=9.9,"8–9",IF(E62&lt;=11.9,"10–11","12–13")))</f>
        <v>10–11</v>
      </c>
      <c r="G62" s="1" t="n">
        <v>3</v>
      </c>
      <c r="H62" s="1" t="n">
        <v>1</v>
      </c>
      <c r="I62" s="1" t="n">
        <v>2</v>
      </c>
      <c r="J62" s="1" t="n">
        <v>1</v>
      </c>
      <c r="K62" s="1" t="n">
        <v>2</v>
      </c>
      <c r="L62" s="1" t="n">
        <v>3</v>
      </c>
      <c r="M62" s="1" t="n">
        <v>3</v>
      </c>
      <c r="N62" s="1" t="n">
        <v>1</v>
      </c>
      <c r="O62" s="1" t="n">
        <v>2</v>
      </c>
      <c r="P62" s="1" t="n">
        <v>2</v>
      </c>
      <c r="Q62" s="1" t="n">
        <v>3</v>
      </c>
      <c r="R62" s="1" t="n">
        <v>1</v>
      </c>
      <c r="S62" s="1" t="n">
        <v>1</v>
      </c>
      <c r="T62" s="1" t="n">
        <v>2</v>
      </c>
      <c r="U62" s="1" t="n">
        <v>2</v>
      </c>
      <c r="V62" s="1" t="n">
        <v>1</v>
      </c>
      <c r="W62" s="1" t="n">
        <v>1</v>
      </c>
      <c r="X62" s="1" t="n">
        <v>1</v>
      </c>
      <c r="Y62" s="1" t="n">
        <v>3</v>
      </c>
      <c r="Z62" s="1" t="n">
        <v>1</v>
      </c>
      <c r="AA62" s="1" t="n">
        <v>1</v>
      </c>
      <c r="AB62" s="1" t="n">
        <v>2</v>
      </c>
      <c r="AC62" s="1" t="n">
        <v>3</v>
      </c>
      <c r="AD62" s="1" t="n">
        <v>1</v>
      </c>
      <c r="AE62" s="1" t="n">
        <v>3</v>
      </c>
      <c r="AF62" s="1" t="n">
        <v>3</v>
      </c>
      <c r="AG62" s="1" t="n">
        <v>3</v>
      </c>
      <c r="AH62" s="1" t="n">
        <v>1</v>
      </c>
      <c r="AI62" s="1" t="n">
        <v>3</v>
      </c>
      <c r="AJ62" s="1" t="n">
        <v>3</v>
      </c>
      <c r="AK62" s="1" t="n">
        <v>2</v>
      </c>
      <c r="AL62" s="1" t="n">
        <v>1</v>
      </c>
      <c r="AM62" s="1" t="n">
        <v>1</v>
      </c>
      <c r="AN62" s="1" t="n">
        <v>3</v>
      </c>
      <c r="AO62" s="1" t="n">
        <v>3</v>
      </c>
      <c r="AP62" s="1" t="n">
        <v>1</v>
      </c>
      <c r="AQ62" s="1" t="n">
        <v>2</v>
      </c>
      <c r="AR62" s="1" t="n">
        <v>2</v>
      </c>
      <c r="AS62" s="1" t="n">
        <v>3</v>
      </c>
      <c r="AT62" s="1" t="n">
        <v>1</v>
      </c>
      <c r="AU62" s="1" t="n">
        <v>1</v>
      </c>
      <c r="AV62" s="1" t="n">
        <v>1</v>
      </c>
      <c r="AW62" s="1" t="n">
        <v>3</v>
      </c>
      <c r="AX62" s="1" t="n">
        <v>1</v>
      </c>
      <c r="AY62" s="1" t="n">
        <v>1</v>
      </c>
      <c r="AZ62" s="1" t="n">
        <v>1</v>
      </c>
      <c r="BA62" s="1" t="n">
        <v>3</v>
      </c>
      <c r="BB62" s="1" t="n">
        <v>1</v>
      </c>
      <c r="BC62" s="1" t="n">
        <v>1</v>
      </c>
      <c r="BD62" s="1" t="n">
        <v>2</v>
      </c>
      <c r="BE62" s="1" t="n">
        <v>1</v>
      </c>
      <c r="BF62" s="1" t="n">
        <v>1</v>
      </c>
      <c r="BG62" s="1" t="n">
        <v>1</v>
      </c>
      <c r="BH62" s="1" t="n">
        <v>3</v>
      </c>
      <c r="BI62" s="1" t="n">
        <v>1</v>
      </c>
      <c r="BJ62" s="1" t="n">
        <v>1</v>
      </c>
      <c r="BK62" s="1" t="n">
        <v>3</v>
      </c>
      <c r="BL62" s="1" t="n">
        <v>3</v>
      </c>
      <c r="BM62" s="0" t="n">
        <f aca="false">SUM(I62,M62,Q62,U62,Y62,AC62,AG62)</f>
        <v>19</v>
      </c>
      <c r="BN62" s="0" t="n">
        <f aca="false">SUM(J62,N62,R62,V62,Z62,AD62,AH62)</f>
        <v>7</v>
      </c>
      <c r="BO62" s="0" t="n">
        <f aca="false">SUM(K62,O62,S62,W62,AA62,AE62,AI62)</f>
        <v>13</v>
      </c>
      <c r="BP62" s="0" t="n">
        <f aca="false">SUM(L62,P62,T62,X62,AB62,AF62,AJ62)</f>
        <v>16</v>
      </c>
      <c r="BQ62" s="1" t="n">
        <f aca="false">SUM(AK62,AO62,AS62,AW62,BA62,BE62,BI62)</f>
        <v>16</v>
      </c>
      <c r="BR62" s="1" t="n">
        <f aca="false">SUM(AL62,AP62,AT62,AX62,BB62,BF62,BJ62)</f>
        <v>7</v>
      </c>
      <c r="BS62" s="1" t="n">
        <f aca="false">SUM(AM62,AQ62,AU62,AY62,BC62,BG62,BK62)</f>
        <v>10</v>
      </c>
      <c r="BT62" s="1" t="n">
        <f aca="false">SUM(AN62,AR62,AV62,AZ62,BD62,BH62,BL62)</f>
        <v>15</v>
      </c>
      <c r="BU62" s="0" t="s">
        <v>88</v>
      </c>
      <c r="BV62" s="0" t="str">
        <f aca="false">IF(BU62="záporný","1",IF(BU62="střední","2",IF(BU62="kladný","3","4")))</f>
        <v>2</v>
      </c>
      <c r="BW62" s="0" t="s">
        <v>88</v>
      </c>
      <c r="BX62" s="0" t="str">
        <f aca="false">IF(BW62="záporný","1",IF(BW62="střední","2",IF(BW62="kladný","3","4")))</f>
        <v>2</v>
      </c>
      <c r="BY62" s="0" t="s">
        <v>84</v>
      </c>
      <c r="BZ62" s="0" t="str">
        <f aca="false">IF(BY62="záporný","1",IF(BY62="záp.-kl.","2",IF(BY62="kladný","3","4")))</f>
        <v>3</v>
      </c>
      <c r="CA62" s="0" t="s">
        <v>87</v>
      </c>
      <c r="CB62" s="0" t="str">
        <f aca="false">IF(CA62="silné","1",IF(CA62="střední","2",IF(CA62="slabé","3",IF(CA62="rozporné","4",""))))</f>
        <v>3</v>
      </c>
      <c r="CC62" s="0" t="s">
        <v>87</v>
      </c>
      <c r="CD62" s="0" t="str">
        <f aca="false">IF(CC62="silné","1",IF(CC62="střední","2",IF(CC62="slabé","3",IF(CC62="rozporné","4",""))))</f>
        <v>3</v>
      </c>
      <c r="CE62" s="0" t="s">
        <v>87</v>
      </c>
      <c r="CF62" s="0" t="str">
        <f aca="false">IF(CE62="silné","1",IF(CE62="střední","2",IF(CE62="slabé","3",IF(CE62="rozporné","4",""))))</f>
        <v>3</v>
      </c>
      <c r="CG62" s="1" t="n">
        <v>8</v>
      </c>
      <c r="CH62" s="0" t="n">
        <v>5</v>
      </c>
      <c r="CI62" s="0" t="n">
        <v>5</v>
      </c>
      <c r="CJ62" s="0" t="n">
        <v>5</v>
      </c>
      <c r="CK62" s="0" t="n">
        <v>4</v>
      </c>
      <c r="CL62" s="0" t="n">
        <v>5</v>
      </c>
    </row>
    <row r="63" customFormat="false" ht="14.25" hidden="false" customHeight="false" outlineLevel="0" collapsed="false">
      <c r="A63" s="1" t="n">
        <v>117</v>
      </c>
      <c r="B63" s="1" t="n">
        <v>1</v>
      </c>
      <c r="C63" s="5" t="n">
        <v>44182</v>
      </c>
      <c r="D63" s="5" t="n">
        <v>39495</v>
      </c>
      <c r="E63" s="2" t="n">
        <f aca="false">YEARFRAC(C63,D63)</f>
        <v>12.8333333333333</v>
      </c>
      <c r="F63" s="2" t="str">
        <f aca="false">IF(E63&lt;=7.9,"6–7",IF(E63&lt;=9.9,"8–9",IF(E63&lt;=11.9,"10–11","12–13")))</f>
        <v>12–13</v>
      </c>
      <c r="G63" s="1" t="n">
        <v>2</v>
      </c>
      <c r="H63" s="1" t="n">
        <v>1</v>
      </c>
      <c r="I63" s="1" t="n">
        <v>2</v>
      </c>
      <c r="J63" s="1" t="n">
        <v>1</v>
      </c>
      <c r="K63" s="1" t="n">
        <v>3</v>
      </c>
      <c r="L63" s="1" t="n">
        <v>3</v>
      </c>
      <c r="M63" s="1" t="n">
        <v>3</v>
      </c>
      <c r="N63" s="1" t="n">
        <v>1</v>
      </c>
      <c r="O63" s="1" t="n">
        <v>2</v>
      </c>
      <c r="P63" s="1" t="n">
        <v>2</v>
      </c>
      <c r="Q63" s="1" t="n">
        <v>3</v>
      </c>
      <c r="R63" s="1" t="n">
        <v>1</v>
      </c>
      <c r="S63" s="1" t="n">
        <v>1</v>
      </c>
      <c r="T63" s="1" t="n">
        <v>3</v>
      </c>
      <c r="U63" s="1" t="n">
        <v>3</v>
      </c>
      <c r="V63" s="1" t="n">
        <v>1</v>
      </c>
      <c r="W63" s="1" t="n">
        <v>3</v>
      </c>
      <c r="X63" s="1" t="n">
        <v>1</v>
      </c>
      <c r="Y63" s="1" t="n">
        <v>3</v>
      </c>
      <c r="Z63" s="1" t="n">
        <v>2</v>
      </c>
      <c r="AA63" s="1" t="n">
        <v>1</v>
      </c>
      <c r="AB63" s="1" t="n">
        <v>2</v>
      </c>
      <c r="AC63" s="1" t="n">
        <v>3</v>
      </c>
      <c r="AD63" s="1" t="n">
        <v>1</v>
      </c>
      <c r="AE63" s="1" t="n">
        <v>1</v>
      </c>
      <c r="AF63" s="1" t="n">
        <v>1</v>
      </c>
      <c r="AG63" s="1" t="n">
        <v>2</v>
      </c>
      <c r="AH63" s="1" t="n">
        <v>1</v>
      </c>
      <c r="AI63" s="1" t="n">
        <v>2</v>
      </c>
      <c r="AJ63" s="1" t="n">
        <v>1</v>
      </c>
      <c r="AK63" s="1" t="n">
        <v>3</v>
      </c>
      <c r="AL63" s="1" t="n">
        <v>1</v>
      </c>
      <c r="AM63" s="1" t="n">
        <v>2</v>
      </c>
      <c r="AN63" s="1" t="n">
        <v>3</v>
      </c>
      <c r="AO63" s="1" t="n">
        <v>3</v>
      </c>
      <c r="AP63" s="1" t="n">
        <v>1</v>
      </c>
      <c r="AQ63" s="1" t="n">
        <v>2</v>
      </c>
      <c r="AR63" s="1" t="n">
        <v>3</v>
      </c>
      <c r="AS63" s="1" t="n">
        <v>3</v>
      </c>
      <c r="AT63" s="1" t="n">
        <v>1</v>
      </c>
      <c r="AU63" s="1" t="n">
        <v>1</v>
      </c>
      <c r="AV63" s="1" t="n">
        <v>3</v>
      </c>
      <c r="AW63" s="1" t="n">
        <v>3</v>
      </c>
      <c r="AX63" s="1" t="n">
        <v>1</v>
      </c>
      <c r="AY63" s="1" t="n">
        <v>1</v>
      </c>
      <c r="AZ63" s="1" t="n">
        <v>3</v>
      </c>
      <c r="BA63" s="1" t="n">
        <v>2</v>
      </c>
      <c r="BB63" s="1" t="n">
        <v>1</v>
      </c>
      <c r="BC63" s="1" t="n">
        <v>1</v>
      </c>
      <c r="BD63" s="1" t="n">
        <v>1</v>
      </c>
      <c r="BE63" s="1" t="n">
        <v>3</v>
      </c>
      <c r="BF63" s="1" t="n">
        <v>1</v>
      </c>
      <c r="BG63" s="1" t="n">
        <v>1</v>
      </c>
      <c r="BH63" s="1" t="n">
        <v>1</v>
      </c>
      <c r="BI63" s="1" t="n">
        <v>3</v>
      </c>
      <c r="BJ63" s="1" t="n">
        <v>1</v>
      </c>
      <c r="BK63" s="1" t="n">
        <v>2</v>
      </c>
      <c r="BL63" s="1" t="n">
        <v>2</v>
      </c>
      <c r="BM63" s="0" t="n">
        <f aca="false">SUM(I63,M63,Q63,U63,Y63,AC63,AG63)</f>
        <v>19</v>
      </c>
      <c r="BN63" s="0" t="n">
        <f aca="false">SUM(J63,N63,R63,V63,Z63,AD63,AH63)</f>
        <v>8</v>
      </c>
      <c r="BO63" s="0" t="n">
        <f aca="false">SUM(K63,O63,S63,W63,AA63,AE63,AI63)</f>
        <v>13</v>
      </c>
      <c r="BP63" s="0" t="n">
        <f aca="false">SUM(L63,P63,T63,X63,AB63,AF63,AJ63)</f>
        <v>13</v>
      </c>
      <c r="BQ63" s="1" t="n">
        <f aca="false">SUM(AK63,AO63,AS63,AW63,BA63,BE63,BI63)</f>
        <v>20</v>
      </c>
      <c r="BR63" s="1" t="n">
        <f aca="false">SUM(AL63,AP63,AT63,AX63,BB63,BF63,BJ63)</f>
        <v>7</v>
      </c>
      <c r="BS63" s="1" t="n">
        <f aca="false">SUM(AM63,AQ63,AU63,AY63,BC63,BG63,BK63)</f>
        <v>10</v>
      </c>
      <c r="BT63" s="1" t="n">
        <f aca="false">SUM(AN63,AR63,AV63,AZ63,BD63,BH63,BL63)</f>
        <v>16</v>
      </c>
      <c r="BU63" s="0" t="s">
        <v>88</v>
      </c>
      <c r="BV63" s="0" t="str">
        <f aca="false">IF(BU63="záporný","1",IF(BU63="střední","2",IF(BU63="kladný","3","4")))</f>
        <v>2</v>
      </c>
      <c r="BW63" s="0" t="s">
        <v>82</v>
      </c>
      <c r="BX63" s="0" t="str">
        <f aca="false">IF(BW63="záporný","1",IF(BW63="střední","2",IF(BW63="kladný","3","4")))</f>
        <v>4</v>
      </c>
      <c r="BY63" s="0" t="s">
        <v>84</v>
      </c>
      <c r="BZ63" s="0" t="str">
        <f aca="false">IF(BY63="záporný","1",IF(BY63="záp.-kl.","2",IF(BY63="kladný","3","4")))</f>
        <v>3</v>
      </c>
      <c r="CA63" s="0" t="s">
        <v>88</v>
      </c>
      <c r="CB63" s="0" t="str">
        <f aca="false">IF(CA63="silné","1",IF(CA63="střední","2",IF(CA63="slabé","3",IF(CA63="rozporné","4",""))))</f>
        <v>2</v>
      </c>
      <c r="CC63" s="0" t="s">
        <v>87</v>
      </c>
      <c r="CD63" s="0" t="str">
        <f aca="false">IF(CC63="silné","1",IF(CC63="střední","2",IF(CC63="slabé","3",IF(CC63="rozporné","4",""))))</f>
        <v>3</v>
      </c>
      <c r="CE63" s="0" t="s">
        <v>87</v>
      </c>
      <c r="CF63" s="0" t="str">
        <f aca="false">IF(CE63="silné","1",IF(CE63="střední","2",IF(CE63="slabé","3",IF(CE63="rozporné","4",""))))</f>
        <v>3</v>
      </c>
      <c r="CG63" s="1" t="n">
        <v>8</v>
      </c>
      <c r="CH63" s="0" t="n">
        <v>4</v>
      </c>
      <c r="CI63" s="0" t="n">
        <v>5</v>
      </c>
      <c r="CJ63" s="0" t="n">
        <v>5</v>
      </c>
      <c r="CK63" s="0" t="n">
        <v>5</v>
      </c>
      <c r="CL63" s="0" t="n">
        <v>5</v>
      </c>
    </row>
    <row r="64" customFormat="false" ht="14.25" hidden="false" customHeight="false" outlineLevel="0" collapsed="false">
      <c r="A64" s="1" t="n">
        <v>118</v>
      </c>
      <c r="B64" s="1" t="n">
        <v>0</v>
      </c>
      <c r="C64" s="5" t="n">
        <v>44180</v>
      </c>
      <c r="D64" s="5" t="n">
        <v>40680</v>
      </c>
      <c r="E64" s="2" t="n">
        <f aca="false">YEARFRAC(C64,D64)</f>
        <v>9.57777777777778</v>
      </c>
      <c r="F64" s="2" t="str">
        <f aca="false">IF(E64&lt;=7.9,"6–7",IF(E64&lt;=9.9,"8–9",IF(E64&lt;=11.9,"10–11","12–13")))</f>
        <v>8–9</v>
      </c>
      <c r="G64" s="1" t="n">
        <v>3</v>
      </c>
      <c r="H64" s="1" t="n">
        <v>1</v>
      </c>
      <c r="I64" s="1" t="n">
        <v>3</v>
      </c>
      <c r="J64" s="1" t="n">
        <v>1</v>
      </c>
      <c r="K64" s="1" t="n">
        <v>1</v>
      </c>
      <c r="L64" s="1" t="n">
        <v>3</v>
      </c>
      <c r="M64" s="1" t="n">
        <v>3</v>
      </c>
      <c r="N64" s="1" t="n">
        <v>1</v>
      </c>
      <c r="O64" s="1" t="n">
        <v>3</v>
      </c>
      <c r="P64" s="1" t="n">
        <v>3</v>
      </c>
      <c r="Q64" s="1" t="n">
        <v>3</v>
      </c>
      <c r="R64" s="1" t="n">
        <v>1</v>
      </c>
      <c r="S64" s="1" t="n">
        <v>3</v>
      </c>
      <c r="T64" s="1" t="n">
        <v>3</v>
      </c>
      <c r="U64" s="1" t="n">
        <v>3</v>
      </c>
      <c r="V64" s="1" t="n">
        <v>3</v>
      </c>
      <c r="W64" s="1" t="n">
        <v>1</v>
      </c>
      <c r="X64" s="1" t="n">
        <v>1</v>
      </c>
      <c r="Y64" s="1" t="n">
        <v>3</v>
      </c>
      <c r="Z64" s="1" t="n">
        <v>1</v>
      </c>
      <c r="AA64" s="1" t="n">
        <v>1</v>
      </c>
      <c r="AB64" s="1" t="n">
        <v>1</v>
      </c>
      <c r="AC64" s="1" t="n">
        <v>3</v>
      </c>
      <c r="AD64" s="1" t="n">
        <v>1</v>
      </c>
      <c r="AE64" s="1" t="n">
        <v>1</v>
      </c>
      <c r="AF64" s="1" t="n">
        <v>3</v>
      </c>
      <c r="AG64" s="1" t="n">
        <v>3</v>
      </c>
      <c r="AH64" s="1" t="n">
        <v>1</v>
      </c>
      <c r="AI64" s="1" t="n">
        <v>3</v>
      </c>
      <c r="AJ64" s="1" t="n">
        <v>3</v>
      </c>
      <c r="AK64" s="1" t="n">
        <v>1</v>
      </c>
      <c r="AL64" s="1" t="n">
        <v>1</v>
      </c>
      <c r="AM64" s="1" t="n">
        <v>1</v>
      </c>
      <c r="AN64" s="1" t="n">
        <v>3</v>
      </c>
      <c r="AO64" s="1" t="n">
        <v>3</v>
      </c>
      <c r="AP64" s="1" t="n">
        <v>3</v>
      </c>
      <c r="AQ64" s="1" t="n">
        <v>3</v>
      </c>
      <c r="AR64" s="1" t="n">
        <v>3</v>
      </c>
      <c r="AS64" s="1" t="n">
        <v>3</v>
      </c>
      <c r="AT64" s="1" t="n">
        <v>1</v>
      </c>
      <c r="AU64" s="1" t="n">
        <v>1</v>
      </c>
      <c r="AV64" s="1" t="n">
        <v>3</v>
      </c>
      <c r="AW64" s="1" t="n">
        <v>3</v>
      </c>
      <c r="AX64" s="1" t="n">
        <v>1</v>
      </c>
      <c r="AY64" s="1" t="n">
        <v>1</v>
      </c>
      <c r="AZ64" s="1" t="n">
        <v>3</v>
      </c>
      <c r="BA64" s="1" t="n">
        <v>3</v>
      </c>
      <c r="BB64" s="1" t="n">
        <v>1</v>
      </c>
      <c r="BC64" s="1" t="n">
        <v>1</v>
      </c>
      <c r="BD64" s="1" t="n">
        <v>1</v>
      </c>
      <c r="BE64" s="1" t="n">
        <v>3</v>
      </c>
      <c r="BF64" s="1" t="n">
        <v>1</v>
      </c>
      <c r="BG64" s="1" t="n">
        <v>1</v>
      </c>
      <c r="BH64" s="1" t="n">
        <v>3</v>
      </c>
      <c r="BI64" s="1" t="n">
        <v>3</v>
      </c>
      <c r="BJ64" s="1" t="n">
        <v>1</v>
      </c>
      <c r="BK64" s="1" t="n">
        <v>3</v>
      </c>
      <c r="BL64" s="1" t="n">
        <v>3</v>
      </c>
      <c r="BM64" s="0" t="n">
        <f aca="false">SUM(I64,M64,Q64,U64,Y64,AC64,AG64)</f>
        <v>21</v>
      </c>
      <c r="BN64" s="0" t="n">
        <f aca="false">SUM(J64,N64,R64,V64,Z64,AD64,AH64)</f>
        <v>9</v>
      </c>
      <c r="BO64" s="0" t="n">
        <f aca="false">SUM(K64,O64,S64,W64,AA64,AE64,AI64)</f>
        <v>13</v>
      </c>
      <c r="BP64" s="0" t="n">
        <f aca="false">SUM(L64,P64,T64,X64,AB64,AF64,AJ64)</f>
        <v>17</v>
      </c>
      <c r="BQ64" s="1" t="n">
        <f aca="false">SUM(AK64,AO64,AS64,AW64,BA64,BE64,BI64)</f>
        <v>19</v>
      </c>
      <c r="BR64" s="1" t="n">
        <f aca="false">SUM(AL64,AP64,AT64,AX64,BB64,BF64,BJ64)</f>
        <v>9</v>
      </c>
      <c r="BS64" s="1" t="n">
        <f aca="false">SUM(AM64,AQ64,AU64,AY64,BC64,BG64,BK64)</f>
        <v>11</v>
      </c>
      <c r="BT64" s="1" t="n">
        <f aca="false">SUM(AN64,AR64,AV64,AZ64,BD64,BH64,BL64)</f>
        <v>19</v>
      </c>
      <c r="BU64" s="0" t="s">
        <v>84</v>
      </c>
      <c r="BV64" s="0" t="str">
        <f aca="false">IF(BU64="záporný","1",IF(BU64="střední","2",IF(BU64="kladný","3","4")))</f>
        <v>3</v>
      </c>
      <c r="BW64" s="0" t="s">
        <v>88</v>
      </c>
      <c r="BX64" s="0" t="str">
        <f aca="false">IF(BW64="záporný","1",IF(BW64="střední","2",IF(BW64="kladný","3","4")))</f>
        <v>2</v>
      </c>
      <c r="BY64" s="0" t="s">
        <v>84</v>
      </c>
      <c r="BZ64" s="0" t="str">
        <f aca="false">IF(BY64="záporný","1",IF(BY64="záp.-kl.","2",IF(BY64="kladný","3","4")))</f>
        <v>3</v>
      </c>
      <c r="CA64" s="0" t="s">
        <v>87</v>
      </c>
      <c r="CB64" s="0" t="str">
        <f aca="false">IF(CA64="silné","1",IF(CA64="střední","2",IF(CA64="slabé","3",IF(CA64="rozporné","4",""))))</f>
        <v>3</v>
      </c>
      <c r="CC64" s="0" t="s">
        <v>87</v>
      </c>
      <c r="CD64" s="0" t="str">
        <f aca="false">IF(CC64="silné","1",IF(CC64="střední","2",IF(CC64="slabé","3",IF(CC64="rozporné","4",""))))</f>
        <v>3</v>
      </c>
      <c r="CE64" s="0" t="s">
        <v>87</v>
      </c>
      <c r="CF64" s="0" t="str">
        <f aca="false">IF(CE64="silné","1",IF(CE64="střední","2",IF(CE64="slabé","3",IF(CE64="rozporné","4",""))))</f>
        <v>3</v>
      </c>
      <c r="CG64" s="1" t="n">
        <v>8</v>
      </c>
      <c r="CH64" s="0" t="n">
        <v>5</v>
      </c>
      <c r="CI64" s="0" t="n">
        <v>4</v>
      </c>
      <c r="CJ64" s="0" t="n">
        <v>5</v>
      </c>
      <c r="CK64" s="0" t="n">
        <v>3</v>
      </c>
      <c r="CL64" s="0" t="n">
        <v>4</v>
      </c>
    </row>
    <row r="65" customFormat="false" ht="14.25" hidden="false" customHeight="false" outlineLevel="0" collapsed="false">
      <c r="A65" s="1" t="n">
        <v>17</v>
      </c>
      <c r="B65" s="1" t="n">
        <v>0</v>
      </c>
      <c r="C65" s="8" t="n">
        <v>44173</v>
      </c>
      <c r="D65" s="8" t="n">
        <v>39907</v>
      </c>
      <c r="E65" s="2" t="n">
        <f aca="false">YEARFRAC(C65,D65)</f>
        <v>11.6777777777778</v>
      </c>
      <c r="F65" s="2" t="str">
        <f aca="false">IF(E65&lt;=7.9,"6–7",IF(E65&lt;=9.9,"8–9",IF(E65&lt;=11.9,"10–11","12–13")))</f>
        <v>10–11</v>
      </c>
      <c r="G65" s="1" t="n">
        <v>3</v>
      </c>
      <c r="H65" s="1" t="n">
        <v>1</v>
      </c>
      <c r="I65" s="1" t="n">
        <v>3</v>
      </c>
      <c r="J65" s="1" t="n">
        <v>1</v>
      </c>
      <c r="K65" s="1" t="n">
        <v>2</v>
      </c>
      <c r="L65" s="1" t="n">
        <v>3</v>
      </c>
      <c r="M65" s="1" t="n">
        <v>3</v>
      </c>
      <c r="N65" s="1" t="n">
        <v>1</v>
      </c>
      <c r="O65" s="1" t="n">
        <v>3</v>
      </c>
      <c r="P65" s="1" t="n">
        <v>2</v>
      </c>
      <c r="Q65" s="1" t="n">
        <v>3</v>
      </c>
      <c r="R65" s="1" t="n">
        <v>1</v>
      </c>
      <c r="S65" s="1" t="n">
        <v>1</v>
      </c>
      <c r="T65" s="1" t="n">
        <v>3</v>
      </c>
      <c r="U65" s="1" t="n">
        <v>3</v>
      </c>
      <c r="V65" s="1" t="n">
        <v>1</v>
      </c>
      <c r="W65" s="1" t="n">
        <v>1</v>
      </c>
      <c r="X65" s="1" t="n">
        <v>1</v>
      </c>
      <c r="Y65" s="1" t="n">
        <v>3</v>
      </c>
      <c r="Z65" s="1" t="n">
        <v>1</v>
      </c>
      <c r="AA65" s="1" t="n">
        <v>1</v>
      </c>
      <c r="AB65" s="1" t="n">
        <v>1</v>
      </c>
      <c r="AC65" s="1" t="n">
        <v>3</v>
      </c>
      <c r="AD65" s="1" t="n">
        <v>1</v>
      </c>
      <c r="AE65" s="1" t="n">
        <v>1</v>
      </c>
      <c r="AF65" s="1" t="n">
        <v>1</v>
      </c>
      <c r="AG65" s="1" t="n">
        <v>3</v>
      </c>
      <c r="AH65" s="1" t="n">
        <v>1</v>
      </c>
      <c r="AI65" s="1" t="n">
        <v>1</v>
      </c>
      <c r="AJ65" s="1" t="n">
        <v>1</v>
      </c>
      <c r="AK65" s="1" t="n">
        <v>1</v>
      </c>
      <c r="AL65" s="1" t="n">
        <v>3</v>
      </c>
      <c r="AM65" s="1" t="n">
        <v>1</v>
      </c>
      <c r="AN65" s="1" t="n">
        <v>1</v>
      </c>
      <c r="AO65" s="1" t="n">
        <v>1</v>
      </c>
      <c r="AP65" s="1" t="n">
        <v>2</v>
      </c>
      <c r="AQ65" s="1" t="n">
        <v>3</v>
      </c>
      <c r="AR65" s="1" t="n">
        <v>2</v>
      </c>
      <c r="AS65" s="1" t="n">
        <v>1</v>
      </c>
      <c r="AT65" s="1" t="n">
        <v>1</v>
      </c>
      <c r="AU65" s="1" t="n">
        <v>3</v>
      </c>
      <c r="AV65" s="1" t="n">
        <v>1</v>
      </c>
      <c r="AW65" s="1" t="n">
        <v>1</v>
      </c>
      <c r="AX65" s="1" t="n">
        <v>3</v>
      </c>
      <c r="AY65" s="1" t="n">
        <v>3</v>
      </c>
      <c r="AZ65" s="1" t="n">
        <v>1</v>
      </c>
      <c r="BA65" s="1" t="n">
        <v>1</v>
      </c>
      <c r="BB65" s="1" t="n">
        <v>3</v>
      </c>
      <c r="BC65" s="1" t="n">
        <v>3</v>
      </c>
      <c r="BD65" s="1" t="n">
        <v>1</v>
      </c>
      <c r="BE65" s="1" t="n">
        <v>1</v>
      </c>
      <c r="BF65" s="1" t="n">
        <v>2</v>
      </c>
      <c r="BG65" s="1" t="n">
        <v>1</v>
      </c>
      <c r="BH65" s="1" t="n">
        <v>1</v>
      </c>
      <c r="BI65" s="1" t="n">
        <v>1</v>
      </c>
      <c r="BJ65" s="1" t="n">
        <v>3</v>
      </c>
      <c r="BK65" s="1" t="n">
        <v>1</v>
      </c>
      <c r="BL65" s="1" t="n">
        <v>1</v>
      </c>
      <c r="BM65" s="1" t="n">
        <f aca="false">SUM(I65,M65,Q65,U65,Y65,AC65,AG65)</f>
        <v>21</v>
      </c>
      <c r="BN65" s="1" t="n">
        <f aca="false">SUM(J65,N65,R65,V65,Z65,AD65,AH65)</f>
        <v>7</v>
      </c>
      <c r="BO65" s="1" t="n">
        <f aca="false">SUM(K65,O65,S65,W65,AA65,AE65,AI65)</f>
        <v>10</v>
      </c>
      <c r="BP65" s="1" t="n">
        <f aca="false">SUM(L65,P65,T65,X65,AB65,AF65,AJ65)</f>
        <v>12</v>
      </c>
      <c r="BQ65" s="1" t="n">
        <f aca="false">SUM(AK65,AO65,AS65,AW65,BA65,BE65,BI65)</f>
        <v>7</v>
      </c>
      <c r="BR65" s="1" t="n">
        <f aca="false">SUM(AL65,AP65,AT65,AX65,BB65,BF65,BJ65)</f>
        <v>17</v>
      </c>
      <c r="BS65" s="1" t="n">
        <f aca="false">SUM(AM65,AQ65,AU65,AY65,BC65,BG65,BK65)</f>
        <v>15</v>
      </c>
      <c r="BT65" s="1" t="n">
        <f aca="false">SUM(AN65,AR65,AV65,AZ65,BD65,BH65,BL65)</f>
        <v>8</v>
      </c>
      <c r="BU65" s="1" t="s">
        <v>82</v>
      </c>
      <c r="BV65" s="0" t="str">
        <f aca="false">IF(BU65="záporný","1",IF(BU65="střední","2",IF(BU65="kladný","3","4")))</f>
        <v>4</v>
      </c>
      <c r="BW65" s="1" t="s">
        <v>98</v>
      </c>
      <c r="BX65" s="0" t="str">
        <f aca="false">IF(BW65="záporný","1",IF(BW65="střední","2",IF(BW65="kladný","3","4")))</f>
        <v>1</v>
      </c>
      <c r="BY65" s="1" t="s">
        <v>99</v>
      </c>
      <c r="BZ65" s="0" t="str">
        <f aca="false">IF(BY65="záporný","1",IF(BY65="záp.-kl.","2",IF(BY65="kladný","3","4")))</f>
        <v>2</v>
      </c>
      <c r="CA65" s="1" t="s">
        <v>88</v>
      </c>
      <c r="CB65" s="0" t="str">
        <f aca="false">IF(CA65="silné","1",IF(CA65="střední","2",IF(CA65="slabé","3",IF(CA65="rozporné","4",""))))</f>
        <v>2</v>
      </c>
      <c r="CC65" s="1" t="s">
        <v>83</v>
      </c>
      <c r="CD65" s="0" t="str">
        <f aca="false">IF(CC65="silné","1",IF(CC65="střední","2",IF(CC65="slabé","3",IF(CC65="rozporné","4",""))))</f>
        <v>1</v>
      </c>
      <c r="CE65" s="1" t="s">
        <v>83</v>
      </c>
      <c r="CF65" s="0" t="str">
        <f aca="false">IF(CE65="silné","1",IF(CE65="střední","2",IF(CE65="slabé","3",IF(CE65="rozporné","4",""))))</f>
        <v>1</v>
      </c>
      <c r="CG65" s="1" t="n">
        <v>9</v>
      </c>
      <c r="CH65" s="1" t="n">
        <v>5</v>
      </c>
      <c r="CI65" s="1" t="n">
        <v>4</v>
      </c>
      <c r="CJ65" s="1" t="n">
        <v>5</v>
      </c>
      <c r="CK65" s="1" t="n">
        <v>5</v>
      </c>
      <c r="CL65" s="1" t="n">
        <v>3</v>
      </c>
      <c r="CM65" s="1"/>
    </row>
    <row r="66" customFormat="false" ht="14.25" hidden="false" customHeight="false" outlineLevel="0" collapsed="false">
      <c r="A66" s="0" t="n">
        <v>41</v>
      </c>
      <c r="B66" s="0" t="n">
        <v>1</v>
      </c>
      <c r="C66" s="5" t="n">
        <v>44172</v>
      </c>
      <c r="D66" s="5" t="n">
        <v>39789</v>
      </c>
      <c r="E66" s="2" t="n">
        <f aca="false">YEARFRAC(C66,D66)</f>
        <v>12</v>
      </c>
      <c r="F66" s="2" t="str">
        <f aca="false">IF(E66&lt;=7.9,"6–7",IF(E66&lt;=9.9,"8–9",IF(E66&lt;=11.9,"10–11","12–13")))</f>
        <v>12–13</v>
      </c>
      <c r="G66" s="0" t="n">
        <v>3</v>
      </c>
      <c r="H66" s="0" t="n">
        <v>2</v>
      </c>
      <c r="I66" s="0" t="n">
        <v>3</v>
      </c>
      <c r="J66" s="0" t="n">
        <v>2</v>
      </c>
      <c r="K66" s="0" t="n">
        <v>1</v>
      </c>
      <c r="L66" s="0" t="n">
        <v>3</v>
      </c>
      <c r="M66" s="0" t="n">
        <v>3</v>
      </c>
      <c r="N66" s="0" t="n">
        <v>1</v>
      </c>
      <c r="O66" s="0" t="n">
        <v>3</v>
      </c>
      <c r="P66" s="0" t="n">
        <v>1</v>
      </c>
      <c r="Q66" s="0" t="n">
        <v>3</v>
      </c>
      <c r="R66" s="0" t="n">
        <v>2</v>
      </c>
      <c r="S66" s="0" t="n">
        <v>1</v>
      </c>
      <c r="T66" s="0" t="n">
        <v>2</v>
      </c>
      <c r="U66" s="0" t="n">
        <v>2</v>
      </c>
      <c r="V66" s="0" t="n">
        <v>2</v>
      </c>
      <c r="W66" s="0" t="n">
        <v>1</v>
      </c>
      <c r="X66" s="0" t="n">
        <v>1</v>
      </c>
      <c r="Y66" s="0" t="n">
        <v>3</v>
      </c>
      <c r="Z66" s="0" t="n">
        <v>2</v>
      </c>
      <c r="AA66" s="0" t="n">
        <v>1</v>
      </c>
      <c r="AB66" s="0" t="n">
        <v>1</v>
      </c>
      <c r="AC66" s="0" t="n">
        <v>2</v>
      </c>
      <c r="AD66" s="0" t="n">
        <v>2</v>
      </c>
      <c r="AE66" s="0" t="n">
        <v>1</v>
      </c>
      <c r="AF66" s="0" t="n">
        <v>1</v>
      </c>
      <c r="AG66" s="0" t="n">
        <v>3</v>
      </c>
      <c r="AH66" s="0" t="n">
        <v>2</v>
      </c>
      <c r="AI66" s="0" t="n">
        <v>2</v>
      </c>
      <c r="AJ66" s="0" t="n">
        <v>2</v>
      </c>
      <c r="AK66" s="0" t="n">
        <v>3</v>
      </c>
      <c r="AL66" s="0" t="n">
        <v>1</v>
      </c>
      <c r="AM66" s="0" t="n">
        <v>1</v>
      </c>
      <c r="AN66" s="0" t="n">
        <v>3</v>
      </c>
      <c r="AO66" s="0" t="n">
        <v>3</v>
      </c>
      <c r="AP66" s="0" t="n">
        <v>1</v>
      </c>
      <c r="AQ66" s="0" t="n">
        <v>2</v>
      </c>
      <c r="AR66" s="0" t="n">
        <v>2</v>
      </c>
      <c r="AS66" s="0" t="n">
        <v>3</v>
      </c>
      <c r="AT66" s="0" t="n">
        <v>1</v>
      </c>
      <c r="AU66" s="0" t="n">
        <v>1</v>
      </c>
      <c r="AV66" s="0" t="n">
        <v>2</v>
      </c>
      <c r="AW66" s="0" t="n">
        <v>3</v>
      </c>
      <c r="AX66" s="0" t="n">
        <v>1</v>
      </c>
      <c r="AY66" s="0" t="n">
        <v>2</v>
      </c>
      <c r="AZ66" s="0" t="n">
        <v>1</v>
      </c>
      <c r="BA66" s="0" t="n">
        <v>3</v>
      </c>
      <c r="BB66" s="0" t="n">
        <v>1</v>
      </c>
      <c r="BC66" s="0" t="n">
        <v>2</v>
      </c>
      <c r="BD66" s="0" t="n">
        <v>2</v>
      </c>
      <c r="BE66" s="0" t="n">
        <v>1</v>
      </c>
      <c r="BF66" s="0" t="n">
        <v>1</v>
      </c>
      <c r="BG66" s="0" t="n">
        <v>1</v>
      </c>
      <c r="BH66" s="0" t="n">
        <v>3</v>
      </c>
      <c r="BI66" s="0" t="n">
        <v>3</v>
      </c>
      <c r="BJ66" s="0" t="n">
        <v>1</v>
      </c>
      <c r="BK66" s="0" t="n">
        <v>2</v>
      </c>
      <c r="BL66" s="0" t="n">
        <v>2</v>
      </c>
      <c r="BM66" s="0" t="n">
        <f aca="false">SUM(I66,M66,Q66,U66,Y66,AC66,AG66)</f>
        <v>19</v>
      </c>
      <c r="BN66" s="0" t="n">
        <f aca="false">SUM(J66,N66,R66,V66,Z66,AD66,AH66)</f>
        <v>13</v>
      </c>
      <c r="BO66" s="0" t="n">
        <f aca="false">SUM(K66,O66,S66,W66,AA66,AE66,AI66)</f>
        <v>10</v>
      </c>
      <c r="BP66" s="0" t="n">
        <f aca="false">SUM(L66,P66,T66,X66,AB66,AF66,AJ66)</f>
        <v>11</v>
      </c>
      <c r="BQ66" s="0" t="n">
        <f aca="false">SUM(AK66,AO66,AS66,AW66,BA66,BE66,BI66)</f>
        <v>19</v>
      </c>
      <c r="BR66" s="0" t="n">
        <f aca="false">SUM(AL66,AP66,AT66,AX66,BB66,BF66,BJ66)</f>
        <v>7</v>
      </c>
      <c r="BS66" s="0" t="n">
        <f aca="false">SUM(AM66,AQ66,AU66,AY66,BC66,BG66,BK66)</f>
        <v>11</v>
      </c>
      <c r="BT66" s="0" t="n">
        <f aca="false">SUM(AN66,AR66,AV66,AZ66,BD66,BH66,BL66)</f>
        <v>15</v>
      </c>
      <c r="BU66" s="0" t="s">
        <v>98</v>
      </c>
      <c r="BV66" s="0" t="str">
        <f aca="false">IF(BU66="záporný","1",IF(BU66="střední","2",IF(BU66="kladný","3","4")))</f>
        <v>1</v>
      </c>
      <c r="BW66" s="0" t="s">
        <v>82</v>
      </c>
      <c r="BX66" s="0" t="str">
        <f aca="false">IF(BW66="záporný","1",IF(BW66="střední","2",IF(BW66="kladný","3","4")))</f>
        <v>4</v>
      </c>
      <c r="BY66" s="0" t="s">
        <v>99</v>
      </c>
      <c r="BZ66" s="0" t="str">
        <f aca="false">IF(BY66="záporný","1",IF(BY66="záp.-kl.","2",IF(BY66="kladný","3","4")))</f>
        <v>2</v>
      </c>
      <c r="CA66" s="0" t="s">
        <v>88</v>
      </c>
      <c r="CB66" s="0" t="str">
        <f aca="false">IF(CA66="silné","1",IF(CA66="střední","2",IF(CA66="slabé","3",IF(CA66="rozporné","4",""))))</f>
        <v>2</v>
      </c>
      <c r="CC66" s="0" t="s">
        <v>87</v>
      </c>
      <c r="CD66" s="0" t="str">
        <f aca="false">IF(CC66="silné","1",IF(CC66="střední","2",IF(CC66="slabé","3",IF(CC66="rozporné","4",""))))</f>
        <v>3</v>
      </c>
      <c r="CE66" s="0" t="s">
        <v>87</v>
      </c>
      <c r="CF66" s="0" t="str">
        <f aca="false">IF(CE66="silné","1",IF(CE66="střední","2",IF(CE66="slabé","3",IF(CE66="rozporné","4",""))))</f>
        <v>3</v>
      </c>
      <c r="CG66" s="1" t="n">
        <v>9</v>
      </c>
      <c r="CH66" s="0" t="n">
        <v>4</v>
      </c>
      <c r="CI66" s="0" t="n">
        <v>3</v>
      </c>
      <c r="CJ66" s="0" t="n">
        <v>4</v>
      </c>
      <c r="CK66" s="0" t="n">
        <v>5</v>
      </c>
      <c r="CL66" s="0" t="n">
        <v>2</v>
      </c>
      <c r="CM66" s="0" t="s">
        <v>94</v>
      </c>
    </row>
    <row r="67" customFormat="false" ht="14.25" hidden="false" customHeight="false" outlineLevel="0" collapsed="false">
      <c r="A67" s="0" t="n">
        <v>43</v>
      </c>
      <c r="B67" s="0" t="n">
        <v>1</v>
      </c>
      <c r="C67" s="5" t="n">
        <v>44166</v>
      </c>
      <c r="D67" s="5" t="n">
        <v>41139</v>
      </c>
      <c r="E67" s="2" t="n">
        <f aca="false">YEARFRAC(C67,D67)</f>
        <v>8.28611111111111</v>
      </c>
      <c r="F67" s="2" t="str">
        <f aca="false">IF(E67&lt;=7.9,"6–7",IF(E67&lt;=9.9,"8–9",IF(E67&lt;=11.9,"10–11","12–13")))</f>
        <v>8–9</v>
      </c>
      <c r="G67" s="0" t="n">
        <v>3</v>
      </c>
      <c r="H67" s="0" t="n">
        <v>1</v>
      </c>
      <c r="I67" s="0" t="n">
        <v>3</v>
      </c>
      <c r="J67" s="0" t="n">
        <v>2</v>
      </c>
      <c r="K67" s="0" t="n">
        <v>3</v>
      </c>
      <c r="L67" s="0" t="n">
        <v>2</v>
      </c>
      <c r="M67" s="0" t="n">
        <v>3</v>
      </c>
      <c r="N67" s="0" t="n">
        <v>3</v>
      </c>
      <c r="O67" s="0" t="n">
        <v>2</v>
      </c>
      <c r="P67" s="0" t="n">
        <v>2</v>
      </c>
      <c r="Q67" s="0" t="n">
        <v>2</v>
      </c>
      <c r="R67" s="0" t="n">
        <v>1</v>
      </c>
      <c r="S67" s="0" t="n">
        <v>3</v>
      </c>
      <c r="T67" s="0" t="n">
        <v>2</v>
      </c>
      <c r="U67" s="0" t="n">
        <v>3</v>
      </c>
      <c r="V67" s="0" t="n">
        <v>3</v>
      </c>
      <c r="W67" s="0" t="n">
        <v>1</v>
      </c>
      <c r="X67" s="0" t="n">
        <v>1</v>
      </c>
      <c r="Y67" s="0" t="n">
        <v>3</v>
      </c>
      <c r="Z67" s="0" t="n">
        <v>2</v>
      </c>
      <c r="AA67" s="0" t="n">
        <v>1</v>
      </c>
      <c r="AB67" s="0" t="n">
        <v>1</v>
      </c>
      <c r="AC67" s="0" t="n">
        <v>3</v>
      </c>
      <c r="AD67" s="0" t="n">
        <v>1</v>
      </c>
      <c r="AE67" s="0" t="n">
        <v>1</v>
      </c>
      <c r="AF67" s="0" t="n">
        <v>1</v>
      </c>
      <c r="AG67" s="0" t="n">
        <v>3</v>
      </c>
      <c r="AH67" s="0" t="n">
        <v>1</v>
      </c>
      <c r="AI67" s="0" t="n">
        <v>3</v>
      </c>
      <c r="AJ67" s="0" t="n">
        <v>2</v>
      </c>
      <c r="AK67" s="0" t="n">
        <v>3</v>
      </c>
      <c r="AL67" s="0" t="n">
        <v>1</v>
      </c>
      <c r="AM67" s="0" t="n">
        <v>1</v>
      </c>
      <c r="AN67" s="0" t="n">
        <v>3</v>
      </c>
      <c r="AO67" s="0" t="n">
        <v>3</v>
      </c>
      <c r="AP67" s="0" t="n">
        <v>1</v>
      </c>
      <c r="AQ67" s="0" t="n">
        <v>2</v>
      </c>
      <c r="AR67" s="0" t="n">
        <v>1</v>
      </c>
      <c r="AS67" s="0" t="n">
        <v>3</v>
      </c>
      <c r="AT67" s="0" t="n">
        <v>1</v>
      </c>
      <c r="AU67" s="0" t="n">
        <v>1</v>
      </c>
      <c r="AV67" s="0" t="n">
        <v>1</v>
      </c>
      <c r="AW67" s="0" t="n">
        <v>3</v>
      </c>
      <c r="AX67" s="0" t="n">
        <v>1</v>
      </c>
      <c r="AY67" s="0" t="n">
        <v>1</v>
      </c>
      <c r="AZ67" s="0" t="n">
        <v>1</v>
      </c>
      <c r="BA67" s="0" t="n">
        <v>3</v>
      </c>
      <c r="BB67" s="0" t="n">
        <v>1</v>
      </c>
      <c r="BC67" s="0" t="n">
        <v>1</v>
      </c>
      <c r="BD67" s="0" t="n">
        <v>1</v>
      </c>
      <c r="BE67" s="0" t="n">
        <v>3</v>
      </c>
      <c r="BF67" s="0" t="n">
        <v>1</v>
      </c>
      <c r="BG67" s="0" t="n">
        <v>1</v>
      </c>
      <c r="BH67" s="0" t="n">
        <v>1</v>
      </c>
      <c r="BI67" s="0" t="n">
        <v>3</v>
      </c>
      <c r="BJ67" s="0" t="n">
        <v>1</v>
      </c>
      <c r="BK67" s="0" t="n">
        <v>3</v>
      </c>
      <c r="BL67" s="0" t="n">
        <v>2</v>
      </c>
      <c r="BM67" s="0" t="n">
        <f aca="false">SUM(I67,M67,Q67,U67,Y67,AC67,AG67)</f>
        <v>20</v>
      </c>
      <c r="BN67" s="0" t="n">
        <f aca="false">SUM(J67,N67,R67,V67,Z67,AD67,AH67)</f>
        <v>13</v>
      </c>
      <c r="BO67" s="0" t="n">
        <f aca="false">SUM(K67,O67,S67,W67,AA67,AE67,AI67)</f>
        <v>14</v>
      </c>
      <c r="BP67" s="0" t="n">
        <f aca="false">SUM(L67,P67,T67,X67,AB67,AF67,AJ67)</f>
        <v>11</v>
      </c>
      <c r="BQ67" s="0" t="n">
        <f aca="false">SUM(AK67,AO67,AS67,AW67,BA67,BE67,BI67)</f>
        <v>21</v>
      </c>
      <c r="BR67" s="0" t="n">
        <f aca="false">SUM(AL67,AP67,AT67,AX67,BB67,BF67,BJ67)</f>
        <v>7</v>
      </c>
      <c r="BS67" s="0" t="n">
        <f aca="false">SUM(AM67,AQ67,AU67,AY67,BC67,BG67,BK67)</f>
        <v>10</v>
      </c>
      <c r="BT67" s="0" t="n">
        <f aca="false">SUM(AN67,AR67,AV67,AZ67,BD67,BH67,BL67)</f>
        <v>10</v>
      </c>
      <c r="BU67" s="0" t="s">
        <v>98</v>
      </c>
      <c r="BV67" s="0" t="str">
        <f aca="false">IF(BU67="záporný","1",IF(BU67="střední","2",IF(BU67="kladný","3","4")))</f>
        <v>1</v>
      </c>
      <c r="BW67" s="0" t="s">
        <v>82</v>
      </c>
      <c r="BX67" s="0" t="str">
        <f aca="false">IF(BW67="záporný","1",IF(BW67="střední","2",IF(BW67="kladný","3","4")))</f>
        <v>4</v>
      </c>
      <c r="BY67" s="0" t="s">
        <v>99</v>
      </c>
      <c r="BZ67" s="0" t="str">
        <f aca="false">IF(BY67="záporný","1",IF(BY67="záp.-kl.","2",IF(BY67="kladný","3","4")))</f>
        <v>2</v>
      </c>
      <c r="CA67" s="0" t="s">
        <v>83</v>
      </c>
      <c r="CB67" s="0" t="str">
        <f aca="false">IF(CA67="silné","1",IF(CA67="střední","2",IF(CA67="slabé","3",IF(CA67="rozporné","4",""))))</f>
        <v>1</v>
      </c>
      <c r="CC67" s="0" t="s">
        <v>88</v>
      </c>
      <c r="CD67" s="0" t="str">
        <f aca="false">IF(CC67="silné","1",IF(CC67="střední","2",IF(CC67="slabé","3",IF(CC67="rozporné","4",""))))</f>
        <v>2</v>
      </c>
      <c r="CE67" s="0" t="s">
        <v>83</v>
      </c>
      <c r="CF67" s="0" t="str">
        <f aca="false">IF(CE67="silné","1",IF(CE67="střední","2",IF(CE67="slabé","3",IF(CE67="rozporné","4",""))))</f>
        <v>1</v>
      </c>
      <c r="CG67" s="1" t="n">
        <v>9</v>
      </c>
      <c r="CH67" s="0" t="n">
        <v>5</v>
      </c>
      <c r="CI67" s="0" t="n">
        <v>5</v>
      </c>
      <c r="CJ67" s="0" t="n">
        <v>5</v>
      </c>
      <c r="CK67" s="0" t="n">
        <v>5</v>
      </c>
      <c r="CL67" s="0" t="n">
        <v>1</v>
      </c>
    </row>
    <row r="68" customFormat="false" ht="14.25" hidden="false" customHeight="false" outlineLevel="0" collapsed="false">
      <c r="A68" s="0" t="n">
        <v>74</v>
      </c>
      <c r="B68" s="0" t="n">
        <v>1</v>
      </c>
      <c r="C68" s="5" t="n">
        <v>44159</v>
      </c>
      <c r="D68" s="5" t="n">
        <v>41450</v>
      </c>
      <c r="E68" s="2" t="n">
        <f aca="false">YEARFRAC(C68,D68)</f>
        <v>7.41388888888889</v>
      </c>
      <c r="F68" s="2" t="str">
        <f aca="false">IF(E68&lt;=7.9,"6–7",IF(E68&lt;=9.9,"8–9",IF(E68&lt;=11.9,"10–11","12–13")))</f>
        <v>6–7</v>
      </c>
      <c r="G68" s="0" t="n">
        <v>3</v>
      </c>
      <c r="H68" s="0" t="n">
        <v>1</v>
      </c>
      <c r="I68" s="0" t="n">
        <v>3</v>
      </c>
      <c r="J68" s="0" t="n">
        <v>3</v>
      </c>
      <c r="K68" s="0" t="n">
        <v>3</v>
      </c>
      <c r="L68" s="0" t="n">
        <v>3</v>
      </c>
      <c r="M68" s="0" t="n">
        <v>3</v>
      </c>
      <c r="N68" s="0" t="n">
        <v>1</v>
      </c>
      <c r="O68" s="0" t="n">
        <v>3</v>
      </c>
      <c r="P68" s="0" t="n">
        <v>1</v>
      </c>
      <c r="Q68" s="0" t="n">
        <v>3</v>
      </c>
      <c r="R68" s="0" t="n">
        <v>1</v>
      </c>
      <c r="S68" s="0" t="n">
        <v>3</v>
      </c>
      <c r="T68" s="0" t="n">
        <v>3</v>
      </c>
      <c r="U68" s="0" t="n">
        <v>3</v>
      </c>
      <c r="V68" s="0" t="n">
        <v>1</v>
      </c>
      <c r="W68" s="0" t="n">
        <v>2</v>
      </c>
      <c r="X68" s="0" t="n">
        <v>1</v>
      </c>
      <c r="Y68" s="0" t="n">
        <v>3</v>
      </c>
      <c r="Z68" s="0" t="n">
        <v>2</v>
      </c>
      <c r="AA68" s="0" t="n">
        <v>1</v>
      </c>
      <c r="AB68" s="0" t="n">
        <v>1</v>
      </c>
      <c r="AC68" s="0" t="n">
        <v>3</v>
      </c>
      <c r="AD68" s="0" t="n">
        <v>1</v>
      </c>
      <c r="AE68" s="0" t="n">
        <v>1</v>
      </c>
      <c r="AF68" s="0" t="n">
        <v>3</v>
      </c>
      <c r="AG68" s="0" t="n">
        <v>3</v>
      </c>
      <c r="AH68" s="0" t="n">
        <v>2</v>
      </c>
      <c r="AI68" s="0" t="n">
        <v>2</v>
      </c>
      <c r="AJ68" s="0" t="n">
        <v>1</v>
      </c>
      <c r="AK68" s="0" t="n">
        <v>3</v>
      </c>
      <c r="AL68" s="0" t="n">
        <v>1</v>
      </c>
      <c r="AM68" s="0" t="n">
        <v>1</v>
      </c>
      <c r="AN68" s="0" t="n">
        <v>3</v>
      </c>
      <c r="AO68" s="0" t="n">
        <v>3</v>
      </c>
      <c r="AP68" s="0" t="n">
        <v>1</v>
      </c>
      <c r="AQ68" s="0" t="n">
        <v>3</v>
      </c>
      <c r="AR68" s="0" t="n">
        <v>1</v>
      </c>
      <c r="AS68" s="0" t="n">
        <v>3</v>
      </c>
      <c r="AT68" s="0" t="n">
        <v>1</v>
      </c>
      <c r="AU68" s="0" t="n">
        <v>1</v>
      </c>
      <c r="AV68" s="0" t="n">
        <v>1</v>
      </c>
      <c r="AW68" s="0" t="n">
        <v>3</v>
      </c>
      <c r="AX68" s="0" t="n">
        <v>1</v>
      </c>
      <c r="AY68" s="0" t="n">
        <v>1</v>
      </c>
      <c r="AZ68" s="0" t="n">
        <v>1</v>
      </c>
      <c r="BA68" s="0" t="n">
        <v>3</v>
      </c>
      <c r="BB68" s="0" t="n">
        <v>1</v>
      </c>
      <c r="BC68" s="0" t="n">
        <v>1</v>
      </c>
      <c r="BD68" s="0" t="n">
        <v>1</v>
      </c>
      <c r="BE68" s="0" t="n">
        <v>3</v>
      </c>
      <c r="BF68" s="0" t="n">
        <v>1</v>
      </c>
      <c r="BG68" s="0" t="n">
        <v>1</v>
      </c>
      <c r="BH68" s="0" t="n">
        <v>3</v>
      </c>
      <c r="BI68" s="0" t="n">
        <v>3</v>
      </c>
      <c r="BJ68" s="0" t="n">
        <v>1</v>
      </c>
      <c r="BK68" s="0" t="n">
        <v>3</v>
      </c>
      <c r="BL68" s="0" t="n">
        <v>1</v>
      </c>
      <c r="BM68" s="0" t="n">
        <f aca="false">SUM(I68,M68,Q68,U68,Y68,AC68,AG68)</f>
        <v>21</v>
      </c>
      <c r="BN68" s="0" t="n">
        <f aca="false">SUM(J68,N68,R68,V68,Z68,AD68,AH68)</f>
        <v>11</v>
      </c>
      <c r="BO68" s="0" t="n">
        <f aca="false">SUM(K68,O68,S68,W68,AA68,AE68,AI68)</f>
        <v>15</v>
      </c>
      <c r="BP68" s="0" t="n">
        <f aca="false">SUM(L68,P68,T68,X68,AB68,AF68,AJ68)</f>
        <v>13</v>
      </c>
      <c r="BQ68" s="0" t="n">
        <f aca="false">SUM(AK68,AO68,AS68,AW68,BA68,BE68,BI68)</f>
        <v>21</v>
      </c>
      <c r="BR68" s="0" t="n">
        <f aca="false">SUM(AL68,AP68,AT68,AX68,BB68,BF68,BJ68)</f>
        <v>7</v>
      </c>
      <c r="BS68" s="0" t="n">
        <f aca="false">SUM(AM68,AQ68,AU68,AY68,BC68,BG68,BK68)</f>
        <v>11</v>
      </c>
      <c r="BT68" s="0" t="n">
        <f aca="false">SUM(AN68,AR68,AV68,AZ68,BD68,BH68,BL68)</f>
        <v>11</v>
      </c>
      <c r="BU68" s="0" t="s">
        <v>98</v>
      </c>
      <c r="BV68" s="0" t="str">
        <f aca="false">IF(BU68="záporný","1",IF(BU68="střední","2",IF(BU68="kladný","3","4")))</f>
        <v>1</v>
      </c>
      <c r="BW68" s="0" t="s">
        <v>82</v>
      </c>
      <c r="BX68" s="0" t="str">
        <f aca="false">IF(BW68="záporný","1",IF(BW68="střední","2",IF(BW68="kladný","3","4")))</f>
        <v>4</v>
      </c>
      <c r="BY68" s="0" t="s">
        <v>99</v>
      </c>
      <c r="BZ68" s="0" t="str">
        <f aca="false">IF(BY68="záporný","1",IF(BY68="záp.-kl.","2",IF(BY68="kladný","3","4")))</f>
        <v>2</v>
      </c>
      <c r="CA68" s="0" t="s">
        <v>83</v>
      </c>
      <c r="CB68" s="0" t="str">
        <f aca="false">IF(CA68="silné","1",IF(CA68="střední","2",IF(CA68="slabé","3",IF(CA68="rozporné","4",""))))</f>
        <v>1</v>
      </c>
      <c r="CC68" s="0" t="s">
        <v>88</v>
      </c>
      <c r="CD68" s="0" t="str">
        <f aca="false">IF(CC68="silné","1",IF(CC68="střední","2",IF(CC68="slabé","3",IF(CC68="rozporné","4",""))))</f>
        <v>2</v>
      </c>
      <c r="CE68" s="0" t="s">
        <v>83</v>
      </c>
      <c r="CF68" s="0" t="str">
        <f aca="false">IF(CE68="silné","1",IF(CE68="střední","2",IF(CE68="slabé","3",IF(CE68="rozporné","4",""))))</f>
        <v>1</v>
      </c>
      <c r="CG68" s="1" t="n">
        <v>9</v>
      </c>
      <c r="CH68" s="0" t="n">
        <v>5</v>
      </c>
      <c r="CI68" s="0" t="n">
        <v>4</v>
      </c>
      <c r="CJ68" s="0" t="n">
        <v>5</v>
      </c>
      <c r="CK68" s="0" t="n">
        <v>4</v>
      </c>
      <c r="CL68" s="0" t="n">
        <v>3</v>
      </c>
    </row>
    <row r="69" customFormat="false" ht="14.25" hidden="false" customHeight="false" outlineLevel="0" collapsed="false">
      <c r="A69" s="0" t="n">
        <v>82</v>
      </c>
      <c r="B69" s="0" t="n">
        <v>0</v>
      </c>
      <c r="C69" s="5" t="n">
        <v>44159</v>
      </c>
      <c r="D69" s="5" t="n">
        <v>40769</v>
      </c>
      <c r="E69" s="2" t="n">
        <f aca="false">YEARFRAC(C69,D69)</f>
        <v>9.27777777777778</v>
      </c>
      <c r="F69" s="2" t="str">
        <f aca="false">IF(E69&lt;=7.9,"6–7",IF(E69&lt;=9.9,"8–9",IF(E69&lt;=11.9,"10–11","12–13")))</f>
        <v>8–9</v>
      </c>
      <c r="G69" s="0" t="n">
        <v>3</v>
      </c>
      <c r="H69" s="0" t="n">
        <v>1</v>
      </c>
      <c r="I69" s="0" t="n">
        <v>3</v>
      </c>
      <c r="J69" s="0" t="n">
        <v>1</v>
      </c>
      <c r="K69" s="0" t="n">
        <v>3</v>
      </c>
      <c r="L69" s="0" t="n">
        <v>1</v>
      </c>
      <c r="M69" s="0" t="n">
        <v>3</v>
      </c>
      <c r="N69" s="0" t="n">
        <v>1</v>
      </c>
      <c r="O69" s="0" t="n">
        <v>3</v>
      </c>
      <c r="P69" s="0" t="n">
        <v>2</v>
      </c>
      <c r="Q69" s="0" t="n">
        <v>3</v>
      </c>
      <c r="R69" s="0" t="n">
        <v>1</v>
      </c>
      <c r="S69" s="0" t="n">
        <v>1</v>
      </c>
      <c r="T69" s="0" t="n">
        <v>3</v>
      </c>
      <c r="U69" s="0" t="n">
        <v>3</v>
      </c>
      <c r="V69" s="0" t="n">
        <v>1</v>
      </c>
      <c r="W69" s="0" t="n">
        <v>1</v>
      </c>
      <c r="X69" s="0" t="n">
        <v>1</v>
      </c>
      <c r="Y69" s="0" t="n">
        <v>3</v>
      </c>
      <c r="Z69" s="0" t="n">
        <v>1</v>
      </c>
      <c r="AA69" s="0" t="n">
        <v>1</v>
      </c>
      <c r="AB69" s="0" t="n">
        <v>1</v>
      </c>
      <c r="AC69" s="0" t="n">
        <v>3</v>
      </c>
      <c r="AD69" s="0" t="n">
        <v>1</v>
      </c>
      <c r="AE69" s="0" t="n">
        <v>1</v>
      </c>
      <c r="AF69" s="0" t="n">
        <v>1</v>
      </c>
      <c r="AG69" s="0" t="n">
        <v>3</v>
      </c>
      <c r="AH69" s="0" t="n">
        <v>1</v>
      </c>
      <c r="AI69" s="0" t="n">
        <v>3</v>
      </c>
      <c r="AJ69" s="0" t="n">
        <v>3</v>
      </c>
      <c r="AK69" s="0" t="n">
        <v>1</v>
      </c>
      <c r="AL69" s="0" t="n">
        <v>3</v>
      </c>
      <c r="AM69" s="0" t="n">
        <v>1</v>
      </c>
      <c r="AN69" s="0" t="n">
        <v>3</v>
      </c>
      <c r="AO69" s="0" t="n">
        <v>1</v>
      </c>
      <c r="AP69" s="0" t="n">
        <v>3</v>
      </c>
      <c r="AQ69" s="0" t="n">
        <v>3</v>
      </c>
      <c r="AR69" s="0" t="n">
        <v>1</v>
      </c>
      <c r="AS69" s="0" t="n">
        <v>2</v>
      </c>
      <c r="AT69" s="0" t="n">
        <v>1</v>
      </c>
      <c r="AU69" s="0" t="n">
        <v>1</v>
      </c>
      <c r="AV69" s="0" t="n">
        <v>1</v>
      </c>
      <c r="AW69" s="0" t="n">
        <v>1</v>
      </c>
      <c r="AX69" s="0" t="n">
        <v>3</v>
      </c>
      <c r="AY69" s="0" t="n">
        <v>3</v>
      </c>
      <c r="AZ69" s="0" t="n">
        <v>3</v>
      </c>
      <c r="BA69" s="0" t="n">
        <v>1</v>
      </c>
      <c r="BB69" s="0" t="n">
        <v>3</v>
      </c>
      <c r="BC69" s="0" t="n">
        <v>3</v>
      </c>
      <c r="BD69" s="0" t="n">
        <v>3</v>
      </c>
      <c r="BE69" s="0" t="n">
        <v>1</v>
      </c>
      <c r="BF69" s="0" t="n">
        <v>3</v>
      </c>
      <c r="BG69" s="0" t="n">
        <v>1</v>
      </c>
      <c r="BH69" s="0" t="n">
        <v>1</v>
      </c>
      <c r="BI69" s="0" t="n">
        <v>1</v>
      </c>
      <c r="BJ69" s="0" t="n">
        <v>3</v>
      </c>
      <c r="BK69" s="0" t="n">
        <v>1</v>
      </c>
      <c r="BL69" s="0" t="n">
        <v>1</v>
      </c>
      <c r="BM69" s="0" t="n">
        <f aca="false">SUM(I69,M69,Q69,U69,Y69,AC69,AG69)</f>
        <v>21</v>
      </c>
      <c r="BN69" s="0" t="n">
        <f aca="false">SUM(J69,N69,R69,V69,Z69,AD69,AH69)</f>
        <v>7</v>
      </c>
      <c r="BO69" s="0" t="n">
        <f aca="false">SUM(K69,O69,S69,W69,AA69,AE69,AI69)</f>
        <v>13</v>
      </c>
      <c r="BP69" s="0" t="n">
        <f aca="false">SUM(L69,P69,T69,X69,AB69,AF69,AJ69)</f>
        <v>12</v>
      </c>
      <c r="BQ69" s="0" t="n">
        <f aca="false">SUM(AK69,AO69,AS69,AW69,BA69,BE69,BI69)</f>
        <v>8</v>
      </c>
      <c r="BR69" s="0" t="n">
        <f aca="false">SUM(AL69,AP69,AT69,AX69,BB69,BF69,BJ69)</f>
        <v>19</v>
      </c>
      <c r="BS69" s="0" t="n">
        <f aca="false">SUM(AM69,AQ69,AU69,AY69,BC69,BG69,BK69)</f>
        <v>13</v>
      </c>
      <c r="BT69" s="0" t="n">
        <f aca="false">SUM(AN69,AR69,AV69,AZ69,BD69,BH69,BL69)</f>
        <v>13</v>
      </c>
      <c r="BU69" s="0" t="s">
        <v>82</v>
      </c>
      <c r="BV69" s="0" t="str">
        <f aca="false">IF(BU69="záporný","1",IF(BU69="střední","2",IF(BU69="kladný","3","4")))</f>
        <v>4</v>
      </c>
      <c r="BW69" s="0" t="s">
        <v>98</v>
      </c>
      <c r="BX69" s="0" t="str">
        <f aca="false">IF(BW69="záporný","1",IF(BW69="střední","2",IF(BW69="kladný","3","4")))</f>
        <v>1</v>
      </c>
      <c r="BY69" s="0" t="s">
        <v>99</v>
      </c>
      <c r="BZ69" s="0" t="str">
        <f aca="false">IF(BY69="záporný","1",IF(BY69="záp.-kl.","2",IF(BY69="kladný","3","4")))</f>
        <v>2</v>
      </c>
      <c r="CA69" s="0" t="s">
        <v>88</v>
      </c>
      <c r="CB69" s="0" t="str">
        <f aca="false">IF(CA69="silné","1",IF(CA69="střední","2",IF(CA69="slabé","3",IF(CA69="rozporné","4",""))))</f>
        <v>2</v>
      </c>
      <c r="CC69" s="0" t="s">
        <v>88</v>
      </c>
      <c r="CD69" s="0" t="str">
        <f aca="false">IF(CC69="silné","1",IF(CC69="střední","2",IF(CC69="slabé","3",IF(CC69="rozporné","4",""))))</f>
        <v>2</v>
      </c>
      <c r="CE69" s="0" t="s">
        <v>88</v>
      </c>
      <c r="CF69" s="0" t="str">
        <f aca="false">IF(CE69="silné","1",IF(CE69="střední","2",IF(CE69="slabé","3",IF(CE69="rozporné","4",""))))</f>
        <v>2</v>
      </c>
      <c r="CG69" s="1" t="n">
        <v>9</v>
      </c>
      <c r="CH69" s="0" t="n">
        <v>5</v>
      </c>
      <c r="CI69" s="0" t="n">
        <v>2</v>
      </c>
      <c r="CJ69" s="0" t="n">
        <v>5</v>
      </c>
      <c r="CK69" s="0" t="n">
        <v>5</v>
      </c>
      <c r="CL69" s="0" t="n">
        <v>1</v>
      </c>
    </row>
    <row r="70" customFormat="false" ht="14.25" hidden="false" customHeight="false" outlineLevel="0" collapsed="false">
      <c r="A70" s="1" t="n">
        <v>85</v>
      </c>
      <c r="B70" s="1" t="n">
        <v>0</v>
      </c>
      <c r="C70" s="8" t="n">
        <v>44139</v>
      </c>
      <c r="D70" s="8" t="n">
        <v>40742</v>
      </c>
      <c r="E70" s="9" t="n">
        <f aca="false">YEARFRAC(C70,D70)</f>
        <v>9.29444444444444</v>
      </c>
      <c r="F70" s="2" t="str">
        <f aca="false">IF(E70&lt;=7.9,"6–7",IF(E70&lt;=9.9,"8–9",IF(E70&lt;=11.9,"10–11","12–13")))</f>
        <v>8–9</v>
      </c>
      <c r="G70" s="1" t="n">
        <v>1</v>
      </c>
      <c r="H70" s="1" t="n">
        <v>1</v>
      </c>
      <c r="I70" s="1" t="n">
        <v>3</v>
      </c>
      <c r="J70" s="1" t="n">
        <v>1</v>
      </c>
      <c r="K70" s="1" t="n">
        <v>3</v>
      </c>
      <c r="L70" s="1" t="n">
        <v>3</v>
      </c>
      <c r="M70" s="1" t="n">
        <v>3</v>
      </c>
      <c r="N70" s="1" t="n">
        <v>1</v>
      </c>
      <c r="O70" s="1" t="n">
        <v>3</v>
      </c>
      <c r="P70" s="1" t="n">
        <v>1</v>
      </c>
      <c r="Q70" s="1" t="n">
        <v>3</v>
      </c>
      <c r="R70" s="1" t="n">
        <v>1</v>
      </c>
      <c r="S70" s="1" t="n">
        <v>1</v>
      </c>
      <c r="T70" s="1" t="n">
        <v>1</v>
      </c>
      <c r="U70" s="1" t="n">
        <v>3</v>
      </c>
      <c r="V70" s="1" t="n">
        <v>1</v>
      </c>
      <c r="W70" s="1" t="n">
        <v>1</v>
      </c>
      <c r="X70" s="1" t="n">
        <v>3</v>
      </c>
      <c r="Y70" s="1" t="n">
        <v>3</v>
      </c>
      <c r="Z70" s="1" t="n">
        <v>1</v>
      </c>
      <c r="AA70" s="1" t="n">
        <v>1</v>
      </c>
      <c r="AB70" s="1" t="n">
        <v>3</v>
      </c>
      <c r="AC70" s="1" t="n">
        <v>3</v>
      </c>
      <c r="AD70" s="1" t="n">
        <v>1</v>
      </c>
      <c r="AE70" s="1" t="n">
        <v>1</v>
      </c>
      <c r="AF70" s="1" t="n">
        <v>1</v>
      </c>
      <c r="AG70" s="1" t="n">
        <v>3</v>
      </c>
      <c r="AH70" s="1" t="n">
        <v>1</v>
      </c>
      <c r="AI70" s="1" t="n">
        <v>1</v>
      </c>
      <c r="AJ70" s="1" t="n">
        <v>3</v>
      </c>
      <c r="AK70" s="1" t="n">
        <v>1</v>
      </c>
      <c r="AL70" s="1" t="n">
        <v>3</v>
      </c>
      <c r="AM70" s="1" t="n">
        <v>3</v>
      </c>
      <c r="AN70" s="1" t="n">
        <v>2</v>
      </c>
      <c r="AO70" s="1" t="n">
        <v>1</v>
      </c>
      <c r="AP70" s="1" t="n">
        <v>3</v>
      </c>
      <c r="AQ70" s="1" t="n">
        <v>3</v>
      </c>
      <c r="AR70" s="1" t="n">
        <v>3</v>
      </c>
      <c r="AS70" s="1" t="n">
        <v>3</v>
      </c>
      <c r="AT70" s="1" t="n">
        <v>1</v>
      </c>
      <c r="AU70" s="1" t="n">
        <v>3</v>
      </c>
      <c r="AV70" s="1" t="n">
        <v>1</v>
      </c>
      <c r="AW70" s="1" t="n">
        <v>1</v>
      </c>
      <c r="AX70" s="1" t="n">
        <v>1</v>
      </c>
      <c r="AY70" s="1" t="n">
        <v>3</v>
      </c>
      <c r="AZ70" s="1" t="n">
        <v>1</v>
      </c>
      <c r="BA70" s="1" t="n">
        <v>3</v>
      </c>
      <c r="BB70" s="1" t="n">
        <v>1</v>
      </c>
      <c r="BC70" s="1" t="n">
        <v>3</v>
      </c>
      <c r="BD70" s="1" t="n">
        <v>1</v>
      </c>
      <c r="BE70" s="1" t="n">
        <v>1</v>
      </c>
      <c r="BF70" s="1" t="n">
        <v>1</v>
      </c>
      <c r="BG70" s="1" t="n">
        <v>3</v>
      </c>
      <c r="BH70" s="1" t="n">
        <v>1</v>
      </c>
      <c r="BI70" s="1" t="n">
        <v>1</v>
      </c>
      <c r="BJ70" s="1" t="n">
        <v>1</v>
      </c>
      <c r="BK70" s="1" t="n">
        <v>3</v>
      </c>
      <c r="BL70" s="1" t="n">
        <v>1</v>
      </c>
      <c r="BM70" s="1" t="n">
        <f aca="false">SUM(I70,M70,Q70,U70,Y70,AC70,AG70)</f>
        <v>21</v>
      </c>
      <c r="BN70" s="1" t="n">
        <f aca="false">SUM(J70,N70,R70,V70,Z70,AD70,AH70)</f>
        <v>7</v>
      </c>
      <c r="BO70" s="1" t="n">
        <f aca="false">SUM(K70,O70,S70,W70,AA70,AE70,AI70)</f>
        <v>11</v>
      </c>
      <c r="BP70" s="1" t="n">
        <f aca="false">SUM(L70,P70,T70,X70,AB70,AF70,AJ70)</f>
        <v>15</v>
      </c>
      <c r="BQ70" s="1" t="n">
        <f aca="false">SUM(AK70,AO70,AS70,AW70,BA70,BE70,BI70)</f>
        <v>11</v>
      </c>
      <c r="BR70" s="1" t="n">
        <f aca="false">SUM(AL70,AP70,AT70,AX70,BB70,BF70,BJ70)</f>
        <v>11</v>
      </c>
      <c r="BS70" s="1" t="n">
        <f aca="false">SUM(AM70,AQ70,AU70,AY70,BC70,BG70,BK70)</f>
        <v>21</v>
      </c>
      <c r="BT70" s="1" t="n">
        <f aca="false">SUM(AN70,AR70,AV70,AZ70,BD70,BH70,BL70)</f>
        <v>10</v>
      </c>
      <c r="BU70" s="1" t="s">
        <v>82</v>
      </c>
      <c r="BV70" s="1" t="str">
        <f aca="false">IF(BU70="záporný","1",IF(BU70="střední","2",IF(BU70="kladný","3","4")))</f>
        <v>4</v>
      </c>
      <c r="BW70" s="1" t="s">
        <v>98</v>
      </c>
      <c r="BX70" s="1" t="str">
        <f aca="false">IF(BW70="záporný","1",IF(BW70="střední","2",IF(BW70="kladný","3","4")))</f>
        <v>1</v>
      </c>
      <c r="BY70" s="1" t="s">
        <v>99</v>
      </c>
      <c r="BZ70" s="1" t="str">
        <f aca="false">IF(BY70="záporný","1",IF(BY70="záp.-kl.","2",IF(BY70="kladný","3","4")))</f>
        <v>2</v>
      </c>
      <c r="CA70" s="1" t="s">
        <v>87</v>
      </c>
      <c r="CB70" s="1" t="str">
        <f aca="false">IF(CA70="silné","1",IF(CA70="střední","2",IF(CA70="slabé","3",IF(CA70="rozporné","4",""))))</f>
        <v>3</v>
      </c>
      <c r="CC70" s="1" t="s">
        <v>83</v>
      </c>
      <c r="CD70" s="1" t="str">
        <f aca="false">IF(CC70="silné","1",IF(CC70="střední","2",IF(CC70="slabé","3",IF(CC70="rozporné","4",""))))</f>
        <v>1</v>
      </c>
      <c r="CE70" s="1" t="s">
        <v>95</v>
      </c>
      <c r="CF70" s="1" t="str">
        <f aca="false">IF(CE70="silné","1",IF(CE70="střední","2",IF(CE70="slabé","3",IF(CE70="rozporné","4",""))))</f>
        <v>4</v>
      </c>
      <c r="CG70" s="1" t="n">
        <v>9</v>
      </c>
      <c r="CH70" s="1" t="n">
        <v>4</v>
      </c>
      <c r="CI70" s="1" t="n">
        <v>2</v>
      </c>
      <c r="CJ70" s="1" t="n">
        <v>3</v>
      </c>
      <c r="CK70" s="1" t="n">
        <v>3</v>
      </c>
      <c r="CL70" s="1" t="n">
        <v>1</v>
      </c>
      <c r="CM70" s="1" t="s">
        <v>100</v>
      </c>
    </row>
    <row r="71" customFormat="false" ht="14.25" hidden="false" customHeight="false" outlineLevel="0" collapsed="false">
      <c r="A71" s="0" t="n">
        <v>88</v>
      </c>
      <c r="B71" s="0" t="n">
        <v>1</v>
      </c>
      <c r="C71" s="5" t="n">
        <v>44151</v>
      </c>
      <c r="D71" s="5" t="n">
        <v>40235</v>
      </c>
      <c r="E71" s="2" t="n">
        <f aca="false">YEARFRAC(C71,D71)</f>
        <v>10.7222222222222</v>
      </c>
      <c r="F71" s="2" t="str">
        <f aca="false">IF(E71&lt;=7.9,"6–7",IF(E71&lt;=9.9,"8–9",IF(E71&lt;=11.9,"10–11","12–13")))</f>
        <v>10–11</v>
      </c>
      <c r="G71" s="0" t="n">
        <v>3</v>
      </c>
      <c r="H71" s="0" t="n">
        <v>1</v>
      </c>
      <c r="I71" s="0" t="n">
        <v>3</v>
      </c>
      <c r="J71" s="0" t="n">
        <v>1</v>
      </c>
      <c r="K71" s="0" t="n">
        <v>1</v>
      </c>
      <c r="L71" s="0" t="n">
        <v>3</v>
      </c>
      <c r="M71" s="0" t="n">
        <v>3</v>
      </c>
      <c r="N71" s="0" t="n">
        <v>1</v>
      </c>
      <c r="O71" s="0" t="n">
        <v>3</v>
      </c>
      <c r="P71" s="0" t="n">
        <v>1</v>
      </c>
      <c r="Q71" s="0" t="n">
        <v>3</v>
      </c>
      <c r="R71" s="0" t="n">
        <v>1</v>
      </c>
      <c r="S71" s="0" t="n">
        <v>1</v>
      </c>
      <c r="T71" s="0" t="n">
        <v>3</v>
      </c>
      <c r="U71" s="0" t="n">
        <v>3</v>
      </c>
      <c r="V71" s="0" t="n">
        <v>1</v>
      </c>
      <c r="W71" s="0" t="n">
        <v>1</v>
      </c>
      <c r="X71" s="0" t="n">
        <v>1</v>
      </c>
      <c r="Y71" s="0" t="n">
        <v>3</v>
      </c>
      <c r="Z71" s="0" t="n">
        <v>1</v>
      </c>
      <c r="AA71" s="0" t="n">
        <v>1</v>
      </c>
      <c r="AB71" s="0" t="n">
        <v>3</v>
      </c>
      <c r="AC71" s="0" t="n">
        <v>3</v>
      </c>
      <c r="AD71" s="0" t="n">
        <v>1</v>
      </c>
      <c r="AE71" s="0" t="n">
        <v>1</v>
      </c>
      <c r="AF71" s="0" t="n">
        <v>3</v>
      </c>
      <c r="AG71" s="0" t="n">
        <v>3</v>
      </c>
      <c r="AH71" s="0" t="n">
        <v>1</v>
      </c>
      <c r="AI71" s="0" t="n">
        <v>3</v>
      </c>
      <c r="AJ71" s="0" t="n">
        <v>3</v>
      </c>
      <c r="AK71" s="0" t="n">
        <v>1</v>
      </c>
      <c r="AL71" s="0" t="n">
        <v>3</v>
      </c>
      <c r="AM71" s="0" t="n">
        <v>3</v>
      </c>
      <c r="AN71" s="0" t="n">
        <v>1</v>
      </c>
      <c r="AO71" s="0" t="n">
        <v>1</v>
      </c>
      <c r="AP71" s="0" t="n">
        <v>3</v>
      </c>
      <c r="AQ71" s="0" t="n">
        <v>3</v>
      </c>
      <c r="AR71" s="0" t="n">
        <v>1</v>
      </c>
      <c r="AS71" s="0" t="n">
        <v>3</v>
      </c>
      <c r="AT71" s="0" t="n">
        <v>1</v>
      </c>
      <c r="AU71" s="0" t="n">
        <v>3</v>
      </c>
      <c r="AV71" s="0" t="n">
        <v>1</v>
      </c>
      <c r="AW71" s="0" t="n">
        <v>1</v>
      </c>
      <c r="AX71" s="0" t="n">
        <v>1</v>
      </c>
      <c r="AY71" s="0" t="n">
        <v>3</v>
      </c>
      <c r="AZ71" s="0" t="n">
        <v>1</v>
      </c>
      <c r="BA71" s="0" t="n">
        <v>3</v>
      </c>
      <c r="BB71" s="0" t="n">
        <v>1</v>
      </c>
      <c r="BC71" s="0" t="n">
        <v>3</v>
      </c>
      <c r="BD71" s="0" t="n">
        <v>1</v>
      </c>
      <c r="BE71" s="0" t="n">
        <v>1</v>
      </c>
      <c r="BF71" s="0" t="n">
        <v>3</v>
      </c>
      <c r="BG71" s="0" t="n">
        <v>1</v>
      </c>
      <c r="BH71" s="0" t="n">
        <v>1</v>
      </c>
      <c r="BI71" s="0" t="n">
        <v>1</v>
      </c>
      <c r="BJ71" s="0" t="n">
        <v>1</v>
      </c>
      <c r="BK71" s="0" t="n">
        <v>3</v>
      </c>
      <c r="BL71" s="0" t="n">
        <v>1</v>
      </c>
      <c r="BM71" s="0" t="n">
        <f aca="false">SUM(I71,M71,Q71,U71,Y71,AC71,AG71)</f>
        <v>21</v>
      </c>
      <c r="BN71" s="0" t="n">
        <f aca="false">SUM(J71,N71,R71,V71,Z71,AD71,AH71)</f>
        <v>7</v>
      </c>
      <c r="BO71" s="0" t="n">
        <f aca="false">SUM(K71,O71,S71,W71,AA71,AE71,AI71)</f>
        <v>11</v>
      </c>
      <c r="BP71" s="0" t="n">
        <f aca="false">SUM(L71,P71,T71,X71,AB71,AF71,AJ71)</f>
        <v>17</v>
      </c>
      <c r="BQ71" s="0" t="n">
        <f aca="false">SUM(AK71,AO71,AS71,AW71,BA71,BE71,BI71)</f>
        <v>11</v>
      </c>
      <c r="BR71" s="0" t="n">
        <f aca="false">SUM(AL71,AP71,AT71,AX71,BB71,BF71,BJ71)</f>
        <v>13</v>
      </c>
      <c r="BS71" s="0" t="n">
        <f aca="false">SUM(AM71,AQ71,AU71,AY71,BC71,BG71,BK71)</f>
        <v>19</v>
      </c>
      <c r="BT71" s="0" t="n">
        <f aca="false">SUM(AN71,AR71,AV71,AZ71,BD71,BH71,BL71)</f>
        <v>7</v>
      </c>
      <c r="BU71" s="0" t="s">
        <v>82</v>
      </c>
      <c r="BV71" s="0" t="str">
        <f aca="false">IF(BU71="záporný","1",IF(BU71="střední","2",IF(BU71="kladný","3","4")))</f>
        <v>4</v>
      </c>
      <c r="BW71" s="0" t="s">
        <v>98</v>
      </c>
      <c r="BX71" s="0" t="str">
        <f aca="false">IF(BW71="záporný","1",IF(BW71="střední","2",IF(BW71="kladný","3","4")))</f>
        <v>1</v>
      </c>
      <c r="BY71" s="0" t="s">
        <v>99</v>
      </c>
      <c r="BZ71" s="0" t="str">
        <f aca="false">IF(BY71="záporný","1",IF(BY71="záp.-kl.","2",IF(BY71="kladný","3","4")))</f>
        <v>2</v>
      </c>
      <c r="CA71" s="0" t="s">
        <v>87</v>
      </c>
      <c r="CB71" s="0" t="str">
        <f aca="false">IF(CA71="silné","1",IF(CA71="střední","2",IF(CA71="slabé","3",IF(CA71="rozporné","4",""))))</f>
        <v>3</v>
      </c>
      <c r="CC71" s="0" t="s">
        <v>83</v>
      </c>
      <c r="CD71" s="0" t="str">
        <f aca="false">IF(CC71="silné","1",IF(CC71="střední","2",IF(CC71="slabé","3",IF(CC71="rozporné","4",""))))</f>
        <v>1</v>
      </c>
      <c r="CE71" s="0" t="s">
        <v>95</v>
      </c>
      <c r="CF71" s="0" t="str">
        <f aca="false">IF(CE71="silné","1",IF(CE71="střední","2",IF(CE71="slabé","3",IF(CE71="rozporné","4",""))))</f>
        <v>4</v>
      </c>
      <c r="CG71" s="1" t="n">
        <v>9</v>
      </c>
      <c r="CH71" s="0" t="n">
        <v>5</v>
      </c>
      <c r="CI71" s="0" t="n">
        <v>4</v>
      </c>
      <c r="CJ71" s="0" t="n">
        <v>4</v>
      </c>
      <c r="CK71" s="0" t="n">
        <v>4</v>
      </c>
      <c r="CL71" s="0" t="n">
        <v>4</v>
      </c>
    </row>
    <row r="72" customFormat="false" ht="14.25" hidden="false" customHeight="false" outlineLevel="0" collapsed="false">
      <c r="A72" s="1" t="n">
        <v>102</v>
      </c>
      <c r="B72" s="1" t="n">
        <v>0</v>
      </c>
      <c r="C72" s="5" t="n">
        <v>44160</v>
      </c>
      <c r="D72" s="5" t="n">
        <v>40116</v>
      </c>
      <c r="E72" s="2" t="n">
        <f aca="false">YEARFRAC(C72,D72)</f>
        <v>11.0694444444444</v>
      </c>
      <c r="F72" s="2" t="str">
        <f aca="false">IF(E72&lt;=7.9,"6–7",IF(E72&lt;=9.9,"8–9",IF(E72&lt;=11.9,"10–11","12–13")))</f>
        <v>10–11</v>
      </c>
      <c r="G72" s="1" t="n">
        <v>3</v>
      </c>
      <c r="H72" s="1" t="n">
        <v>1</v>
      </c>
      <c r="I72" s="1" t="n">
        <v>1</v>
      </c>
      <c r="J72" s="1" t="n">
        <v>3</v>
      </c>
      <c r="K72" s="1" t="n">
        <v>1</v>
      </c>
      <c r="L72" s="1" t="n">
        <v>1</v>
      </c>
      <c r="M72" s="1" t="n">
        <v>1</v>
      </c>
      <c r="N72" s="1" t="n">
        <v>1</v>
      </c>
      <c r="O72" s="1" t="n">
        <v>2</v>
      </c>
      <c r="P72" s="1" t="n">
        <v>1</v>
      </c>
      <c r="Q72" s="1" t="n">
        <v>3</v>
      </c>
      <c r="R72" s="1" t="n">
        <v>1</v>
      </c>
      <c r="S72" s="1" t="n">
        <v>2</v>
      </c>
      <c r="T72" s="1" t="n">
        <v>3</v>
      </c>
      <c r="U72" s="1" t="n">
        <v>1</v>
      </c>
      <c r="V72" s="1" t="n">
        <v>1</v>
      </c>
      <c r="W72" s="1" t="n">
        <v>1</v>
      </c>
      <c r="X72" s="1" t="n">
        <v>1</v>
      </c>
      <c r="Y72" s="1" t="n">
        <v>3</v>
      </c>
      <c r="Z72" s="1" t="n">
        <v>1</v>
      </c>
      <c r="AA72" s="1" t="n">
        <v>1</v>
      </c>
      <c r="AB72" s="1" t="n">
        <v>1</v>
      </c>
      <c r="AC72" s="1" t="n">
        <v>1</v>
      </c>
      <c r="AD72" s="1" t="n">
        <v>1</v>
      </c>
      <c r="AE72" s="1" t="n">
        <v>1</v>
      </c>
      <c r="AF72" s="1" t="n">
        <v>1</v>
      </c>
      <c r="AG72" s="1" t="n">
        <v>3</v>
      </c>
      <c r="AH72" s="1" t="n">
        <v>3</v>
      </c>
      <c r="AI72" s="1" t="n">
        <v>3</v>
      </c>
      <c r="AJ72" s="1" t="n">
        <v>1</v>
      </c>
      <c r="AK72" s="1" t="n">
        <v>3</v>
      </c>
      <c r="AL72" s="1" t="n">
        <v>1</v>
      </c>
      <c r="AM72" s="1" t="n">
        <v>1</v>
      </c>
      <c r="AN72" s="1" t="n">
        <v>3</v>
      </c>
      <c r="AO72" s="1" t="n">
        <v>3</v>
      </c>
      <c r="AP72" s="1" t="n">
        <v>1</v>
      </c>
      <c r="AQ72" s="1" t="n">
        <v>3</v>
      </c>
      <c r="AR72" s="1" t="n">
        <v>3</v>
      </c>
      <c r="AS72" s="1" t="n">
        <v>3</v>
      </c>
      <c r="AT72" s="1" t="n">
        <v>1</v>
      </c>
      <c r="AU72" s="1" t="n">
        <v>1</v>
      </c>
      <c r="AV72" s="1" t="n">
        <v>1</v>
      </c>
      <c r="AW72" s="1" t="n">
        <v>3</v>
      </c>
      <c r="AX72" s="1" t="n">
        <v>1</v>
      </c>
      <c r="AY72" s="1" t="n">
        <v>1</v>
      </c>
      <c r="AZ72" s="1" t="n">
        <v>1</v>
      </c>
      <c r="BA72" s="1" t="n">
        <v>3</v>
      </c>
      <c r="BB72" s="1" t="n">
        <v>1</v>
      </c>
      <c r="BC72" s="1" t="n">
        <v>1</v>
      </c>
      <c r="BD72" s="1" t="n">
        <v>2</v>
      </c>
      <c r="BE72" s="1" t="n">
        <v>3</v>
      </c>
      <c r="BF72" s="1" t="n">
        <v>1</v>
      </c>
      <c r="BG72" s="1" t="n">
        <v>1</v>
      </c>
      <c r="BH72" s="1" t="n">
        <v>3</v>
      </c>
      <c r="BI72" s="1" t="n">
        <v>3</v>
      </c>
      <c r="BJ72" s="1" t="n">
        <v>1</v>
      </c>
      <c r="BK72" s="1" t="n">
        <v>3</v>
      </c>
      <c r="BL72" s="1" t="n">
        <v>3</v>
      </c>
      <c r="BM72" s="0" t="n">
        <f aca="false">SUM(I72,M72,Q72,U72,Y72,AC72,AG72)</f>
        <v>13</v>
      </c>
      <c r="BN72" s="0" t="n">
        <f aca="false">SUM(J72,N72,R72,V72,Z72,AD72,AH72)</f>
        <v>11</v>
      </c>
      <c r="BO72" s="0" t="n">
        <f aca="false">SUM(K72,O72,S72,W72,AA72,AE72,AI72)</f>
        <v>11</v>
      </c>
      <c r="BP72" s="0" t="n">
        <f aca="false">SUM(L72,P72,T72,X72,AB72,AF72,AJ72)</f>
        <v>9</v>
      </c>
      <c r="BQ72" s="1" t="n">
        <f aca="false">SUM(AK72,AO72,AS72,AW72,BA72,BE72,BI72)</f>
        <v>21</v>
      </c>
      <c r="BR72" s="1" t="n">
        <f aca="false">SUM(AL72,AP72,AT72,AX72,BB72,BF72,BJ72)</f>
        <v>7</v>
      </c>
      <c r="BS72" s="1" t="n">
        <f aca="false">SUM(AM72,AQ72,AU72,AY72,BC72,BG72,BK72)</f>
        <v>11</v>
      </c>
      <c r="BT72" s="1" t="n">
        <f aca="false">SUM(AN72,AR72,AV72,AZ72,BD72,BH72,BL72)</f>
        <v>16</v>
      </c>
      <c r="BU72" s="0" t="s">
        <v>98</v>
      </c>
      <c r="BV72" s="0" t="str">
        <f aca="false">IF(BU72="záporný","1",IF(BU72="střední","2",IF(BU72="kladný","3","4")))</f>
        <v>1</v>
      </c>
      <c r="BW72" s="0" t="s">
        <v>82</v>
      </c>
      <c r="BX72" s="0" t="str">
        <f aca="false">IF(BW72="záporný","1",IF(BW72="střední","2",IF(BW72="kladný","3","4")))</f>
        <v>4</v>
      </c>
      <c r="BY72" s="0" t="s">
        <v>99</v>
      </c>
      <c r="BZ72" s="0" t="str">
        <f aca="false">IF(BY72="záporný","1",IF(BY72="záp.-kl.","2",IF(BY72="kladný","3","4")))</f>
        <v>2</v>
      </c>
      <c r="CA72" s="0" t="s">
        <v>83</v>
      </c>
      <c r="CB72" s="0" t="str">
        <f aca="false">IF(CA72="silné","1",IF(CA72="střední","2",IF(CA72="slabé","3",IF(CA72="rozporné","4",""))))</f>
        <v>1</v>
      </c>
      <c r="CC72" s="0" t="s">
        <v>87</v>
      </c>
      <c r="CD72" s="0" t="str">
        <f aca="false">IF(CC72="silné","1",IF(CC72="střední","2",IF(CC72="slabé","3",IF(CC72="rozporné","4",""))))</f>
        <v>3</v>
      </c>
      <c r="CE72" s="0" t="s">
        <v>95</v>
      </c>
      <c r="CF72" s="0" t="str">
        <f aca="false">IF(CE72="silné","1",IF(CE72="střední","2",IF(CE72="slabé","3",IF(CE72="rozporné","4",""))))</f>
        <v>4</v>
      </c>
      <c r="CG72" s="1" t="n">
        <v>9</v>
      </c>
      <c r="CH72" s="0" t="n">
        <v>3</v>
      </c>
      <c r="CI72" s="0" t="n">
        <v>2</v>
      </c>
      <c r="CJ72" s="0" t="n">
        <v>4</v>
      </c>
      <c r="CK72" s="0" t="n">
        <v>5</v>
      </c>
      <c r="CL72" s="0" t="n">
        <v>1</v>
      </c>
    </row>
    <row r="73" customFormat="false" ht="14.25" hidden="false" customHeight="false" outlineLevel="0" collapsed="false">
      <c r="A73" s="1" t="n">
        <v>106</v>
      </c>
      <c r="B73" s="1" t="n">
        <v>0</v>
      </c>
      <c r="C73" s="5" t="n">
        <v>44144</v>
      </c>
      <c r="D73" s="5" t="n">
        <v>39679</v>
      </c>
      <c r="E73" s="2" t="n">
        <f aca="false">YEARFRAC(C73,D73)</f>
        <v>12.2222222222222</v>
      </c>
      <c r="F73" s="2" t="str">
        <f aca="false">IF(E73&lt;=7.9,"6–7",IF(E73&lt;=9.9,"8–9",IF(E73&lt;=11.9,"10–11","12–13")))</f>
        <v>12–13</v>
      </c>
      <c r="G73" s="1" t="n">
        <v>3</v>
      </c>
      <c r="H73" s="1" t="n">
        <v>1</v>
      </c>
      <c r="I73" s="1" t="n">
        <v>3</v>
      </c>
      <c r="J73" s="1" t="n">
        <v>1</v>
      </c>
      <c r="K73" s="1" t="n">
        <v>3</v>
      </c>
      <c r="L73" s="1" t="n">
        <v>3</v>
      </c>
      <c r="M73" s="1" t="n">
        <v>3</v>
      </c>
      <c r="N73" s="1" t="n">
        <v>1</v>
      </c>
      <c r="O73" s="1" t="n">
        <v>3</v>
      </c>
      <c r="P73" s="1" t="n">
        <v>3</v>
      </c>
      <c r="Q73" s="1" t="n">
        <v>3</v>
      </c>
      <c r="R73" s="1" t="n">
        <v>1</v>
      </c>
      <c r="S73" s="1" t="n">
        <v>3</v>
      </c>
      <c r="T73" s="1" t="n">
        <v>3</v>
      </c>
      <c r="U73" s="1" t="n">
        <v>3</v>
      </c>
      <c r="V73" s="1" t="n">
        <v>1</v>
      </c>
      <c r="W73" s="1" t="n">
        <v>3</v>
      </c>
      <c r="X73" s="1" t="n">
        <v>1</v>
      </c>
      <c r="Y73" s="1" t="n">
        <v>3</v>
      </c>
      <c r="Z73" s="1" t="n">
        <v>1</v>
      </c>
      <c r="AA73" s="1" t="n">
        <v>1</v>
      </c>
      <c r="AB73" s="1" t="n">
        <v>1</v>
      </c>
      <c r="AC73" s="1" t="n">
        <v>3</v>
      </c>
      <c r="AD73" s="1" t="n">
        <v>1</v>
      </c>
      <c r="AE73" s="1" t="n">
        <v>3</v>
      </c>
      <c r="AF73" s="1" t="n">
        <v>3</v>
      </c>
      <c r="AG73" s="1" t="n">
        <v>3</v>
      </c>
      <c r="AH73" s="1" t="n">
        <v>1</v>
      </c>
      <c r="AI73" s="1" t="n">
        <v>3</v>
      </c>
      <c r="AJ73" s="1" t="n">
        <v>1</v>
      </c>
      <c r="AK73" s="1" t="n">
        <v>3</v>
      </c>
      <c r="AL73" s="1" t="n">
        <v>3</v>
      </c>
      <c r="AM73" s="1" t="n">
        <v>3</v>
      </c>
      <c r="AN73" s="1" t="n">
        <v>1</v>
      </c>
      <c r="AO73" s="1" t="n">
        <v>1</v>
      </c>
      <c r="AP73" s="1" t="n">
        <v>1</v>
      </c>
      <c r="AQ73" s="1" t="n">
        <v>3</v>
      </c>
      <c r="AR73" s="1" t="n">
        <v>1</v>
      </c>
      <c r="AS73" s="1" t="n">
        <v>3</v>
      </c>
      <c r="AT73" s="1" t="n">
        <v>1</v>
      </c>
      <c r="AU73" s="1" t="n">
        <v>1</v>
      </c>
      <c r="AV73" s="1" t="n">
        <v>1</v>
      </c>
      <c r="AW73" s="1" t="n">
        <v>1</v>
      </c>
      <c r="AX73" s="1" t="n">
        <v>1</v>
      </c>
      <c r="AY73" s="1" t="n">
        <v>3</v>
      </c>
      <c r="AZ73" s="1" t="n">
        <v>1</v>
      </c>
      <c r="BA73" s="1" t="n">
        <v>3</v>
      </c>
      <c r="BB73" s="1" t="n">
        <v>1</v>
      </c>
      <c r="BC73" s="1" t="n">
        <v>1</v>
      </c>
      <c r="BD73" s="1" t="n">
        <v>1</v>
      </c>
      <c r="BE73" s="1" t="n">
        <v>1</v>
      </c>
      <c r="BF73" s="1" t="n">
        <v>1</v>
      </c>
      <c r="BG73" s="1" t="n">
        <v>3</v>
      </c>
      <c r="BH73" s="1" t="n">
        <v>1</v>
      </c>
      <c r="BI73" s="1" t="n">
        <v>1</v>
      </c>
      <c r="BJ73" s="1" t="n">
        <v>3</v>
      </c>
      <c r="BK73" s="1" t="n">
        <v>3</v>
      </c>
      <c r="BL73" s="1" t="n">
        <v>1</v>
      </c>
      <c r="BM73" s="0" t="n">
        <f aca="false">SUM(I73,M73,Q73,U73,Y73,AC73,AG73)</f>
        <v>21</v>
      </c>
      <c r="BN73" s="0" t="n">
        <f aca="false">SUM(J73,N73,R73,V73,Z73,AD73,AH73)</f>
        <v>7</v>
      </c>
      <c r="BO73" s="0" t="n">
        <f aca="false">SUM(K73,O73,S73,W73,AA73,AE73,AI73)</f>
        <v>19</v>
      </c>
      <c r="BP73" s="0" t="n">
        <f aca="false">SUM(L73,P73,T73,X73,AB73,AF73,AJ73)</f>
        <v>15</v>
      </c>
      <c r="BQ73" s="1" t="n">
        <f aca="false">SUM(AK73,AO73,AS73,AW73,BA73,BE73,BI73)</f>
        <v>13</v>
      </c>
      <c r="BR73" s="1" t="n">
        <f aca="false">SUM(AL73,AP73,AT73,AX73,BB73,BF73,BJ73)</f>
        <v>11</v>
      </c>
      <c r="BS73" s="1" t="n">
        <f aca="false">SUM(AM73,AQ73,AU73,AY73,BC73,BG73,BK73)</f>
        <v>17</v>
      </c>
      <c r="BT73" s="1" t="n">
        <f aca="false">SUM(AN73,AR73,AV73,AZ73,BD73,BH73,BL73)</f>
        <v>7</v>
      </c>
      <c r="BU73" s="0" t="s">
        <v>82</v>
      </c>
      <c r="BV73" s="0" t="str">
        <f aca="false">IF(BU73="záporný","1",IF(BU73="střední","2",IF(BU73="kladný","3","4")))</f>
        <v>4</v>
      </c>
      <c r="BW73" s="0" t="s">
        <v>98</v>
      </c>
      <c r="BX73" s="0" t="str">
        <f aca="false">IF(BW73="záporný","1",IF(BW73="střední","2",IF(BW73="kladný","3","4")))</f>
        <v>1</v>
      </c>
      <c r="BY73" s="0" t="s">
        <v>99</v>
      </c>
      <c r="BZ73" s="0" t="str">
        <f aca="false">IF(BY73="záporný","1",IF(BY73="záp.-kl.","2",IF(BY73="kladný","3","4")))</f>
        <v>2</v>
      </c>
      <c r="CA73" s="0" t="s">
        <v>95</v>
      </c>
      <c r="CB73" s="0" t="str">
        <f aca="false">IF(CA73="silné","1",IF(CA73="střední","2",IF(CA73="slabé","3",IF(CA73="rozporné","4",""))))</f>
        <v>4</v>
      </c>
      <c r="CC73" s="0" t="s">
        <v>83</v>
      </c>
      <c r="CD73" s="0" t="str">
        <f aca="false">IF(CC73="silné","1",IF(CC73="střední","2",IF(CC73="slabé","3",IF(CC73="rozporné","4",""))))</f>
        <v>1</v>
      </c>
      <c r="CE73" s="0" t="s">
        <v>95</v>
      </c>
      <c r="CF73" s="0" t="str">
        <f aca="false">IF(CE73="silné","1",IF(CE73="střední","2",IF(CE73="slabé","3",IF(CE73="rozporné","4",""))))</f>
        <v>4</v>
      </c>
      <c r="CG73" s="1" t="n">
        <v>9</v>
      </c>
      <c r="CH73" s="0" t="n">
        <v>2</v>
      </c>
      <c r="CI73" s="0" t="n">
        <v>2</v>
      </c>
      <c r="CJ73" s="0" t="n">
        <v>2</v>
      </c>
      <c r="CK73" s="0" t="n">
        <v>2</v>
      </c>
      <c r="CL73" s="0" t="n">
        <v>1</v>
      </c>
    </row>
    <row r="74" customFormat="false" ht="14.25" hidden="false" customHeight="false" outlineLevel="0" collapsed="false">
      <c r="A74" s="0" t="n">
        <v>1</v>
      </c>
      <c r="B74" s="0" t="n">
        <v>1</v>
      </c>
      <c r="C74" s="5" t="n">
        <v>44204</v>
      </c>
      <c r="D74" s="5" t="n">
        <v>41233</v>
      </c>
      <c r="E74" s="2" t="n">
        <f aca="false">YEARFRAC(C74,D74)</f>
        <v>8.13333333333333</v>
      </c>
      <c r="F74" s="2" t="str">
        <f aca="false">IF(E74&lt;=7.9,"6–7",IF(E74&lt;=9.9,"8–9",IF(E74&lt;=11.9,"10–11","12–13")))</f>
        <v>8–9</v>
      </c>
      <c r="G74" s="0" t="n">
        <v>3</v>
      </c>
      <c r="H74" s="0" t="n">
        <v>3</v>
      </c>
      <c r="I74" s="0" t="n">
        <v>3</v>
      </c>
      <c r="J74" s="0" t="n">
        <v>3</v>
      </c>
      <c r="K74" s="0" t="n">
        <v>3</v>
      </c>
      <c r="L74" s="0" t="n">
        <v>2</v>
      </c>
      <c r="M74" s="0" t="n">
        <v>3</v>
      </c>
      <c r="N74" s="0" t="n">
        <v>1</v>
      </c>
      <c r="O74" s="0" t="n">
        <v>3</v>
      </c>
      <c r="P74" s="0" t="n">
        <v>1</v>
      </c>
      <c r="Q74" s="0" t="n">
        <v>3</v>
      </c>
      <c r="R74" s="0" t="n">
        <v>1</v>
      </c>
      <c r="S74" s="0" t="n">
        <v>1</v>
      </c>
      <c r="T74" s="0" t="n">
        <v>3</v>
      </c>
      <c r="U74" s="0" t="n">
        <v>3</v>
      </c>
      <c r="V74" s="0" t="n">
        <v>2</v>
      </c>
      <c r="W74" s="0" t="n">
        <v>1</v>
      </c>
      <c r="X74" s="0" t="n">
        <v>1</v>
      </c>
      <c r="Y74" s="0" t="n">
        <v>3</v>
      </c>
      <c r="Z74" s="0" t="n">
        <v>1</v>
      </c>
      <c r="AA74" s="0" t="n">
        <v>1</v>
      </c>
      <c r="AB74" s="0" t="n">
        <v>1</v>
      </c>
      <c r="AC74" s="0" t="n">
        <v>3</v>
      </c>
      <c r="AD74" s="0" t="n">
        <v>1</v>
      </c>
      <c r="AE74" s="0" t="n">
        <v>1</v>
      </c>
      <c r="AF74" s="0" t="n">
        <v>1</v>
      </c>
      <c r="AG74" s="0" t="n">
        <v>3</v>
      </c>
      <c r="AH74" s="0" t="n">
        <v>1</v>
      </c>
      <c r="AI74" s="0" t="n">
        <v>3</v>
      </c>
      <c r="AJ74" s="0" t="n">
        <v>3</v>
      </c>
      <c r="AK74" s="0" t="n">
        <v>3</v>
      </c>
      <c r="AL74" s="0" t="n">
        <v>2</v>
      </c>
      <c r="AM74" s="0" t="n">
        <v>3</v>
      </c>
      <c r="AN74" s="0" t="n">
        <v>2</v>
      </c>
      <c r="AO74" s="0" t="n">
        <v>3</v>
      </c>
      <c r="AP74" s="0" t="n">
        <v>1</v>
      </c>
      <c r="AQ74" s="0" t="n">
        <v>3</v>
      </c>
      <c r="AR74" s="0" t="n">
        <v>1</v>
      </c>
      <c r="AS74" s="0" t="n">
        <v>3</v>
      </c>
      <c r="AT74" s="0" t="n">
        <v>1</v>
      </c>
      <c r="AU74" s="0" t="n">
        <v>1</v>
      </c>
      <c r="AV74" s="0" t="n">
        <v>2</v>
      </c>
      <c r="AW74" s="0" t="n">
        <v>3</v>
      </c>
      <c r="AX74" s="0" t="n">
        <v>1</v>
      </c>
      <c r="AY74" s="0" t="n">
        <v>1</v>
      </c>
      <c r="AZ74" s="0" t="n">
        <v>1</v>
      </c>
      <c r="BA74" s="0" t="n">
        <v>3</v>
      </c>
      <c r="BB74" s="0" t="n">
        <v>1</v>
      </c>
      <c r="BC74" s="0" t="n">
        <v>1</v>
      </c>
      <c r="BD74" s="0" t="n">
        <v>1</v>
      </c>
      <c r="BE74" s="0" t="n">
        <v>3</v>
      </c>
      <c r="BF74" s="0" t="n">
        <v>1</v>
      </c>
      <c r="BG74" s="0" t="n">
        <v>1</v>
      </c>
      <c r="BH74" s="0" t="n">
        <v>1</v>
      </c>
      <c r="BI74" s="0" t="n">
        <v>3</v>
      </c>
      <c r="BJ74" s="0" t="n">
        <v>1</v>
      </c>
      <c r="BK74" s="0" t="n">
        <v>3</v>
      </c>
      <c r="BL74" s="0" t="n">
        <v>3</v>
      </c>
      <c r="BM74" s="0" t="n">
        <f aca="false">SUM(I74,M74,Q74,U74,Y74,AC74,AG74)</f>
        <v>21</v>
      </c>
      <c r="BN74" s="0" t="n">
        <f aca="false">SUM(J74,N74,R74,V74,Z74,AD74,AH74)</f>
        <v>10</v>
      </c>
      <c r="BO74" s="0" t="n">
        <f aca="false">SUM(K74,O74,S74,W74,AA74,AE74,AI74)</f>
        <v>13</v>
      </c>
      <c r="BP74" s="0" t="n">
        <f aca="false">SUM(L74,P74,T74,X74,AB74,AF74,AJ74)</f>
        <v>12</v>
      </c>
      <c r="BQ74" s="0" t="n">
        <f aca="false">SUM(AK74,AO74,AS74,AW74,BA74,BE74,BI74)</f>
        <v>21</v>
      </c>
      <c r="BR74" s="0" t="n">
        <f aca="false">SUM(AL74,AP74,AT74,AX74,BB74,BF74,BJ74)</f>
        <v>8</v>
      </c>
      <c r="BS74" s="0" t="n">
        <f aca="false">SUM(AM74,AQ74,AU74,AY74,BC74,BG74,BK74)</f>
        <v>13</v>
      </c>
      <c r="BT74" s="0" t="n">
        <f aca="false">SUM(AN74,AR74,AV74,AZ74,BD74,BH74,BL74)</f>
        <v>11</v>
      </c>
      <c r="BU74" s="0" t="s">
        <v>98</v>
      </c>
      <c r="BV74" s="0" t="str">
        <f aca="false">IF(BU74="záporný","1",IF(BU74="střední","2",IF(BU74="kladný","3","4")))</f>
        <v>1</v>
      </c>
      <c r="BW74" s="0" t="s">
        <v>84</v>
      </c>
      <c r="BX74" s="0" t="str">
        <f aca="false">IF(BW74="záporný","1",IF(BW74="střední","2",IF(BW74="kladný","3","4")))</f>
        <v>3</v>
      </c>
      <c r="BY74" s="0" t="s">
        <v>98</v>
      </c>
      <c r="BZ74" s="0" t="str">
        <f aca="false">IF(BY74="záporný","1",IF(BY74="záp.-kl.","2",IF(BY74="kladný","3","4")))</f>
        <v>1</v>
      </c>
      <c r="CA74" s="0" t="s">
        <v>88</v>
      </c>
      <c r="CB74" s="0" t="str">
        <f aca="false">IF(CA74="silné","1",IF(CA74="střední","2",IF(CA74="slabé","3",IF(CA74="rozporné","4",""))))</f>
        <v>2</v>
      </c>
      <c r="CC74" s="0" t="s">
        <v>88</v>
      </c>
      <c r="CD74" s="0" t="str">
        <f aca="false">IF(CC74="silné","1",IF(CC74="střední","2",IF(CC74="slabé","3",IF(CC74="rozporné","4",""))))</f>
        <v>2</v>
      </c>
      <c r="CE74" s="0" t="s">
        <v>88</v>
      </c>
      <c r="CF74" s="0" t="str">
        <f aca="false">IF(CE74="silné","1",IF(CE74="střední","2",IF(CE74="slabé","3",IF(CE74="rozporné","4",""))))</f>
        <v>2</v>
      </c>
      <c r="CG74" s="1" t="n">
        <v>1</v>
      </c>
      <c r="CH74" s="0" t="n">
        <v>5</v>
      </c>
      <c r="CI74" s="0" t="n">
        <v>4</v>
      </c>
      <c r="CJ74" s="0" t="n">
        <v>5</v>
      </c>
      <c r="CK74" s="0" t="n">
        <v>5</v>
      </c>
      <c r="CL74" s="0" t="n">
        <v>4</v>
      </c>
    </row>
    <row r="75" customFormat="false" ht="14.25" hidden="false" customHeight="false" outlineLevel="0" collapsed="false">
      <c r="A75" s="0" t="n">
        <v>2</v>
      </c>
      <c r="B75" s="0" t="n">
        <v>1</v>
      </c>
      <c r="C75" s="5" t="n">
        <v>44204</v>
      </c>
      <c r="D75" s="5" t="n">
        <v>40719</v>
      </c>
      <c r="E75" s="2" t="n">
        <f aca="false">YEARFRAC(C75,D75)</f>
        <v>9.53611111111111</v>
      </c>
      <c r="F75" s="2" t="str">
        <f aca="false">IF(E75&lt;=7.9,"6–7",IF(E75&lt;=9.9,"8–9",IF(E75&lt;=11.9,"10–11","12–13")))</f>
        <v>8–9</v>
      </c>
      <c r="G75" s="0" t="n">
        <v>3</v>
      </c>
      <c r="H75" s="0" t="n">
        <v>3</v>
      </c>
      <c r="I75" s="0" t="n">
        <v>3</v>
      </c>
      <c r="J75" s="0" t="n">
        <v>3</v>
      </c>
      <c r="K75" s="0" t="n">
        <v>1</v>
      </c>
      <c r="L75" s="0" t="n">
        <v>3</v>
      </c>
      <c r="M75" s="0" t="n">
        <v>3</v>
      </c>
      <c r="N75" s="0" t="n">
        <v>3</v>
      </c>
      <c r="O75" s="0" t="n">
        <v>3</v>
      </c>
      <c r="P75" s="0" t="n">
        <v>2</v>
      </c>
      <c r="Q75" s="0" t="n">
        <v>3</v>
      </c>
      <c r="R75" s="0" t="n">
        <v>1</v>
      </c>
      <c r="S75" s="0" t="n">
        <v>1</v>
      </c>
      <c r="T75" s="0" t="n">
        <v>3</v>
      </c>
      <c r="U75" s="0" t="n">
        <v>3</v>
      </c>
      <c r="V75" s="0" t="n">
        <v>1</v>
      </c>
      <c r="W75" s="0" t="n">
        <v>1</v>
      </c>
      <c r="X75" s="0" t="n">
        <v>1</v>
      </c>
      <c r="Y75" s="0" t="n">
        <v>3</v>
      </c>
      <c r="Z75" s="0" t="n">
        <v>1</v>
      </c>
      <c r="AA75" s="0" t="n">
        <v>1</v>
      </c>
      <c r="AB75" s="0" t="n">
        <v>1</v>
      </c>
      <c r="AC75" s="0" t="n">
        <v>2</v>
      </c>
      <c r="AD75" s="0" t="n">
        <v>1</v>
      </c>
      <c r="AE75" s="0" t="n">
        <v>1</v>
      </c>
      <c r="AF75" s="0" t="n">
        <v>1</v>
      </c>
      <c r="AG75" s="0" t="n">
        <v>3</v>
      </c>
      <c r="AH75" s="0" t="n">
        <v>1</v>
      </c>
      <c r="AI75" s="0" t="n">
        <v>3</v>
      </c>
      <c r="AJ75" s="0" t="n">
        <v>2</v>
      </c>
      <c r="AK75" s="0" t="n">
        <v>2</v>
      </c>
      <c r="AL75" s="0" t="n">
        <v>2</v>
      </c>
      <c r="AM75" s="0" t="n">
        <v>3</v>
      </c>
      <c r="AN75" s="0" t="n">
        <v>2</v>
      </c>
      <c r="AO75" s="0" t="n">
        <v>3</v>
      </c>
      <c r="AP75" s="0" t="n">
        <v>3</v>
      </c>
      <c r="AQ75" s="0" t="n">
        <v>3</v>
      </c>
      <c r="AR75" s="0" t="n">
        <v>2</v>
      </c>
      <c r="AS75" s="0" t="n">
        <v>3</v>
      </c>
      <c r="AT75" s="0" t="n">
        <v>3</v>
      </c>
      <c r="AU75" s="0" t="n">
        <v>3</v>
      </c>
      <c r="AV75" s="0" t="n">
        <v>2</v>
      </c>
      <c r="AW75" s="0" t="n">
        <v>2</v>
      </c>
      <c r="AX75" s="0" t="n">
        <v>1</v>
      </c>
      <c r="AY75" s="0" t="n">
        <v>2</v>
      </c>
      <c r="AZ75" s="0" t="n">
        <v>1</v>
      </c>
      <c r="BA75" s="0" t="n">
        <v>2</v>
      </c>
      <c r="BB75" s="0" t="n">
        <v>1</v>
      </c>
      <c r="BC75" s="0" t="n">
        <v>2</v>
      </c>
      <c r="BD75" s="0" t="n">
        <v>1</v>
      </c>
      <c r="BE75" s="0" t="n">
        <v>2</v>
      </c>
      <c r="BF75" s="0" t="n">
        <v>1</v>
      </c>
      <c r="BG75" s="0" t="n">
        <v>2</v>
      </c>
      <c r="BH75" s="0" t="n">
        <v>1</v>
      </c>
      <c r="BI75" s="0" t="n">
        <v>3</v>
      </c>
      <c r="BJ75" s="0" t="n">
        <v>1</v>
      </c>
      <c r="BK75" s="0" t="n">
        <v>3</v>
      </c>
      <c r="BL75" s="0" t="n">
        <v>2</v>
      </c>
      <c r="BM75" s="0" t="n">
        <f aca="false">SUM(I75,M75,Q75,U75,Y75,AC75,AG75)</f>
        <v>20</v>
      </c>
      <c r="BN75" s="0" t="n">
        <f aca="false">SUM(J75,N75,R75,V75,Z75,AD75,AH75)</f>
        <v>11</v>
      </c>
      <c r="BO75" s="0" t="n">
        <f aca="false">SUM(K75,O75,S75,W75,AA75,AE75,AI75)</f>
        <v>11</v>
      </c>
      <c r="BP75" s="0" t="n">
        <f aca="false">SUM(L75,P75,T75,X75,AB75,AF75,AJ75)</f>
        <v>13</v>
      </c>
      <c r="BQ75" s="0" t="n">
        <f aca="false">SUM(AK75,AO75,AS75,AW75,BA75,BE75,BI75)</f>
        <v>17</v>
      </c>
      <c r="BR75" s="0" t="n">
        <f aca="false">SUM(AL75,AP75,AT75,AX75,BB75,BF75,BJ75)</f>
        <v>12</v>
      </c>
      <c r="BS75" s="0" t="n">
        <f aca="false">SUM(AM75,AQ75,AU75,AY75,BC75,BG75,BK75)</f>
        <v>18</v>
      </c>
      <c r="BT75" s="0" t="n">
        <f aca="false">SUM(AN75,AR75,AV75,AZ75,BD75,BH75,BL75)</f>
        <v>11</v>
      </c>
      <c r="BU75" s="0" t="s">
        <v>98</v>
      </c>
      <c r="BV75" s="0" t="str">
        <f aca="false">IF(BU75="záporný","1",IF(BU75="střední","2",IF(BU75="kladný","3","4")))</f>
        <v>1</v>
      </c>
      <c r="BW75" s="0" t="s">
        <v>98</v>
      </c>
      <c r="BX75" s="0" t="str">
        <f aca="false">IF(BW75="záporný","1",IF(BW75="střední","2",IF(BW75="kladný","3","4")))</f>
        <v>1</v>
      </c>
      <c r="BY75" s="0" t="s">
        <v>98</v>
      </c>
      <c r="BZ75" s="0" t="str">
        <f aca="false">IF(BY75="záporný","1",IF(BY75="záp.-kl.","2",IF(BY75="kladný","3","4")))</f>
        <v>1</v>
      </c>
      <c r="CA75" s="0" t="s">
        <v>88</v>
      </c>
      <c r="CB75" s="0" t="str">
        <f aca="false">IF(CA75="silné","1",IF(CA75="střední","2",IF(CA75="slabé","3",IF(CA75="rozporné","4",""))))</f>
        <v>2</v>
      </c>
      <c r="CC75" s="0" t="s">
        <v>83</v>
      </c>
      <c r="CD75" s="0" t="str">
        <f aca="false">IF(CC75="silné","1",IF(CC75="střední","2",IF(CC75="slabé","3",IF(CC75="rozporné","4",""))))</f>
        <v>1</v>
      </c>
      <c r="CE75" s="0" t="s">
        <v>83</v>
      </c>
      <c r="CF75" s="0" t="str">
        <f aca="false">IF(CE75="silné","1",IF(CE75="střední","2",IF(CE75="slabé","3",IF(CE75="rozporné","4",""))))</f>
        <v>1</v>
      </c>
      <c r="CG75" s="1" t="n">
        <v>1</v>
      </c>
      <c r="CH75" s="0" t="n">
        <v>4</v>
      </c>
      <c r="CI75" s="0" t="n">
        <v>5</v>
      </c>
      <c r="CJ75" s="0" t="n">
        <v>4</v>
      </c>
      <c r="CK75" s="0" t="n">
        <v>5</v>
      </c>
      <c r="CL75" s="0" t="n">
        <v>4</v>
      </c>
    </row>
    <row r="76" customFormat="false" ht="14.25" hidden="false" customHeight="false" outlineLevel="0" collapsed="false">
      <c r="A76" s="0" t="n">
        <v>4</v>
      </c>
      <c r="B76" s="0" t="n">
        <v>1</v>
      </c>
      <c r="C76" s="5" t="n">
        <v>44200</v>
      </c>
      <c r="D76" s="5" t="n">
        <v>40618</v>
      </c>
      <c r="E76" s="2" t="n">
        <f aca="false">YEARFRAC(C76,D76)</f>
        <v>9.8</v>
      </c>
      <c r="F76" s="2" t="str">
        <f aca="false">IF(E76&lt;=7.9,"6–7",IF(E76&lt;=9.9,"8–9",IF(E76&lt;=11.9,"10–11","12–13")))</f>
        <v>8–9</v>
      </c>
      <c r="G76" s="0" t="n">
        <v>3</v>
      </c>
      <c r="H76" s="0" t="n">
        <v>1</v>
      </c>
      <c r="I76" s="0" t="n">
        <v>2</v>
      </c>
      <c r="J76" s="0" t="n">
        <v>2</v>
      </c>
      <c r="K76" s="0" t="n">
        <v>3</v>
      </c>
      <c r="L76" s="0" t="n">
        <v>2</v>
      </c>
      <c r="M76" s="0" t="n">
        <v>3</v>
      </c>
      <c r="N76" s="0" t="n">
        <v>2</v>
      </c>
      <c r="O76" s="0" t="n">
        <v>3</v>
      </c>
      <c r="P76" s="0" t="n">
        <v>1</v>
      </c>
      <c r="Q76" s="0" t="n">
        <v>3</v>
      </c>
      <c r="R76" s="0" t="n">
        <v>1</v>
      </c>
      <c r="S76" s="0" t="n">
        <v>2</v>
      </c>
      <c r="T76" s="0" t="n">
        <v>2</v>
      </c>
      <c r="U76" s="0" t="n">
        <v>3</v>
      </c>
      <c r="V76" s="0" t="n">
        <v>3</v>
      </c>
      <c r="W76" s="0" t="n">
        <v>2</v>
      </c>
      <c r="X76" s="0" t="n">
        <v>1</v>
      </c>
      <c r="Y76" s="0" t="n">
        <v>3</v>
      </c>
      <c r="Z76" s="0" t="n">
        <v>2</v>
      </c>
      <c r="AA76" s="0" t="n">
        <v>1</v>
      </c>
      <c r="AB76" s="0" t="n">
        <v>1</v>
      </c>
      <c r="AC76" s="0" t="n">
        <v>3</v>
      </c>
      <c r="AD76" s="0" t="n">
        <v>2</v>
      </c>
      <c r="AE76" s="0" t="n">
        <v>1</v>
      </c>
      <c r="AF76" s="0" t="n">
        <v>1</v>
      </c>
      <c r="AG76" s="0" t="n">
        <v>3</v>
      </c>
      <c r="AH76" s="0" t="n">
        <v>2</v>
      </c>
      <c r="AI76" s="0" t="n">
        <v>3</v>
      </c>
      <c r="AJ76" s="0" t="n">
        <v>1</v>
      </c>
      <c r="AK76" s="0" t="n">
        <v>2</v>
      </c>
      <c r="AL76" s="0" t="n">
        <v>1</v>
      </c>
      <c r="AM76" s="0" t="n">
        <v>1</v>
      </c>
      <c r="AN76" s="0" t="n">
        <v>1</v>
      </c>
      <c r="AO76" s="0" t="n">
        <v>3</v>
      </c>
      <c r="AP76" s="0" t="n">
        <v>1</v>
      </c>
      <c r="AQ76" s="0" t="n">
        <v>3</v>
      </c>
      <c r="AR76" s="0" t="n">
        <v>1</v>
      </c>
      <c r="AS76" s="0" t="n">
        <v>3</v>
      </c>
      <c r="AT76" s="0" t="n">
        <v>1</v>
      </c>
      <c r="AU76" s="0" t="n">
        <v>3</v>
      </c>
      <c r="AV76" s="0" t="n">
        <v>1</v>
      </c>
      <c r="AW76" s="0" t="n">
        <v>3</v>
      </c>
      <c r="AX76" s="0" t="n">
        <v>1</v>
      </c>
      <c r="AY76" s="0" t="n">
        <v>2</v>
      </c>
      <c r="AZ76" s="0" t="n">
        <v>1</v>
      </c>
      <c r="BA76" s="0" t="n">
        <v>3</v>
      </c>
      <c r="BB76" s="0" t="n">
        <v>2</v>
      </c>
      <c r="BC76" s="0" t="n">
        <v>2</v>
      </c>
      <c r="BD76" s="0" t="n">
        <v>1</v>
      </c>
      <c r="BE76" s="0" t="n">
        <v>3</v>
      </c>
      <c r="BF76" s="0" t="n">
        <v>2</v>
      </c>
      <c r="BG76" s="0" t="n">
        <v>1</v>
      </c>
      <c r="BH76" s="0" t="n">
        <v>1</v>
      </c>
      <c r="BI76" s="0" t="n">
        <v>3</v>
      </c>
      <c r="BJ76" s="0" t="n">
        <v>3</v>
      </c>
      <c r="BK76" s="0" t="n">
        <v>3</v>
      </c>
      <c r="BL76" s="0" t="n">
        <v>1</v>
      </c>
      <c r="BM76" s="0" t="n">
        <f aca="false">SUM(I76,M76,Q76,U76,Y76,AC76,AG76)</f>
        <v>20</v>
      </c>
      <c r="BN76" s="0" t="n">
        <f aca="false">SUM(J76,N76,R76,V76,Z76,AD76,AH76)</f>
        <v>14</v>
      </c>
      <c r="BO76" s="0" t="n">
        <f aca="false">SUM(K76,O76,S76,W76,AA76,AE76,AI76)</f>
        <v>15</v>
      </c>
      <c r="BP76" s="0" t="n">
        <f aca="false">SUM(L76,P76,T76,X76,AB76,AF76,AJ76)</f>
        <v>9</v>
      </c>
      <c r="BQ76" s="0" t="n">
        <f aca="false">SUM(AK76,AO76,AS76,AW76,BA76,BE76,BI76)</f>
        <v>20</v>
      </c>
      <c r="BR76" s="0" t="n">
        <f aca="false">SUM(AL76,AP76,AT76,AX76,BB76,BF76,BJ76)</f>
        <v>11</v>
      </c>
      <c r="BS76" s="0" t="n">
        <f aca="false">SUM(AM76,AQ76,AU76,AY76,BC76,BG76,BK76)</f>
        <v>15</v>
      </c>
      <c r="BT76" s="0" t="n">
        <f aca="false">SUM(AN76,AR76,AV76,AZ76,BD76,BH76,BL76)</f>
        <v>7</v>
      </c>
      <c r="BU76" s="0" t="s">
        <v>98</v>
      </c>
      <c r="BV76" s="0" t="str">
        <f aca="false">IF(BU76="záporný","1",IF(BU76="střední","2",IF(BU76="kladný","3","4")))</f>
        <v>1</v>
      </c>
      <c r="BW76" s="0" t="s">
        <v>98</v>
      </c>
      <c r="BX76" s="0" t="str">
        <f aca="false">IF(BW76="záporný","1",IF(BW76="střední","2",IF(BW76="kladný","3","4")))</f>
        <v>1</v>
      </c>
      <c r="BY76" s="0" t="s">
        <v>98</v>
      </c>
      <c r="BZ76" s="0" t="str">
        <f aca="false">IF(BY76="záporný","1",IF(BY76="záp.-kl.","2",IF(BY76="kladný","3","4")))</f>
        <v>1</v>
      </c>
      <c r="CA76" s="0" t="s">
        <v>83</v>
      </c>
      <c r="CB76" s="0" t="str">
        <f aca="false">IF(CA76="silné","1",IF(CA76="střední","2",IF(CA76="slabé","3",IF(CA76="rozporné","4",""))))</f>
        <v>1</v>
      </c>
      <c r="CC76" s="0" t="s">
        <v>83</v>
      </c>
      <c r="CD76" s="0" t="str">
        <f aca="false">IF(CC76="silné","1",IF(CC76="střední","2",IF(CC76="slabé","3",IF(CC76="rozporné","4",""))))</f>
        <v>1</v>
      </c>
      <c r="CE76" s="0" t="s">
        <v>83</v>
      </c>
      <c r="CF76" s="0" t="str">
        <f aca="false">IF(CE76="silné","1",IF(CE76="střední","2",IF(CE76="slabé","3",IF(CE76="rozporné","4",""))))</f>
        <v>1</v>
      </c>
      <c r="CG76" s="1" t="n">
        <v>1</v>
      </c>
      <c r="CH76" s="0" t="n">
        <v>5</v>
      </c>
      <c r="CI76" s="0" t="n">
        <v>4</v>
      </c>
      <c r="CJ76" s="0" t="n">
        <v>5</v>
      </c>
      <c r="CK76" s="0" t="n">
        <v>5</v>
      </c>
      <c r="CL76" s="0" t="n">
        <v>5</v>
      </c>
    </row>
    <row r="77" customFormat="false" ht="14.25" hidden="false" customHeight="false" outlineLevel="0" collapsed="false">
      <c r="A77" s="0" t="n">
        <v>6</v>
      </c>
      <c r="B77" s="0" t="n">
        <v>1</v>
      </c>
      <c r="C77" s="5" t="n">
        <v>44187</v>
      </c>
      <c r="D77" s="5" t="n">
        <v>39847</v>
      </c>
      <c r="E77" s="2" t="n">
        <f aca="false">YEARFRAC(C77,D77)</f>
        <v>11.8861111111111</v>
      </c>
      <c r="F77" s="2" t="str">
        <f aca="false">IF(E77&lt;=7.9,"6–7",IF(E77&lt;=9.9,"8–9",IF(E77&lt;=11.9,"10–11","12–13")))</f>
        <v>10–11</v>
      </c>
      <c r="G77" s="0" t="n">
        <v>3</v>
      </c>
      <c r="H77" s="0" t="n">
        <v>1</v>
      </c>
      <c r="I77" s="0" t="n">
        <v>2</v>
      </c>
      <c r="J77" s="0" t="n">
        <v>3</v>
      </c>
      <c r="K77" s="0" t="n">
        <v>3</v>
      </c>
      <c r="L77" s="0" t="n">
        <v>1</v>
      </c>
      <c r="M77" s="0" t="n">
        <v>3</v>
      </c>
      <c r="N77" s="0" t="n">
        <v>1</v>
      </c>
      <c r="O77" s="0" t="n">
        <v>3</v>
      </c>
      <c r="P77" s="0" t="n">
        <v>1</v>
      </c>
      <c r="Q77" s="0" t="n">
        <v>3</v>
      </c>
      <c r="R77" s="0" t="n">
        <v>1</v>
      </c>
      <c r="S77" s="0" t="n">
        <v>1</v>
      </c>
      <c r="T77" s="0" t="n">
        <v>3</v>
      </c>
      <c r="U77" s="0" t="n">
        <v>3</v>
      </c>
      <c r="V77" s="0" t="n">
        <v>1</v>
      </c>
      <c r="W77" s="0" t="n">
        <v>1</v>
      </c>
      <c r="X77" s="0" t="n">
        <v>1</v>
      </c>
      <c r="Y77" s="0" t="n">
        <v>3</v>
      </c>
      <c r="Z77" s="0" t="n">
        <v>1</v>
      </c>
      <c r="AA77" s="0" t="n">
        <v>1</v>
      </c>
      <c r="AB77" s="0" t="n">
        <v>1</v>
      </c>
      <c r="AC77" s="0" t="n">
        <v>3</v>
      </c>
      <c r="AD77" s="0" t="n">
        <v>1</v>
      </c>
      <c r="AE77" s="0" t="n">
        <v>1</v>
      </c>
      <c r="AF77" s="0" t="n">
        <v>1</v>
      </c>
      <c r="AG77" s="0" t="n">
        <v>3</v>
      </c>
      <c r="AH77" s="0" t="n">
        <v>1</v>
      </c>
      <c r="AI77" s="0" t="n">
        <v>3</v>
      </c>
      <c r="AJ77" s="0" t="n">
        <v>2</v>
      </c>
      <c r="AK77" s="0" t="n">
        <v>1</v>
      </c>
      <c r="AL77" s="0" t="n">
        <v>1</v>
      </c>
      <c r="AM77" s="0" t="n">
        <v>1</v>
      </c>
      <c r="AN77" s="0" t="n">
        <v>3</v>
      </c>
      <c r="AO77" s="0" t="n">
        <v>1</v>
      </c>
      <c r="AP77" s="0" t="n">
        <v>1</v>
      </c>
      <c r="AQ77" s="0" t="n">
        <v>1</v>
      </c>
      <c r="AR77" s="0" t="n">
        <v>1</v>
      </c>
      <c r="AS77" s="0" t="n">
        <v>3</v>
      </c>
      <c r="AT77" s="0" t="n">
        <v>1</v>
      </c>
      <c r="AU77" s="0" t="n">
        <v>1</v>
      </c>
      <c r="AV77" s="0" t="n">
        <v>1</v>
      </c>
      <c r="AW77" s="0" t="n">
        <v>3</v>
      </c>
      <c r="AX77" s="0" t="n">
        <v>1</v>
      </c>
      <c r="AY77" s="0" t="n">
        <v>1</v>
      </c>
      <c r="AZ77" s="0" t="n">
        <v>1</v>
      </c>
      <c r="BA77" s="0" t="n">
        <v>3</v>
      </c>
      <c r="BB77" s="0" t="n">
        <v>1</v>
      </c>
      <c r="BC77" s="0" t="n">
        <v>1</v>
      </c>
      <c r="BD77" s="0" t="n">
        <v>1</v>
      </c>
      <c r="BE77" s="0" t="n">
        <v>1</v>
      </c>
      <c r="BF77" s="0" t="n">
        <v>1</v>
      </c>
      <c r="BG77" s="0" t="n">
        <v>1</v>
      </c>
      <c r="BH77" s="0" t="n">
        <v>3</v>
      </c>
      <c r="BI77" s="0" t="n">
        <v>1</v>
      </c>
      <c r="BJ77" s="0" t="n">
        <v>1</v>
      </c>
      <c r="BK77" s="0" t="n">
        <v>3</v>
      </c>
      <c r="BL77" s="0" t="n">
        <v>1</v>
      </c>
      <c r="BM77" s="0" t="n">
        <f aca="false">SUM(I77,M77,Q77,U77,Y77,AC77,AG77)</f>
        <v>20</v>
      </c>
      <c r="BN77" s="0" t="n">
        <f aca="false">SUM(J77,N77,R77,V77,Z77,AD77,AH77)</f>
        <v>9</v>
      </c>
      <c r="BO77" s="0" t="n">
        <f aca="false">SUM(K77,O77,S77,W77,AA77,AE77,AI77)</f>
        <v>13</v>
      </c>
      <c r="BP77" s="0" t="n">
        <f aca="false">SUM(L77,P77,T77,X77,AB77,AF77,AJ77)</f>
        <v>10</v>
      </c>
      <c r="BQ77" s="0" t="n">
        <f aca="false">SUM(AK77,AO77,AS77,AW77,BA77,BE77,BI77)</f>
        <v>13</v>
      </c>
      <c r="BR77" s="0" t="n">
        <f aca="false">SUM(AL77,AP77,AT77,AX77,BB77,BF77,BJ77)</f>
        <v>7</v>
      </c>
      <c r="BS77" s="0" t="n">
        <f aca="false">SUM(AM77,AQ77,AU77,AY77,BC77,BG77,BK77)</f>
        <v>9</v>
      </c>
      <c r="BT77" s="0" t="n">
        <f aca="false">SUM(AN77,AR77,AV77,AZ77,BD77,BH77,BL77)</f>
        <v>11</v>
      </c>
      <c r="BU77" s="0" t="s">
        <v>88</v>
      </c>
      <c r="BV77" s="0" t="str">
        <f aca="false">IF(BU77="záporný","1",IF(BU77="střední","2",IF(BU77="kladný","3","4")))</f>
        <v>2</v>
      </c>
      <c r="BW77" s="0" t="s">
        <v>88</v>
      </c>
      <c r="BX77" s="0" t="str">
        <f aca="false">IF(BW77="záporný","1",IF(BW77="střední","2",IF(BW77="kladný","3","4")))</f>
        <v>2</v>
      </c>
      <c r="BY77" s="0" t="s">
        <v>98</v>
      </c>
      <c r="BZ77" s="0" t="str">
        <f aca="false">IF(BY77="záporný","1",IF(BY77="záp.-kl.","2",IF(BY77="kladný","3","4")))</f>
        <v>1</v>
      </c>
      <c r="CA77" s="0" t="s">
        <v>83</v>
      </c>
      <c r="CB77" s="0" t="str">
        <f aca="false">IF(CA77="silné","1",IF(CA77="střední","2",IF(CA77="slabé","3",IF(CA77="rozporné","4",""))))</f>
        <v>1</v>
      </c>
      <c r="CC77" s="0" t="s">
        <v>88</v>
      </c>
      <c r="CD77" s="0" t="str">
        <f aca="false">IF(CC77="silné","1",IF(CC77="střední","2",IF(CC77="slabé","3",IF(CC77="rozporné","4",""))))</f>
        <v>2</v>
      </c>
      <c r="CE77" s="0" t="s">
        <v>83</v>
      </c>
      <c r="CF77" s="0" t="str">
        <f aca="false">IF(CE77="silné","1",IF(CE77="střední","2",IF(CE77="slabé","3",IF(CE77="rozporné","4",""))))</f>
        <v>1</v>
      </c>
      <c r="CG77" s="1" t="n">
        <v>1</v>
      </c>
      <c r="CH77" s="0" t="n">
        <v>5</v>
      </c>
      <c r="CI77" s="0" t="n">
        <v>4</v>
      </c>
      <c r="CJ77" s="0" t="n">
        <v>5</v>
      </c>
      <c r="CK77" s="0" t="n">
        <v>4</v>
      </c>
      <c r="CL77" s="0" t="n">
        <v>4</v>
      </c>
      <c r="CM77" s="0" t="s">
        <v>101</v>
      </c>
    </row>
    <row r="78" customFormat="false" ht="14.25" hidden="false" customHeight="false" outlineLevel="0" collapsed="false">
      <c r="A78" s="1" t="n">
        <v>9</v>
      </c>
      <c r="B78" s="1" t="n">
        <v>1</v>
      </c>
      <c r="C78" s="8" t="n">
        <v>44186</v>
      </c>
      <c r="D78" s="8" t="n">
        <v>39714</v>
      </c>
      <c r="E78" s="2" t="n">
        <f aca="false">YEARFRAC(C78,D78)</f>
        <v>12.2444444444444</v>
      </c>
      <c r="F78" s="2" t="str">
        <f aca="false">IF(E78&lt;=7.9,"6–7",IF(E78&lt;=9.9,"8–9",IF(E78&lt;=11.9,"10–11","12–13")))</f>
        <v>12–13</v>
      </c>
      <c r="G78" s="1" t="n">
        <v>1</v>
      </c>
      <c r="H78" s="1" t="n">
        <v>1</v>
      </c>
      <c r="I78" s="1" t="n">
        <v>3</v>
      </c>
      <c r="J78" s="1" t="n">
        <v>1</v>
      </c>
      <c r="K78" s="1" t="n">
        <v>3</v>
      </c>
      <c r="L78" s="1" t="n">
        <v>1</v>
      </c>
      <c r="M78" s="1" t="n">
        <v>3</v>
      </c>
      <c r="N78" s="1" t="n">
        <v>1</v>
      </c>
      <c r="O78" s="1" t="n">
        <v>1</v>
      </c>
      <c r="P78" s="1" t="n">
        <v>1</v>
      </c>
      <c r="Q78" s="1" t="n">
        <v>3</v>
      </c>
      <c r="R78" s="1" t="n">
        <v>1</v>
      </c>
      <c r="S78" s="1" t="n">
        <v>1</v>
      </c>
      <c r="T78" s="1" t="n">
        <v>2</v>
      </c>
      <c r="U78" s="1" t="n">
        <v>3</v>
      </c>
      <c r="V78" s="1" t="n">
        <v>3</v>
      </c>
      <c r="W78" s="1" t="n">
        <v>1</v>
      </c>
      <c r="X78" s="1" t="n">
        <v>1</v>
      </c>
      <c r="Y78" s="1" t="n">
        <v>3</v>
      </c>
      <c r="Z78" s="1" t="n">
        <v>3</v>
      </c>
      <c r="AA78" s="1" t="n">
        <v>1</v>
      </c>
      <c r="AB78" s="1" t="n">
        <v>1</v>
      </c>
      <c r="AC78" s="1" t="n">
        <v>3</v>
      </c>
      <c r="AD78" s="1" t="n">
        <v>2</v>
      </c>
      <c r="AE78" s="1" t="n">
        <v>1</v>
      </c>
      <c r="AF78" s="1" t="n">
        <v>1</v>
      </c>
      <c r="AG78" s="1" t="n">
        <v>1</v>
      </c>
      <c r="AH78" s="1" t="n">
        <v>1</v>
      </c>
      <c r="AI78" s="1" t="n">
        <v>3</v>
      </c>
      <c r="AJ78" s="1" t="n">
        <v>1</v>
      </c>
      <c r="AK78" s="1" t="n">
        <v>3</v>
      </c>
      <c r="AL78" s="1" t="n">
        <v>1</v>
      </c>
      <c r="AM78" s="1" t="n">
        <v>1</v>
      </c>
      <c r="AN78" s="1" t="n">
        <v>2</v>
      </c>
      <c r="AO78" s="1" t="n">
        <v>3</v>
      </c>
      <c r="AP78" s="1" t="n">
        <v>1</v>
      </c>
      <c r="AQ78" s="1" t="n">
        <v>1</v>
      </c>
      <c r="AR78" s="1" t="n">
        <v>1</v>
      </c>
      <c r="AS78" s="1" t="n">
        <v>3</v>
      </c>
      <c r="AT78" s="1" t="n">
        <v>1</v>
      </c>
      <c r="AU78" s="1" t="n">
        <v>1</v>
      </c>
      <c r="AV78" s="1" t="n">
        <v>2</v>
      </c>
      <c r="AW78" s="1" t="n">
        <v>3</v>
      </c>
      <c r="AX78" s="1" t="n">
        <v>3</v>
      </c>
      <c r="AY78" s="1" t="n">
        <v>1</v>
      </c>
      <c r="AZ78" s="1" t="n">
        <v>3</v>
      </c>
      <c r="BA78" s="1" t="n">
        <v>2</v>
      </c>
      <c r="BB78" s="1" t="n">
        <v>3</v>
      </c>
      <c r="BC78" s="1" t="n">
        <v>1</v>
      </c>
      <c r="BD78" s="1" t="n">
        <v>1</v>
      </c>
      <c r="BE78" s="1" t="n">
        <v>1</v>
      </c>
      <c r="BF78" s="1" t="n">
        <v>1</v>
      </c>
      <c r="BG78" s="1" t="n">
        <v>1</v>
      </c>
      <c r="BH78" s="1" t="n">
        <v>1</v>
      </c>
      <c r="BI78" s="1" t="n">
        <v>3</v>
      </c>
      <c r="BJ78" s="1" t="n">
        <v>1</v>
      </c>
      <c r="BK78" s="1" t="n">
        <v>1</v>
      </c>
      <c r="BL78" s="1" t="n">
        <v>1</v>
      </c>
      <c r="BM78" s="1" t="n">
        <f aca="false">SUM(I78,M78,Q78,U78,Y78,AC78,AG78)</f>
        <v>19</v>
      </c>
      <c r="BN78" s="1" t="n">
        <f aca="false">SUM(J78,N78,R78,V78,Z78,AD78,AH78)</f>
        <v>12</v>
      </c>
      <c r="BO78" s="1" t="n">
        <f aca="false">SUM(K78,O78,S78,W78,AA78,AE78,AI78)</f>
        <v>11</v>
      </c>
      <c r="BP78" s="1" t="n">
        <f aca="false">SUM(L78,P78,T78,X78,AB78,AF78,AJ78)</f>
        <v>8</v>
      </c>
      <c r="BQ78" s="1" t="n">
        <f aca="false">SUM(AK78,AO78,AS78,AW78,BA78,BE78,BI78)</f>
        <v>18</v>
      </c>
      <c r="BR78" s="1" t="n">
        <f aca="false">SUM(AL78,AP78,AT78,AX78,BB78,BF78,BJ78)</f>
        <v>11</v>
      </c>
      <c r="BS78" s="1" t="n">
        <f aca="false">SUM(AM78,AQ78,AU78,AY78,BC78,BG78,BK78)</f>
        <v>7</v>
      </c>
      <c r="BT78" s="1" t="n">
        <f aca="false">SUM(AN78,AR78,AV78,AZ78,BD78,BH78,BL78)</f>
        <v>11</v>
      </c>
      <c r="BU78" s="1" t="s">
        <v>98</v>
      </c>
      <c r="BV78" s="0" t="str">
        <f aca="false">IF(BU78="záporný","1",IF(BU78="střední","2",IF(BU78="kladný","3","4")))</f>
        <v>1</v>
      </c>
      <c r="BW78" s="1" t="s">
        <v>98</v>
      </c>
      <c r="BX78" s="0" t="str">
        <f aca="false">IF(BW78="záporný","1",IF(BW78="střední","2",IF(BW78="kladný","3","4")))</f>
        <v>1</v>
      </c>
      <c r="BY78" s="1" t="s">
        <v>98</v>
      </c>
      <c r="BZ78" s="0" t="str">
        <f aca="false">IF(BY78="záporný","1",IF(BY78="záp.-kl.","2",IF(BY78="kladný","3","4")))</f>
        <v>1</v>
      </c>
      <c r="CA78" s="1" t="s">
        <v>83</v>
      </c>
      <c r="CB78" s="0" t="str">
        <f aca="false">IF(CA78="silné","1",IF(CA78="střední","2",IF(CA78="slabé","3",IF(CA78="rozporné","4",""))))</f>
        <v>1</v>
      </c>
      <c r="CC78" s="1" t="s">
        <v>88</v>
      </c>
      <c r="CD78" s="0" t="str">
        <f aca="false">IF(CC78="silné","1",IF(CC78="střední","2",IF(CC78="slabé","3",IF(CC78="rozporné","4",""))))</f>
        <v>2</v>
      </c>
      <c r="CE78" s="1" t="s">
        <v>83</v>
      </c>
      <c r="CF78" s="0" t="str">
        <f aca="false">IF(CE78="silné","1",IF(CE78="střední","2",IF(CE78="slabé","3",IF(CE78="rozporné","4",""))))</f>
        <v>1</v>
      </c>
      <c r="CG78" s="1" t="n">
        <v>1</v>
      </c>
      <c r="CH78" s="1" t="n">
        <v>5</v>
      </c>
      <c r="CI78" s="1" t="n">
        <v>4</v>
      </c>
      <c r="CJ78" s="1" t="n">
        <v>5</v>
      </c>
      <c r="CK78" s="1" t="n">
        <v>5</v>
      </c>
      <c r="CL78" s="1" t="n">
        <v>5</v>
      </c>
      <c r="CM78" s="1"/>
    </row>
    <row r="79" customFormat="false" ht="14.25" hidden="false" customHeight="false" outlineLevel="0" collapsed="false">
      <c r="A79" s="0" t="n">
        <v>21</v>
      </c>
      <c r="B79" s="0" t="n">
        <v>0</v>
      </c>
      <c r="C79" s="5" t="n">
        <v>44173</v>
      </c>
      <c r="D79" s="5" t="n">
        <v>40783</v>
      </c>
      <c r="E79" s="2" t="n">
        <f aca="false">YEARFRAC(C79,D79)</f>
        <v>9.27777777777778</v>
      </c>
      <c r="F79" s="2" t="str">
        <f aca="false">IF(E79&lt;=7.9,"6–7",IF(E79&lt;=9.9,"8–9",IF(E79&lt;=11.9,"10–11","12–13")))</f>
        <v>8–9</v>
      </c>
      <c r="G79" s="0" t="n">
        <v>3</v>
      </c>
      <c r="H79" s="0" t="n">
        <v>1</v>
      </c>
      <c r="I79" s="0" t="n">
        <v>3</v>
      </c>
      <c r="J79" s="0" t="n">
        <v>3</v>
      </c>
      <c r="K79" s="0" t="n">
        <v>3</v>
      </c>
      <c r="L79" s="0" t="n">
        <v>1</v>
      </c>
      <c r="M79" s="0" t="n">
        <v>3</v>
      </c>
      <c r="N79" s="0" t="n">
        <v>2</v>
      </c>
      <c r="O79" s="0" t="n">
        <v>3</v>
      </c>
      <c r="P79" s="0" t="n">
        <v>1</v>
      </c>
      <c r="Q79" s="0" t="n">
        <v>3</v>
      </c>
      <c r="R79" s="0" t="n">
        <v>1</v>
      </c>
      <c r="S79" s="0" t="n">
        <v>3</v>
      </c>
      <c r="T79" s="0" t="n">
        <v>3</v>
      </c>
      <c r="U79" s="0" t="n">
        <v>3</v>
      </c>
      <c r="V79" s="0" t="n">
        <v>1</v>
      </c>
      <c r="W79" s="0" t="n">
        <v>1</v>
      </c>
      <c r="X79" s="0" t="n">
        <v>1</v>
      </c>
      <c r="Y79" s="0" t="n">
        <v>3</v>
      </c>
      <c r="Z79" s="0" t="n">
        <v>1</v>
      </c>
      <c r="AA79" s="0" t="n">
        <v>1</v>
      </c>
      <c r="AB79" s="0" t="n">
        <v>1</v>
      </c>
      <c r="AC79" s="0" t="n">
        <v>3</v>
      </c>
      <c r="AD79" s="0" t="n">
        <v>1</v>
      </c>
      <c r="AE79" s="0" t="n">
        <v>1</v>
      </c>
      <c r="AF79" s="0" t="n">
        <v>1</v>
      </c>
      <c r="AG79" s="0" t="n">
        <v>3</v>
      </c>
      <c r="AH79" s="0" t="n">
        <v>1</v>
      </c>
      <c r="AI79" s="0" t="n">
        <v>3</v>
      </c>
      <c r="AJ79" s="0" t="n">
        <v>1</v>
      </c>
      <c r="AK79" s="0" t="n">
        <v>1</v>
      </c>
      <c r="AL79" s="0" t="n">
        <v>3</v>
      </c>
      <c r="AM79" s="0" t="n">
        <v>2</v>
      </c>
      <c r="AN79" s="0" t="n">
        <v>1</v>
      </c>
      <c r="AO79" s="0" t="n">
        <v>3</v>
      </c>
      <c r="AP79" s="0" t="n">
        <v>3</v>
      </c>
      <c r="AQ79" s="0" t="n">
        <v>3</v>
      </c>
      <c r="AR79" s="0" t="n">
        <v>1</v>
      </c>
      <c r="AS79" s="0" t="n">
        <v>3</v>
      </c>
      <c r="AT79" s="0" t="n">
        <v>1</v>
      </c>
      <c r="AU79" s="0" t="n">
        <v>2</v>
      </c>
      <c r="AV79" s="0" t="n">
        <v>1</v>
      </c>
      <c r="AW79" s="0" t="n">
        <v>3</v>
      </c>
      <c r="AX79" s="0" t="n">
        <v>1</v>
      </c>
      <c r="AY79" s="0" t="n">
        <v>3</v>
      </c>
      <c r="AZ79" s="0" t="n">
        <v>1</v>
      </c>
      <c r="BA79" s="0" t="n">
        <v>3</v>
      </c>
      <c r="BB79" s="0" t="n">
        <v>1</v>
      </c>
      <c r="BC79" s="0" t="n">
        <v>3</v>
      </c>
      <c r="BD79" s="0" t="n">
        <v>1</v>
      </c>
      <c r="BE79" s="0" t="n">
        <v>3</v>
      </c>
      <c r="BF79" s="0" t="n">
        <v>1</v>
      </c>
      <c r="BG79" s="0" t="n">
        <v>1</v>
      </c>
      <c r="BH79" s="0" t="n">
        <v>1</v>
      </c>
      <c r="BI79" s="0" t="n">
        <v>3</v>
      </c>
      <c r="BJ79" s="0" t="n">
        <v>3</v>
      </c>
      <c r="BK79" s="0" t="n">
        <v>3</v>
      </c>
      <c r="BL79" s="0" t="n">
        <v>1</v>
      </c>
      <c r="BM79" s="0" t="n">
        <f aca="false">SUM(I79,M79,Q79,U79,Y79,AC79,AG79)</f>
        <v>21</v>
      </c>
      <c r="BN79" s="0" t="n">
        <f aca="false">SUM(J79,N79,R79,V79,Z79,AD79,AH79)</f>
        <v>10</v>
      </c>
      <c r="BO79" s="0" t="n">
        <f aca="false">SUM(K79,O79,S79,W79,AA79,AE79,AI79)</f>
        <v>15</v>
      </c>
      <c r="BP79" s="0" t="n">
        <f aca="false">SUM(L79,P79,T79,X79,AB79,AF79,AJ79)</f>
        <v>9</v>
      </c>
      <c r="BQ79" s="0" t="n">
        <f aca="false">SUM(AK79,AO79,AS79,AW79,BA79,BE79,BI79)</f>
        <v>19</v>
      </c>
      <c r="BR79" s="0" t="n">
        <f aca="false">SUM(AL79,AP79,AT79,AX79,BB79,BF79,BJ79)</f>
        <v>13</v>
      </c>
      <c r="BS79" s="0" t="n">
        <f aca="false">SUM(AM79,AQ79,AU79,AY79,BC79,BG79,BK79)</f>
        <v>17</v>
      </c>
      <c r="BT79" s="0" t="n">
        <f aca="false">SUM(AN79,AR79,AV79,AZ79,BD79,BH79,BL79)</f>
        <v>7</v>
      </c>
      <c r="BU79" s="0" t="s">
        <v>84</v>
      </c>
      <c r="BV79" s="0" t="str">
        <f aca="false">IF(BU79="záporný","1",IF(BU79="střední","2",IF(BU79="kladný","3","4")))</f>
        <v>3</v>
      </c>
      <c r="BW79" s="0" t="s">
        <v>98</v>
      </c>
      <c r="BX79" s="0" t="str">
        <f aca="false">IF(BW79="záporný","1",IF(BW79="střední","2",IF(BW79="kladný","3","4")))</f>
        <v>1</v>
      </c>
      <c r="BY79" s="0" t="s">
        <v>98</v>
      </c>
      <c r="BZ79" s="0" t="str">
        <f aca="false">IF(BY79="záporný","1",IF(BY79="záp.-kl.","2",IF(BY79="kladný","3","4")))</f>
        <v>1</v>
      </c>
      <c r="CA79" s="0" t="s">
        <v>83</v>
      </c>
      <c r="CB79" s="0" t="str">
        <f aca="false">IF(CA79="silné","1",IF(CA79="střední","2",IF(CA79="slabé","3",IF(CA79="rozporné","4",""))))</f>
        <v>1</v>
      </c>
      <c r="CC79" s="0" t="s">
        <v>83</v>
      </c>
      <c r="CD79" s="0" t="str">
        <f aca="false">IF(CC79="silné","1",IF(CC79="střední","2",IF(CC79="slabé","3",IF(CC79="rozporné","4",""))))</f>
        <v>1</v>
      </c>
      <c r="CE79" s="0" t="s">
        <v>83</v>
      </c>
      <c r="CF79" s="0" t="str">
        <f aca="false">IF(CE79="silné","1",IF(CE79="střední","2",IF(CE79="slabé","3",IF(CE79="rozporné","4",""))))</f>
        <v>1</v>
      </c>
      <c r="CG79" s="1" t="n">
        <v>1</v>
      </c>
      <c r="CH79" s="0" t="n">
        <v>5</v>
      </c>
      <c r="CI79" s="0" t="n">
        <v>4</v>
      </c>
      <c r="CJ79" s="0" t="n">
        <v>5</v>
      </c>
      <c r="CK79" s="0" t="n">
        <v>5</v>
      </c>
      <c r="CL79" s="0" t="n">
        <v>5</v>
      </c>
    </row>
    <row r="80" customFormat="false" ht="14.25" hidden="false" customHeight="false" outlineLevel="0" collapsed="false">
      <c r="A80" s="0" t="n">
        <v>23</v>
      </c>
      <c r="B80" s="0" t="n">
        <v>0</v>
      </c>
      <c r="C80" s="5" t="n">
        <v>44173</v>
      </c>
      <c r="D80" s="5" t="n">
        <v>40799</v>
      </c>
      <c r="E80" s="2" t="n">
        <f aca="false">YEARFRAC(C80,D80)</f>
        <v>9.23611111111111</v>
      </c>
      <c r="F80" s="2" t="str">
        <f aca="false">IF(E80&lt;=7.9,"6–7",IF(E80&lt;=9.9,"8–9",IF(E80&lt;=11.9,"10–11","12–13")))</f>
        <v>8–9</v>
      </c>
      <c r="G80" s="0" t="n">
        <v>1</v>
      </c>
      <c r="H80" s="0" t="n">
        <v>1</v>
      </c>
      <c r="I80" s="0" t="n">
        <v>3</v>
      </c>
      <c r="J80" s="0" t="n">
        <v>2</v>
      </c>
      <c r="K80" s="0" t="n">
        <v>3</v>
      </c>
      <c r="L80" s="0" t="n">
        <v>3</v>
      </c>
      <c r="M80" s="0" t="n">
        <v>3</v>
      </c>
      <c r="N80" s="0" t="n">
        <v>3</v>
      </c>
      <c r="O80" s="0" t="n">
        <v>3</v>
      </c>
      <c r="P80" s="0" t="n">
        <v>2</v>
      </c>
      <c r="Q80" s="0" t="n">
        <v>3</v>
      </c>
      <c r="R80" s="0" t="n">
        <v>2</v>
      </c>
      <c r="S80" s="0" t="n">
        <v>2</v>
      </c>
      <c r="T80" s="0" t="n">
        <v>2</v>
      </c>
      <c r="U80" s="0" t="n">
        <v>2</v>
      </c>
      <c r="V80" s="0" t="n">
        <v>3</v>
      </c>
      <c r="W80" s="0" t="n">
        <v>2</v>
      </c>
      <c r="X80" s="0" t="n">
        <v>1</v>
      </c>
      <c r="Y80" s="0" t="n">
        <v>3</v>
      </c>
      <c r="Z80" s="0" t="n">
        <v>1</v>
      </c>
      <c r="AA80" s="0" t="n">
        <v>1</v>
      </c>
      <c r="AB80" s="0" t="n">
        <v>1</v>
      </c>
      <c r="AC80" s="0" t="n">
        <v>3</v>
      </c>
      <c r="AD80" s="0" t="n">
        <v>1</v>
      </c>
      <c r="AE80" s="0" t="n">
        <v>1</v>
      </c>
      <c r="AF80" s="0" t="n">
        <v>2</v>
      </c>
      <c r="AG80" s="0" t="n">
        <v>3</v>
      </c>
      <c r="AH80" s="0" t="n">
        <v>1</v>
      </c>
      <c r="AI80" s="0" t="n">
        <v>2</v>
      </c>
      <c r="AJ80" s="0" t="n">
        <v>2</v>
      </c>
      <c r="AK80" s="0" t="n">
        <v>2</v>
      </c>
      <c r="AL80" s="0" t="n">
        <v>2</v>
      </c>
      <c r="AM80" s="0" t="n">
        <v>1</v>
      </c>
      <c r="AN80" s="0" t="n">
        <v>2</v>
      </c>
      <c r="AO80" s="0" t="n">
        <v>2</v>
      </c>
      <c r="AP80" s="0" t="n">
        <v>2</v>
      </c>
      <c r="AQ80" s="0" t="n">
        <v>2</v>
      </c>
      <c r="AR80" s="0" t="n">
        <v>1</v>
      </c>
      <c r="AS80" s="0" t="n">
        <v>3</v>
      </c>
      <c r="AT80" s="0" t="n">
        <v>1</v>
      </c>
      <c r="AU80" s="0" t="n">
        <v>1</v>
      </c>
      <c r="AV80" s="0" t="n">
        <v>3</v>
      </c>
      <c r="AW80" s="0" t="n">
        <v>1</v>
      </c>
      <c r="AX80" s="0" t="n">
        <v>1</v>
      </c>
      <c r="AY80" s="0" t="n">
        <v>3</v>
      </c>
      <c r="AZ80" s="0" t="n">
        <v>2</v>
      </c>
      <c r="BA80" s="0" t="n">
        <v>2</v>
      </c>
      <c r="BB80" s="0" t="n">
        <v>1</v>
      </c>
      <c r="BC80" s="0" t="n">
        <v>1</v>
      </c>
      <c r="BD80" s="0" t="n">
        <v>2</v>
      </c>
      <c r="BE80" s="0" t="n">
        <v>3</v>
      </c>
      <c r="BF80" s="0" t="n">
        <v>1</v>
      </c>
      <c r="BG80" s="0" t="n">
        <v>1</v>
      </c>
      <c r="BH80" s="0" t="n">
        <v>2</v>
      </c>
      <c r="BI80" s="0" t="n">
        <v>2</v>
      </c>
      <c r="BJ80" s="0" t="n">
        <v>2</v>
      </c>
      <c r="BK80" s="0" t="n">
        <v>2</v>
      </c>
      <c r="BL80" s="0" t="n">
        <v>2</v>
      </c>
      <c r="BM80" s="0" t="n">
        <f aca="false">SUM(I80,M80,Q80,U80,Y80,AC80,AG80)</f>
        <v>20</v>
      </c>
      <c r="BN80" s="0" t="n">
        <f aca="false">SUM(J80,N80,R80,V80,Z80,AD80,AH80)</f>
        <v>13</v>
      </c>
      <c r="BO80" s="0" t="n">
        <f aca="false">SUM(K80,O80,S80,W80,AA80,AE80,AI80)</f>
        <v>14</v>
      </c>
      <c r="BP80" s="0" t="n">
        <f aca="false">SUM(L80,P80,T80,X80,AB80,AF80,AJ80)</f>
        <v>13</v>
      </c>
      <c r="BQ80" s="0" t="n">
        <f aca="false">SUM(AK80,AO80,AS80,AW80,BA80,BE80,BI80)</f>
        <v>15</v>
      </c>
      <c r="BR80" s="0" t="n">
        <f aca="false">SUM(AL80,AP80,AT80,AX80,BB80,BF80,BJ80)</f>
        <v>10</v>
      </c>
      <c r="BS80" s="0" t="n">
        <f aca="false">SUM(AM80,AQ80,AU80,AY80,BC80,BG80,BK80)</f>
        <v>11</v>
      </c>
      <c r="BT80" s="0" t="n">
        <f aca="false">SUM(AN80,AR80,AV80,AZ80,BD80,BH80,BL80)</f>
        <v>14</v>
      </c>
      <c r="BU80" s="0" t="s">
        <v>98</v>
      </c>
      <c r="BV80" s="0" t="str">
        <f aca="false">IF(BU80="záporný","1",IF(BU80="střední","2",IF(BU80="kladný","3","4")))</f>
        <v>1</v>
      </c>
      <c r="BW80" s="0" t="s">
        <v>98</v>
      </c>
      <c r="BX80" s="0" t="str">
        <f aca="false">IF(BW80="záporný","1",IF(BW80="střední","2",IF(BW80="kladný","3","4")))</f>
        <v>1</v>
      </c>
      <c r="BY80" s="0" t="s">
        <v>98</v>
      </c>
      <c r="BZ80" s="0" t="str">
        <f aca="false">IF(BY80="záporný","1",IF(BY80="záp.-kl.","2",IF(BY80="kladný","3","4")))</f>
        <v>1</v>
      </c>
      <c r="CA80" s="0" t="s">
        <v>83</v>
      </c>
      <c r="CB80" s="0" t="str">
        <f aca="false">IF(CA80="silné","1",IF(CA80="střední","2",IF(CA80="slabé","3",IF(CA80="rozporné","4",""))))</f>
        <v>1</v>
      </c>
      <c r="CC80" s="0" t="s">
        <v>87</v>
      </c>
      <c r="CD80" s="0" t="str">
        <f aca="false">IF(CC80="silné","1",IF(CC80="střední","2",IF(CC80="slabé","3",IF(CC80="rozporné","4",""))))</f>
        <v>3</v>
      </c>
      <c r="CE80" s="0" t="s">
        <v>95</v>
      </c>
      <c r="CF80" s="0" t="str">
        <f aca="false">IF(CE80="silné","1",IF(CE80="střední","2",IF(CE80="slabé","3",IF(CE80="rozporné","4",""))))</f>
        <v>4</v>
      </c>
      <c r="CG80" s="1" t="n">
        <v>3</v>
      </c>
      <c r="CH80" s="0" t="n">
        <v>5</v>
      </c>
      <c r="CI80" s="0" t="n">
        <v>4</v>
      </c>
      <c r="CJ80" s="0" t="n">
        <v>5</v>
      </c>
      <c r="CK80" s="0" t="n">
        <v>4</v>
      </c>
      <c r="CL80" s="0" t="n">
        <v>5</v>
      </c>
      <c r="CM80" s="0" t="s">
        <v>102</v>
      </c>
    </row>
    <row r="81" customFormat="false" ht="14.25" hidden="false" customHeight="false" outlineLevel="0" collapsed="false">
      <c r="A81" s="0" t="n">
        <v>24</v>
      </c>
      <c r="B81" s="0" t="n">
        <v>1</v>
      </c>
      <c r="C81" s="5" t="n">
        <v>44173</v>
      </c>
      <c r="D81" s="5" t="n">
        <v>40104</v>
      </c>
      <c r="E81" s="2" t="n">
        <f aca="false">YEARFRAC(C81,D81)</f>
        <v>11.1388888888889</v>
      </c>
      <c r="F81" s="2" t="str">
        <f aca="false">IF(E81&lt;=7.9,"6–7",IF(E81&lt;=9.9,"8–9",IF(E81&lt;=11.9,"10–11","12–13")))</f>
        <v>10–11</v>
      </c>
      <c r="G81" s="0" t="n">
        <v>3</v>
      </c>
      <c r="H81" s="0" t="n">
        <v>1</v>
      </c>
      <c r="I81" s="0" t="n">
        <v>2</v>
      </c>
      <c r="J81" s="0" t="n">
        <v>1</v>
      </c>
      <c r="K81" s="0" t="n">
        <v>3</v>
      </c>
      <c r="L81" s="0" t="n">
        <v>2</v>
      </c>
      <c r="M81" s="0" t="n">
        <v>3</v>
      </c>
      <c r="N81" s="0" t="n">
        <v>1</v>
      </c>
      <c r="O81" s="0" t="n">
        <v>2</v>
      </c>
      <c r="P81" s="0" t="n">
        <v>2</v>
      </c>
      <c r="Q81" s="0" t="n">
        <v>3</v>
      </c>
      <c r="R81" s="0" t="n">
        <v>2</v>
      </c>
      <c r="S81" s="0" t="n">
        <v>2</v>
      </c>
      <c r="T81" s="0" t="n">
        <v>2</v>
      </c>
      <c r="U81" s="0" t="n">
        <v>3</v>
      </c>
      <c r="V81" s="0" t="n">
        <v>1</v>
      </c>
      <c r="W81" s="0" t="n">
        <v>2</v>
      </c>
      <c r="X81" s="0" t="n">
        <v>2</v>
      </c>
      <c r="Y81" s="0" t="n">
        <v>3</v>
      </c>
      <c r="Z81" s="0" t="n">
        <v>1</v>
      </c>
      <c r="AA81" s="0" t="n">
        <v>1</v>
      </c>
      <c r="AB81" s="0" t="n">
        <v>1</v>
      </c>
      <c r="AC81" s="0" t="n">
        <v>3</v>
      </c>
      <c r="AD81" s="0" t="n">
        <v>2</v>
      </c>
      <c r="AE81" s="0" t="n">
        <v>1</v>
      </c>
      <c r="AF81" s="0" t="n">
        <v>2</v>
      </c>
      <c r="AG81" s="0" t="n">
        <v>3</v>
      </c>
      <c r="AH81" s="0" t="n">
        <v>3</v>
      </c>
      <c r="AI81" s="0" t="n">
        <v>3</v>
      </c>
      <c r="AJ81" s="0" t="n">
        <v>1</v>
      </c>
      <c r="AK81" s="0" t="n">
        <v>2</v>
      </c>
      <c r="AL81" s="0" t="n">
        <v>1</v>
      </c>
      <c r="AM81" s="0" t="n">
        <v>1</v>
      </c>
      <c r="AN81" s="0" t="n">
        <v>3</v>
      </c>
      <c r="AO81" s="0" t="n">
        <v>3</v>
      </c>
      <c r="AP81" s="0" t="n">
        <v>1</v>
      </c>
      <c r="AQ81" s="0" t="n">
        <v>3</v>
      </c>
      <c r="AR81" s="0" t="n">
        <v>1</v>
      </c>
      <c r="AS81" s="0" t="n">
        <v>3</v>
      </c>
      <c r="AT81" s="0" t="n">
        <v>1</v>
      </c>
      <c r="AU81" s="0" t="n">
        <v>2</v>
      </c>
      <c r="AV81" s="0" t="n">
        <v>2</v>
      </c>
      <c r="AW81" s="0" t="n">
        <v>2</v>
      </c>
      <c r="AX81" s="0" t="n">
        <v>1</v>
      </c>
      <c r="AY81" s="0" t="n">
        <v>2</v>
      </c>
      <c r="AZ81" s="0" t="n">
        <v>3</v>
      </c>
      <c r="BA81" s="0" t="n">
        <v>3</v>
      </c>
      <c r="BB81" s="0" t="n">
        <v>1</v>
      </c>
      <c r="BC81" s="0" t="n">
        <v>1</v>
      </c>
      <c r="BD81" s="0" t="n">
        <v>1</v>
      </c>
      <c r="BE81" s="0" t="n">
        <v>3</v>
      </c>
      <c r="BF81" s="0" t="n">
        <v>1</v>
      </c>
      <c r="BG81" s="0" t="n">
        <v>1</v>
      </c>
      <c r="BH81" s="0" t="n">
        <v>2</v>
      </c>
      <c r="BI81" s="0" t="n">
        <v>3</v>
      </c>
      <c r="BJ81" s="0" t="n">
        <v>2</v>
      </c>
      <c r="BK81" s="0" t="n">
        <v>1</v>
      </c>
      <c r="BL81" s="0" t="n">
        <v>1</v>
      </c>
      <c r="BM81" s="0" t="n">
        <f aca="false">SUM(I81,M81,Q81,U81,Y81,AC81,AG81)</f>
        <v>20</v>
      </c>
      <c r="BN81" s="0" t="n">
        <f aca="false">SUM(J81,N81,R81,V81,Z81,AD81,AH81)</f>
        <v>11</v>
      </c>
      <c r="BO81" s="0" t="n">
        <f aca="false">SUM(K81,O81,S81,W81,AA81,AE81,AI81)</f>
        <v>14</v>
      </c>
      <c r="BP81" s="0" t="n">
        <f aca="false">SUM(L81,P81,T81,X81,AB81,AF81,AJ81)</f>
        <v>12</v>
      </c>
      <c r="BQ81" s="0" t="n">
        <f aca="false">SUM(AK81,AO81,AS81,AW81,BA81,BE81,BI81)</f>
        <v>19</v>
      </c>
      <c r="BR81" s="0" t="n">
        <f aca="false">SUM(AL81,AP81,AT81,AX81,BB81,BF81,BJ81)</f>
        <v>8</v>
      </c>
      <c r="BS81" s="0" t="n">
        <f aca="false">SUM(AM81,AQ81,AU81,AY81,BC81,BG81,BK81)</f>
        <v>11</v>
      </c>
      <c r="BT81" s="0" t="n">
        <f aca="false">SUM(AN81,AR81,AV81,AZ81,BD81,BH81,BL81)</f>
        <v>13</v>
      </c>
      <c r="BU81" s="0" t="s">
        <v>98</v>
      </c>
      <c r="BV81" s="0" t="str">
        <f aca="false">IF(BU81="záporný","1",IF(BU81="střední","2",IF(BU81="kladný","3","4")))</f>
        <v>1</v>
      </c>
      <c r="BW81" s="0" t="s">
        <v>84</v>
      </c>
      <c r="BX81" s="0" t="str">
        <f aca="false">IF(BW81="záporný","1",IF(BW81="střední","2",IF(BW81="kladný","3","4")))</f>
        <v>3</v>
      </c>
      <c r="BY81" s="0" t="s">
        <v>98</v>
      </c>
      <c r="BZ81" s="0" t="str">
        <f aca="false">IF(BY81="záporný","1",IF(BY81="záp.-kl.","2",IF(BY81="kladný","3","4")))</f>
        <v>1</v>
      </c>
      <c r="CA81" s="0" t="s">
        <v>83</v>
      </c>
      <c r="CB81" s="0" t="str">
        <f aca="false">IF(CA81="silné","1",IF(CA81="střední","2",IF(CA81="slabé","3",IF(CA81="rozporné","4",""))))</f>
        <v>1</v>
      </c>
      <c r="CC81" s="0" t="s">
        <v>88</v>
      </c>
      <c r="CD81" s="0" t="str">
        <f aca="false">IF(CC81="silné","1",IF(CC81="střední","2",IF(CC81="slabé","3",IF(CC81="rozporné","4",""))))</f>
        <v>2</v>
      </c>
      <c r="CE81" s="0" t="s">
        <v>83</v>
      </c>
      <c r="CF81" s="0" t="str">
        <f aca="false">IF(CE81="silné","1",IF(CE81="střední","2",IF(CE81="slabé","3",IF(CE81="rozporné","4",""))))</f>
        <v>1</v>
      </c>
      <c r="CG81" s="1" t="n">
        <v>1</v>
      </c>
      <c r="CH81" s="0" t="n">
        <v>5</v>
      </c>
      <c r="CI81" s="0" t="n">
        <v>4</v>
      </c>
      <c r="CJ81" s="0" t="n">
        <v>5</v>
      </c>
      <c r="CK81" s="0" t="n">
        <v>4</v>
      </c>
      <c r="CL81" s="0" t="n">
        <v>4</v>
      </c>
    </row>
    <row r="82" customFormat="false" ht="14.25" hidden="false" customHeight="false" outlineLevel="0" collapsed="false">
      <c r="A82" s="0" t="n">
        <v>33</v>
      </c>
      <c r="B82" s="0" t="n">
        <v>1</v>
      </c>
      <c r="C82" s="5" t="n">
        <v>44154</v>
      </c>
      <c r="D82" s="5" t="n">
        <v>39657</v>
      </c>
      <c r="E82" s="2" t="n">
        <f aca="false">YEARFRAC(C82,D82)</f>
        <v>12.3083333333333</v>
      </c>
      <c r="F82" s="2" t="str">
        <f aca="false">IF(E82&lt;=7.9,"6–7",IF(E82&lt;=9.9,"8–9",IF(E82&lt;=11.9,"10–11","12–13")))</f>
        <v>12–13</v>
      </c>
      <c r="G82" s="0" t="n">
        <v>3</v>
      </c>
      <c r="H82" s="0" t="n">
        <v>2</v>
      </c>
      <c r="I82" s="0" t="n">
        <v>1</v>
      </c>
      <c r="J82" s="0" t="n">
        <v>2</v>
      </c>
      <c r="K82" s="0" t="n">
        <v>2</v>
      </c>
      <c r="L82" s="0" t="n">
        <v>1</v>
      </c>
      <c r="M82" s="0" t="n">
        <v>3</v>
      </c>
      <c r="N82" s="0" t="n">
        <v>1</v>
      </c>
      <c r="O82" s="0" t="n">
        <v>3</v>
      </c>
      <c r="P82" s="0" t="n">
        <v>1</v>
      </c>
      <c r="Q82" s="0" t="n">
        <v>3</v>
      </c>
      <c r="R82" s="0" t="n">
        <v>1</v>
      </c>
      <c r="S82" s="0" t="n">
        <v>2</v>
      </c>
      <c r="T82" s="0" t="n">
        <v>2</v>
      </c>
      <c r="U82" s="0" t="n">
        <v>3</v>
      </c>
      <c r="V82" s="0" t="n">
        <v>1</v>
      </c>
      <c r="W82" s="0" t="n">
        <v>2</v>
      </c>
      <c r="X82" s="0" t="n">
        <v>1</v>
      </c>
      <c r="Y82" s="0" t="n">
        <v>3</v>
      </c>
      <c r="Z82" s="0" t="n">
        <v>1</v>
      </c>
      <c r="AA82" s="0" t="n">
        <v>2</v>
      </c>
      <c r="AB82" s="0" t="n">
        <v>1</v>
      </c>
      <c r="AC82" s="0" t="n">
        <v>3</v>
      </c>
      <c r="AD82" s="0" t="n">
        <v>1</v>
      </c>
      <c r="AE82" s="0" t="n">
        <v>1</v>
      </c>
      <c r="AF82" s="0" t="n">
        <v>1</v>
      </c>
      <c r="AG82" s="0" t="n">
        <v>3</v>
      </c>
      <c r="AH82" s="0" t="n">
        <v>2</v>
      </c>
      <c r="AI82" s="0" t="n">
        <v>3</v>
      </c>
      <c r="AJ82" s="0" t="n">
        <v>1</v>
      </c>
      <c r="AK82" s="0" t="n">
        <v>3</v>
      </c>
      <c r="AL82" s="0" t="n">
        <v>2</v>
      </c>
      <c r="AM82" s="0" t="n">
        <v>2</v>
      </c>
      <c r="AN82" s="0" t="n">
        <v>2</v>
      </c>
      <c r="AO82" s="0" t="n">
        <v>3</v>
      </c>
      <c r="AP82" s="0" t="n">
        <v>1</v>
      </c>
      <c r="AQ82" s="0" t="n">
        <v>3</v>
      </c>
      <c r="AR82" s="0" t="n">
        <v>1</v>
      </c>
      <c r="AS82" s="0" t="n">
        <v>3</v>
      </c>
      <c r="AT82" s="0" t="n">
        <v>1</v>
      </c>
      <c r="AU82" s="0" t="n">
        <v>2</v>
      </c>
      <c r="AV82" s="0" t="n">
        <v>2</v>
      </c>
      <c r="AW82" s="0" t="n">
        <v>3</v>
      </c>
      <c r="AX82" s="0" t="n">
        <v>1</v>
      </c>
      <c r="AY82" s="0" t="n">
        <v>2</v>
      </c>
      <c r="AZ82" s="0" t="n">
        <v>1</v>
      </c>
      <c r="BA82" s="0" t="n">
        <v>3</v>
      </c>
      <c r="BB82" s="0" t="n">
        <v>1</v>
      </c>
      <c r="BC82" s="0" t="n">
        <v>2</v>
      </c>
      <c r="BD82" s="0" t="n">
        <v>1</v>
      </c>
      <c r="BE82" s="0" t="n">
        <v>3</v>
      </c>
      <c r="BF82" s="0" t="n">
        <v>1</v>
      </c>
      <c r="BG82" s="0" t="n">
        <v>1</v>
      </c>
      <c r="BH82" s="0" t="n">
        <v>1</v>
      </c>
      <c r="BI82" s="0" t="n">
        <v>2</v>
      </c>
      <c r="BJ82" s="0" t="n">
        <v>1</v>
      </c>
      <c r="BK82" s="0" t="n">
        <v>3</v>
      </c>
      <c r="BL82" s="0" t="n">
        <v>1</v>
      </c>
      <c r="BM82" s="0" t="n">
        <f aca="false">SUM(I82,M82,Q82,U82,Y82,AC82,AG82)</f>
        <v>19</v>
      </c>
      <c r="BN82" s="0" t="n">
        <f aca="false">SUM(J82,N82,R82,V82,Z82,AD82,AH82)</f>
        <v>9</v>
      </c>
      <c r="BO82" s="0" t="n">
        <f aca="false">SUM(K82,O82,S82,W82,AA82,AE82,AI82)</f>
        <v>15</v>
      </c>
      <c r="BP82" s="0" t="n">
        <f aca="false">SUM(L82,P82,T82,X82,AB82,AF82,AJ82)</f>
        <v>8</v>
      </c>
      <c r="BQ82" s="0" t="n">
        <f aca="false">SUM(AK82,AO82,AS82,AW82,BA82,BE82,BI82)</f>
        <v>20</v>
      </c>
      <c r="BR82" s="0" t="n">
        <f aca="false">SUM(AL82,AP82,AT82,AX82,BB82,BF82,BJ82)</f>
        <v>8</v>
      </c>
      <c r="BS82" s="0" t="n">
        <f aca="false">SUM(AM82,AQ82,AU82,AY82,BC82,BG82,BK82)</f>
        <v>15</v>
      </c>
      <c r="BT82" s="0" t="n">
        <f aca="false">SUM(AN82,AR82,AV82,AZ82,BD82,BH82,BL82)</f>
        <v>9</v>
      </c>
      <c r="BU82" s="0" t="s">
        <v>98</v>
      </c>
      <c r="BV82" s="0" t="str">
        <f aca="false">IF(BU82="záporný","1",IF(BU82="střední","2",IF(BU82="kladný","3","4")))</f>
        <v>1</v>
      </c>
      <c r="BW82" s="0" t="s">
        <v>84</v>
      </c>
      <c r="BX82" s="0" t="str">
        <f aca="false">IF(BW82="záporný","1",IF(BW82="střední","2",IF(BW82="kladný","3","4")))</f>
        <v>3</v>
      </c>
      <c r="BY82" s="0" t="s">
        <v>98</v>
      </c>
      <c r="BZ82" s="0" t="str">
        <f aca="false">IF(BY82="záporný","1",IF(BY82="záp.-kl.","2",IF(BY82="kladný","3","4")))</f>
        <v>1</v>
      </c>
      <c r="CA82" s="0" t="s">
        <v>83</v>
      </c>
      <c r="CB82" s="0" t="str">
        <f aca="false">IF(CA82="silné","1",IF(CA82="střední","2",IF(CA82="slabé","3",IF(CA82="rozporné","4",""))))</f>
        <v>1</v>
      </c>
      <c r="CC82" s="0" t="s">
        <v>83</v>
      </c>
      <c r="CD82" s="0" t="str">
        <f aca="false">IF(CC82="silné","1",IF(CC82="střední","2",IF(CC82="slabé","3",IF(CC82="rozporné","4",""))))</f>
        <v>1</v>
      </c>
      <c r="CE82" s="0" t="s">
        <v>83</v>
      </c>
      <c r="CF82" s="0" t="str">
        <f aca="false">IF(CE82="silné","1",IF(CE82="střední","2",IF(CE82="slabé","3",IF(CE82="rozporné","4",""))))</f>
        <v>1</v>
      </c>
      <c r="CG82" s="1" t="n">
        <v>1</v>
      </c>
      <c r="CH82" s="0" t="n">
        <v>5</v>
      </c>
      <c r="CI82" s="0" t="n">
        <v>4</v>
      </c>
      <c r="CJ82" s="0" t="n">
        <v>4</v>
      </c>
      <c r="CK82" s="0" t="n">
        <v>3</v>
      </c>
      <c r="CL82" s="0" t="n">
        <v>3</v>
      </c>
    </row>
    <row r="83" customFormat="false" ht="14.25" hidden="false" customHeight="false" outlineLevel="0" collapsed="false">
      <c r="A83" s="0" t="n">
        <v>34</v>
      </c>
      <c r="B83" s="0" t="n">
        <v>1</v>
      </c>
      <c r="C83" s="5" t="n">
        <v>44169</v>
      </c>
      <c r="D83" s="5" t="n">
        <v>39712</v>
      </c>
      <c r="E83" s="2" t="n">
        <f aca="false">YEARFRAC(C83,D83)</f>
        <v>12.2027777777778</v>
      </c>
      <c r="F83" s="2" t="str">
        <f aca="false">IF(E83&lt;=7.9,"6–7",IF(E83&lt;=9.9,"8–9",IF(E83&lt;=11.9,"10–11","12–13")))</f>
        <v>12–13</v>
      </c>
      <c r="G83" s="0" t="n">
        <v>3</v>
      </c>
      <c r="H83" s="0" t="n">
        <v>2</v>
      </c>
      <c r="I83" s="0" t="n">
        <v>3</v>
      </c>
      <c r="J83" s="0" t="n">
        <v>3</v>
      </c>
      <c r="K83" s="0" t="n">
        <v>3</v>
      </c>
      <c r="L83" s="0" t="n">
        <v>2</v>
      </c>
      <c r="M83" s="0" t="n">
        <v>3</v>
      </c>
      <c r="N83" s="0" t="n">
        <v>1</v>
      </c>
      <c r="O83" s="0" t="n">
        <v>3</v>
      </c>
      <c r="P83" s="0" t="n">
        <v>2</v>
      </c>
      <c r="Q83" s="0" t="n">
        <v>3</v>
      </c>
      <c r="R83" s="0" t="n">
        <v>1</v>
      </c>
      <c r="S83" s="0" t="n">
        <v>2</v>
      </c>
      <c r="T83" s="0" t="n">
        <v>2</v>
      </c>
      <c r="U83" s="0" t="n">
        <v>3</v>
      </c>
      <c r="V83" s="0" t="n">
        <v>1</v>
      </c>
      <c r="W83" s="0" t="n">
        <v>2</v>
      </c>
      <c r="X83" s="0" t="n">
        <v>1</v>
      </c>
      <c r="Y83" s="0" t="n">
        <v>3</v>
      </c>
      <c r="Z83" s="0" t="n">
        <v>2</v>
      </c>
      <c r="AA83" s="0" t="n">
        <v>2</v>
      </c>
      <c r="AB83" s="0" t="n">
        <v>1</v>
      </c>
      <c r="AC83" s="0" t="n">
        <v>3</v>
      </c>
      <c r="AD83" s="0" t="n">
        <v>1</v>
      </c>
      <c r="AE83" s="0" t="n">
        <v>1</v>
      </c>
      <c r="AF83" s="0" t="n">
        <v>2</v>
      </c>
      <c r="AG83" s="0" t="n">
        <v>3</v>
      </c>
      <c r="AH83" s="0" t="n">
        <v>2</v>
      </c>
      <c r="AI83" s="0" t="n">
        <v>3</v>
      </c>
      <c r="AJ83" s="0" t="n">
        <v>2</v>
      </c>
      <c r="AK83" s="0" t="n">
        <v>3</v>
      </c>
      <c r="AL83" s="0" t="n">
        <v>2</v>
      </c>
      <c r="AM83" s="0" t="n">
        <v>2</v>
      </c>
      <c r="AN83" s="0" t="n">
        <v>2</v>
      </c>
      <c r="AO83" s="0" t="n">
        <v>3</v>
      </c>
      <c r="AP83" s="0" t="n">
        <v>1</v>
      </c>
      <c r="AQ83" s="0" t="n">
        <v>1</v>
      </c>
      <c r="AR83" s="0" t="n">
        <v>1</v>
      </c>
      <c r="AS83" s="0" t="n">
        <v>3</v>
      </c>
      <c r="AT83" s="0" t="n">
        <v>1</v>
      </c>
      <c r="AU83" s="0" t="n">
        <v>2</v>
      </c>
      <c r="AV83" s="0" t="n">
        <v>3</v>
      </c>
      <c r="AW83" s="0" t="n">
        <v>3</v>
      </c>
      <c r="AX83" s="0" t="n">
        <v>1</v>
      </c>
      <c r="AY83" s="0" t="n">
        <v>1</v>
      </c>
      <c r="AZ83" s="0" t="n">
        <v>1</v>
      </c>
      <c r="BA83" s="0" t="n">
        <v>3</v>
      </c>
      <c r="BB83" s="0" t="n">
        <v>2</v>
      </c>
      <c r="BC83" s="0" t="n">
        <v>1</v>
      </c>
      <c r="BD83" s="0" t="n">
        <v>1</v>
      </c>
      <c r="BE83" s="0" t="n">
        <v>3</v>
      </c>
      <c r="BF83" s="0" t="n">
        <v>1</v>
      </c>
      <c r="BG83" s="0" t="n">
        <v>1</v>
      </c>
      <c r="BH83" s="0" t="n">
        <v>2</v>
      </c>
      <c r="BI83" s="0" t="n">
        <v>3</v>
      </c>
      <c r="BJ83" s="0" t="n">
        <v>1</v>
      </c>
      <c r="BK83" s="0" t="n">
        <v>2</v>
      </c>
      <c r="BL83" s="0" t="n">
        <v>2</v>
      </c>
      <c r="BM83" s="0" t="n">
        <f aca="false">SUM(I83,M83,Q83,U83,Y83,AC83,AG83)</f>
        <v>21</v>
      </c>
      <c r="BN83" s="0" t="n">
        <f aca="false">SUM(J83,N83,R83,V83,Z83,AD83,AH83)</f>
        <v>11</v>
      </c>
      <c r="BO83" s="0" t="n">
        <f aca="false">SUM(K83,O83,S83,W83,AA83,AE83,AI83)</f>
        <v>16</v>
      </c>
      <c r="BP83" s="0" t="n">
        <f aca="false">SUM(L83,P83,T83,X83,AB83,AF83,AJ83)</f>
        <v>12</v>
      </c>
      <c r="BQ83" s="0" t="n">
        <f aca="false">SUM(AK83,AO83,AS83,AW83,BA83,BE83,BI83)</f>
        <v>21</v>
      </c>
      <c r="BR83" s="0" t="n">
        <f aca="false">SUM(AL83,AP83,AT83,AX83,BB83,BF83,BJ83)</f>
        <v>9</v>
      </c>
      <c r="BS83" s="0" t="n">
        <f aca="false">SUM(AM83,AQ83,AU83,AY83,BC83,BG83,BK83)</f>
        <v>10</v>
      </c>
      <c r="BT83" s="0" t="n">
        <f aca="false">SUM(AN83,AR83,AV83,AZ83,BD83,BH83,BL83)</f>
        <v>12</v>
      </c>
      <c r="BU83" s="0" t="s">
        <v>98</v>
      </c>
      <c r="BV83" s="0" t="str">
        <f aca="false">IF(BU83="záporný","1",IF(BU83="střední","2",IF(BU83="kladný","3","4")))</f>
        <v>1</v>
      </c>
      <c r="BW83" s="0" t="s">
        <v>84</v>
      </c>
      <c r="BX83" s="0" t="str">
        <f aca="false">IF(BW83="záporný","1",IF(BW83="střední","2",IF(BW83="kladný","3","4")))</f>
        <v>3</v>
      </c>
      <c r="BY83" s="0" t="s">
        <v>98</v>
      </c>
      <c r="BZ83" s="0" t="str">
        <f aca="false">IF(BY83="záporný","1",IF(BY83="záp.-kl.","2",IF(BY83="kladný","3","4")))</f>
        <v>1</v>
      </c>
      <c r="CA83" s="0" t="s">
        <v>83</v>
      </c>
      <c r="CB83" s="0" t="str">
        <f aca="false">IF(CA83="silné","1",IF(CA83="střední","2",IF(CA83="slabé","3",IF(CA83="rozporné","4",""))))</f>
        <v>1</v>
      </c>
      <c r="CC83" s="0" t="s">
        <v>88</v>
      </c>
      <c r="CD83" s="0" t="str">
        <f aca="false">IF(CC83="silné","1",IF(CC83="střední","2",IF(CC83="slabé","3",IF(CC83="rozporné","4",""))))</f>
        <v>2</v>
      </c>
      <c r="CE83" s="0" t="s">
        <v>83</v>
      </c>
      <c r="CF83" s="0" t="str">
        <f aca="false">IF(CE83="silné","1",IF(CE83="střední","2",IF(CE83="slabé","3",IF(CE83="rozporné","4",""))))</f>
        <v>1</v>
      </c>
      <c r="CG83" s="1" t="n">
        <v>1</v>
      </c>
      <c r="CH83" s="0" t="n">
        <v>5</v>
      </c>
      <c r="CI83" s="0" t="n">
        <v>4</v>
      </c>
      <c r="CJ83" s="0" t="n">
        <v>5</v>
      </c>
      <c r="CK83" s="0" t="n">
        <v>4</v>
      </c>
      <c r="CL83" s="0" t="n">
        <v>3</v>
      </c>
      <c r="CM83" s="0" t="s">
        <v>103</v>
      </c>
    </row>
    <row r="84" customFormat="false" ht="14.25" hidden="false" customHeight="false" outlineLevel="0" collapsed="false">
      <c r="A84" s="0" t="n">
        <v>35</v>
      </c>
      <c r="B84" s="0" t="n">
        <v>1</v>
      </c>
      <c r="C84" s="5" t="n">
        <v>44169</v>
      </c>
      <c r="D84" s="5" t="n">
        <v>41221</v>
      </c>
      <c r="E84" s="2" t="n">
        <f aca="false">YEARFRAC(C84,D84)</f>
        <v>8.07222222222222</v>
      </c>
      <c r="F84" s="2" t="str">
        <f aca="false">IF(E84&lt;=7.9,"6–7",IF(E84&lt;=9.9,"8–9",IF(E84&lt;=11.9,"10–11","12–13")))</f>
        <v>8–9</v>
      </c>
      <c r="G84" s="0" t="n">
        <v>3</v>
      </c>
      <c r="H84" s="0" t="n">
        <v>1</v>
      </c>
      <c r="I84" s="0" t="n">
        <v>3</v>
      </c>
      <c r="J84" s="0" t="n">
        <v>3</v>
      </c>
      <c r="K84" s="0" t="n">
        <v>3</v>
      </c>
      <c r="L84" s="0" t="n">
        <v>1</v>
      </c>
      <c r="M84" s="0" t="n">
        <v>3</v>
      </c>
      <c r="N84" s="0" t="n">
        <v>3</v>
      </c>
      <c r="O84" s="0" t="n">
        <v>3</v>
      </c>
      <c r="P84" s="0" t="n">
        <v>1</v>
      </c>
      <c r="Q84" s="0" t="n">
        <v>3</v>
      </c>
      <c r="R84" s="0" t="n">
        <v>1</v>
      </c>
      <c r="S84" s="0" t="n">
        <v>3</v>
      </c>
      <c r="T84" s="0" t="n">
        <v>3</v>
      </c>
      <c r="U84" s="0" t="n">
        <v>3</v>
      </c>
      <c r="V84" s="0" t="n">
        <v>1</v>
      </c>
      <c r="W84" s="0" t="n">
        <v>1</v>
      </c>
      <c r="X84" s="0" t="n">
        <v>1</v>
      </c>
      <c r="Y84" s="0" t="n">
        <v>3</v>
      </c>
      <c r="Z84" s="0" t="n">
        <v>1</v>
      </c>
      <c r="AA84" s="0" t="n">
        <v>1</v>
      </c>
      <c r="AB84" s="0" t="n">
        <v>3</v>
      </c>
      <c r="AC84" s="0" t="n">
        <v>3</v>
      </c>
      <c r="AD84" s="0" t="n">
        <v>1</v>
      </c>
      <c r="AE84" s="0" t="n">
        <v>1</v>
      </c>
      <c r="AF84" s="0" t="n">
        <v>3</v>
      </c>
      <c r="AG84" s="0" t="n">
        <v>3</v>
      </c>
      <c r="AH84" s="0" t="n">
        <v>1</v>
      </c>
      <c r="AI84" s="0" t="n">
        <v>3</v>
      </c>
      <c r="AJ84" s="0" t="n">
        <v>3</v>
      </c>
      <c r="AK84" s="0" t="n">
        <v>3</v>
      </c>
      <c r="AL84" s="0" t="n">
        <v>1</v>
      </c>
      <c r="AM84" s="0" t="n">
        <v>3</v>
      </c>
      <c r="AN84" s="0" t="n">
        <v>1</v>
      </c>
      <c r="AO84" s="0" t="n">
        <v>3</v>
      </c>
      <c r="AP84" s="0" t="n">
        <v>1</v>
      </c>
      <c r="AQ84" s="0" t="n">
        <v>3</v>
      </c>
      <c r="AR84" s="0" t="n">
        <v>3</v>
      </c>
      <c r="AS84" s="0" t="n">
        <v>3</v>
      </c>
      <c r="AT84" s="0" t="n">
        <v>1</v>
      </c>
      <c r="AU84" s="0" t="n">
        <v>1</v>
      </c>
      <c r="AV84" s="0" t="n">
        <v>3</v>
      </c>
      <c r="AW84" s="0" t="n">
        <v>3</v>
      </c>
      <c r="AX84" s="0" t="n">
        <v>1</v>
      </c>
      <c r="AY84" s="0" t="n">
        <v>1</v>
      </c>
      <c r="AZ84" s="0" t="n">
        <v>1</v>
      </c>
      <c r="BA84" s="0" t="n">
        <v>3</v>
      </c>
      <c r="BB84" s="0" t="n">
        <v>1</v>
      </c>
      <c r="BC84" s="0" t="n">
        <v>1</v>
      </c>
      <c r="BD84" s="0" t="n">
        <v>3</v>
      </c>
      <c r="BE84" s="0" t="n">
        <v>3</v>
      </c>
      <c r="BF84" s="0" t="n">
        <v>1</v>
      </c>
      <c r="BG84" s="0" t="n">
        <v>1</v>
      </c>
      <c r="BH84" s="0" t="n">
        <v>3</v>
      </c>
      <c r="BI84" s="0" t="n">
        <v>3</v>
      </c>
      <c r="BJ84" s="0" t="n">
        <v>3</v>
      </c>
      <c r="BK84" s="0" t="n">
        <v>3</v>
      </c>
      <c r="BL84" s="0" t="n">
        <v>3</v>
      </c>
      <c r="BM84" s="0" t="n">
        <f aca="false">SUM(I84,M84,Q84,U84,Y84,AC84,AG84)</f>
        <v>21</v>
      </c>
      <c r="BN84" s="0" t="n">
        <f aca="false">SUM(J84,N84,R84,V84,Z84,AD84,AH84)</f>
        <v>11</v>
      </c>
      <c r="BO84" s="0" t="n">
        <f aca="false">SUM(K84,O84,S84,W84,AA84,AE84,AI84)</f>
        <v>15</v>
      </c>
      <c r="BP84" s="0" t="n">
        <f aca="false">SUM(L84,P84,T84,X84,AB84,AF84,AJ84)</f>
        <v>15</v>
      </c>
      <c r="BQ84" s="0" t="n">
        <f aca="false">SUM(AK84,AO84,AS84,AW84,BA84,BE84,BI84)</f>
        <v>21</v>
      </c>
      <c r="BR84" s="0" t="n">
        <f aca="false">SUM(AL84,AP84,AT84,AX84,BB84,BF84,BJ84)</f>
        <v>9</v>
      </c>
      <c r="BS84" s="0" t="n">
        <f aca="false">SUM(AM84,AQ84,AU84,AY84,BC84,BG84,BK84)</f>
        <v>13</v>
      </c>
      <c r="BT84" s="0" t="n">
        <f aca="false">SUM(AN84,AR84,AV84,AZ84,BD84,BH84,BL84)</f>
        <v>17</v>
      </c>
      <c r="BU84" s="0" t="s">
        <v>98</v>
      </c>
      <c r="BV84" s="0" t="str">
        <f aca="false">IF(BU84="záporný","1",IF(BU84="střední","2",IF(BU84="kladný","3","4")))</f>
        <v>1</v>
      </c>
      <c r="BW84" s="0" t="s">
        <v>84</v>
      </c>
      <c r="BX84" s="0" t="str">
        <f aca="false">IF(BW84="záporný","1",IF(BW84="střední","2",IF(BW84="kladný","3","4")))</f>
        <v>3</v>
      </c>
      <c r="BY84" s="0" t="s">
        <v>98</v>
      </c>
      <c r="BZ84" s="0" t="str">
        <f aca="false">IF(BY84="záporný","1",IF(BY84="záp.-kl.","2",IF(BY84="kladný","3","4")))</f>
        <v>1</v>
      </c>
      <c r="CA84" s="0" t="s">
        <v>95</v>
      </c>
      <c r="CB84" s="0" t="str">
        <f aca="false">IF(CA84="silné","1",IF(CA84="střední","2",IF(CA84="slabé","3",IF(CA84="rozporné","4",""))))</f>
        <v>4</v>
      </c>
      <c r="CC84" s="0" t="s">
        <v>87</v>
      </c>
      <c r="CD84" s="0" t="str">
        <f aca="false">IF(CC84="silné","1",IF(CC84="střední","2",IF(CC84="slabé","3",IF(CC84="rozporné","4",""))))</f>
        <v>3</v>
      </c>
      <c r="CE84" s="0" t="s">
        <v>95</v>
      </c>
      <c r="CF84" s="0" t="str">
        <f aca="false">IF(CE84="silné","1",IF(CE84="střední","2",IF(CE84="slabé","3",IF(CE84="rozporné","4",""))))</f>
        <v>4</v>
      </c>
      <c r="CG84" s="1" t="n">
        <v>3</v>
      </c>
      <c r="CH84" s="0" t="n">
        <v>5</v>
      </c>
      <c r="CI84" s="0" t="n">
        <v>4</v>
      </c>
      <c r="CJ84" s="0" t="n">
        <v>5</v>
      </c>
      <c r="CK84" s="0" t="n">
        <v>5</v>
      </c>
      <c r="CL84" s="0" t="n">
        <v>5</v>
      </c>
    </row>
    <row r="85" customFormat="false" ht="14.25" hidden="false" customHeight="false" outlineLevel="0" collapsed="false">
      <c r="A85" s="0" t="n">
        <v>38</v>
      </c>
      <c r="B85" s="0" t="n">
        <v>1</v>
      </c>
      <c r="C85" s="5" t="n">
        <v>44169</v>
      </c>
      <c r="D85" s="5" t="n">
        <v>40268</v>
      </c>
      <c r="E85" s="2" t="n">
        <f aca="false">YEARFRAC(C85,D85)</f>
        <v>10.6777777777778</v>
      </c>
      <c r="F85" s="2" t="str">
        <f aca="false">IF(E85&lt;=7.9,"6–7",IF(E85&lt;=9.9,"8–9",IF(E85&lt;=11.9,"10–11","12–13")))</f>
        <v>10–11</v>
      </c>
      <c r="G85" s="0" t="n">
        <v>3</v>
      </c>
      <c r="H85" s="0" t="n">
        <v>3</v>
      </c>
      <c r="I85" s="0" t="n">
        <v>3</v>
      </c>
      <c r="J85" s="0" t="n">
        <v>3</v>
      </c>
      <c r="K85" s="0" t="n">
        <v>1</v>
      </c>
      <c r="L85" s="0" t="n">
        <v>3</v>
      </c>
      <c r="M85" s="0" t="n">
        <v>3</v>
      </c>
      <c r="N85" s="0" t="n">
        <v>3</v>
      </c>
      <c r="O85" s="0" t="n">
        <v>3</v>
      </c>
      <c r="P85" s="0" t="n">
        <v>1</v>
      </c>
      <c r="Q85" s="0" t="n">
        <v>3</v>
      </c>
      <c r="R85" s="0" t="n">
        <v>1</v>
      </c>
      <c r="S85" s="0" t="n">
        <v>1</v>
      </c>
      <c r="T85" s="0" t="n">
        <v>3</v>
      </c>
      <c r="U85" s="0" t="n">
        <v>3</v>
      </c>
      <c r="V85" s="0" t="n">
        <v>1</v>
      </c>
      <c r="W85" s="0" t="n">
        <v>2</v>
      </c>
      <c r="X85" s="0" t="n">
        <v>1</v>
      </c>
      <c r="Y85" s="0" t="n">
        <v>3</v>
      </c>
      <c r="Z85" s="0" t="n">
        <v>2</v>
      </c>
      <c r="AA85" s="0" t="n">
        <v>1</v>
      </c>
      <c r="AB85" s="0" t="n">
        <v>1</v>
      </c>
      <c r="AC85" s="0" t="n">
        <v>2</v>
      </c>
      <c r="AD85" s="0" t="n">
        <v>1</v>
      </c>
      <c r="AE85" s="0" t="n">
        <v>1</v>
      </c>
      <c r="AF85" s="0" t="n">
        <v>1</v>
      </c>
      <c r="AG85" s="0" t="n">
        <v>1</v>
      </c>
      <c r="AH85" s="0" t="n">
        <v>2</v>
      </c>
      <c r="AI85" s="0" t="n">
        <v>3</v>
      </c>
      <c r="AJ85" s="0" t="n">
        <v>3</v>
      </c>
      <c r="AK85" s="0" t="n">
        <v>1</v>
      </c>
      <c r="AL85" s="0" t="n">
        <v>3</v>
      </c>
      <c r="AM85" s="0" t="n">
        <v>1</v>
      </c>
      <c r="AN85" s="0" t="n">
        <v>2</v>
      </c>
      <c r="AO85" s="0" t="n">
        <v>2</v>
      </c>
      <c r="AP85" s="0" t="n">
        <v>3</v>
      </c>
      <c r="AQ85" s="0" t="n">
        <v>3</v>
      </c>
      <c r="AR85" s="0" t="n">
        <v>1</v>
      </c>
      <c r="AS85" s="0" t="n">
        <v>3</v>
      </c>
      <c r="AT85" s="0" t="n">
        <v>1</v>
      </c>
      <c r="AU85" s="0" t="n">
        <v>3</v>
      </c>
      <c r="AV85" s="0" t="n">
        <v>1</v>
      </c>
      <c r="AW85" s="0" t="n">
        <v>1</v>
      </c>
      <c r="AX85" s="0" t="n">
        <v>3</v>
      </c>
      <c r="AY85" s="0" t="n">
        <v>3</v>
      </c>
      <c r="AZ85" s="0" t="n">
        <v>1</v>
      </c>
      <c r="BA85" s="0" t="n">
        <v>1</v>
      </c>
      <c r="BB85" s="0" t="n">
        <v>2</v>
      </c>
      <c r="BC85" s="0" t="n">
        <v>1</v>
      </c>
      <c r="BD85" s="0" t="n">
        <v>1</v>
      </c>
      <c r="BE85" s="0" t="n">
        <v>1</v>
      </c>
      <c r="BF85" s="0" t="n">
        <v>1</v>
      </c>
      <c r="BG85" s="0" t="n">
        <v>1</v>
      </c>
      <c r="BH85" s="0" t="n">
        <v>1</v>
      </c>
      <c r="BI85" s="0" t="n">
        <v>3</v>
      </c>
      <c r="BJ85" s="0" t="n">
        <v>3</v>
      </c>
      <c r="BK85" s="0" t="n">
        <v>3</v>
      </c>
      <c r="BL85" s="0" t="n">
        <v>3</v>
      </c>
      <c r="BM85" s="0" t="n">
        <f aca="false">SUM(I85,M85,Q85,U85,Y85,AC85,AG85)</f>
        <v>18</v>
      </c>
      <c r="BN85" s="0" t="n">
        <f aca="false">SUM(J85,N85,R85,V85,Z85,AD85,AH85)</f>
        <v>13</v>
      </c>
      <c r="BO85" s="0" t="n">
        <f aca="false">SUM(K85,O85,S85,W85,AA85,AE85,AI85)</f>
        <v>12</v>
      </c>
      <c r="BP85" s="0" t="n">
        <f aca="false">SUM(L85,P85,T85,X85,AB85,AF85,AJ85)</f>
        <v>13</v>
      </c>
      <c r="BQ85" s="0" t="n">
        <f aca="false">SUM(AK85,AO85,AS85,AW85,BA85,BE85,BI85)</f>
        <v>12</v>
      </c>
      <c r="BR85" s="0" t="n">
        <f aca="false">SUM(AL85,AP85,AT85,AX85,BB85,BF85,BJ85)</f>
        <v>16</v>
      </c>
      <c r="BS85" s="0" t="n">
        <f aca="false">SUM(AM85,AQ85,AU85,AY85,BC85,BG85,BK85)</f>
        <v>15</v>
      </c>
      <c r="BT85" s="0" t="n">
        <f aca="false">SUM(AN85,AR85,AV85,AZ85,BD85,BH85,BL85)</f>
        <v>10</v>
      </c>
      <c r="BU85" s="0" t="s">
        <v>98</v>
      </c>
      <c r="BV85" s="0" t="str">
        <f aca="false">IF(BU85="záporný","1",IF(BU85="střední","2",IF(BU85="kladný","3","4")))</f>
        <v>1</v>
      </c>
      <c r="BW85" s="0" t="s">
        <v>98</v>
      </c>
      <c r="BX85" s="0" t="str">
        <f aca="false">IF(BW85="záporný","1",IF(BW85="střední","2",IF(BW85="kladný","3","4")))</f>
        <v>1</v>
      </c>
      <c r="BY85" s="0" t="s">
        <v>98</v>
      </c>
      <c r="BZ85" s="0" t="str">
        <f aca="false">IF(BY85="záporný","1",IF(BY85="záp.-kl.","2",IF(BY85="kladný","3","4")))</f>
        <v>1</v>
      </c>
      <c r="CA85" s="0" t="s">
        <v>88</v>
      </c>
      <c r="CB85" s="0" t="str">
        <f aca="false">IF(CA85="silné","1",IF(CA85="střední","2",IF(CA85="slabé","3",IF(CA85="rozporné","4",""))))</f>
        <v>2</v>
      </c>
      <c r="CC85" s="0" t="s">
        <v>83</v>
      </c>
      <c r="CD85" s="0" t="str">
        <f aca="false">IF(CC85="silné","1",IF(CC85="střední","2",IF(CC85="slabé","3",IF(CC85="rozporné","4",""))))</f>
        <v>1</v>
      </c>
      <c r="CE85" s="0" t="s">
        <v>83</v>
      </c>
      <c r="CF85" s="0" t="str">
        <f aca="false">IF(CE85="silné","1",IF(CE85="střední","2",IF(CE85="slabé","3",IF(CE85="rozporné","4",""))))</f>
        <v>1</v>
      </c>
      <c r="CG85" s="1" t="n">
        <v>1</v>
      </c>
      <c r="CH85" s="0" t="n">
        <v>5</v>
      </c>
      <c r="CI85" s="0" t="n">
        <v>3</v>
      </c>
      <c r="CJ85" s="0" t="n">
        <v>4</v>
      </c>
      <c r="CK85" s="0" t="n">
        <v>5</v>
      </c>
      <c r="CL85" s="0" t="n">
        <v>5</v>
      </c>
    </row>
    <row r="86" s="1" customFormat="true" ht="14.25" hidden="false" customHeight="false" outlineLevel="0" collapsed="false">
      <c r="A86" s="1" t="n">
        <v>44</v>
      </c>
      <c r="B86" s="1" t="n">
        <v>0</v>
      </c>
      <c r="C86" s="5" t="n">
        <v>44166</v>
      </c>
      <c r="D86" s="5" t="n">
        <v>40827</v>
      </c>
      <c r="E86" s="2" t="n">
        <f aca="false">YEARFRAC(C86,D86)</f>
        <v>9.13888888888889</v>
      </c>
      <c r="F86" s="2" t="str">
        <f aca="false">IF(E86&lt;=7.9,"6–7",IF(E86&lt;=9.9,"8–9",IF(E86&lt;=11.9,"10–11","12–13")))</f>
        <v>8–9</v>
      </c>
      <c r="G86" s="1" t="n">
        <v>2</v>
      </c>
      <c r="H86" s="1" t="n">
        <v>2</v>
      </c>
      <c r="I86" s="1" t="n">
        <v>2</v>
      </c>
      <c r="J86" s="1" t="n">
        <v>3</v>
      </c>
      <c r="K86" s="1" t="n">
        <v>3</v>
      </c>
      <c r="L86" s="1" t="n">
        <v>1</v>
      </c>
      <c r="M86" s="1" t="n">
        <v>2</v>
      </c>
      <c r="N86" s="1" t="n">
        <v>3</v>
      </c>
      <c r="O86" s="1" t="n">
        <v>3</v>
      </c>
      <c r="P86" s="1" t="n">
        <v>1</v>
      </c>
      <c r="Q86" s="1" t="n">
        <v>3</v>
      </c>
      <c r="R86" s="1" t="n">
        <v>3</v>
      </c>
      <c r="S86" s="1" t="n">
        <v>3</v>
      </c>
      <c r="T86" s="1" t="n">
        <v>3</v>
      </c>
      <c r="U86" s="1" t="n">
        <v>2</v>
      </c>
      <c r="V86" s="1" t="n">
        <v>3</v>
      </c>
      <c r="W86" s="1" t="n">
        <v>3</v>
      </c>
      <c r="X86" s="1" t="n">
        <v>1</v>
      </c>
      <c r="Y86" s="1" t="n">
        <v>3</v>
      </c>
      <c r="Z86" s="1" t="n">
        <v>2</v>
      </c>
      <c r="AA86" s="1" t="n">
        <v>2</v>
      </c>
      <c r="AB86" s="1" t="n">
        <v>1</v>
      </c>
      <c r="AC86" s="1" t="n">
        <v>3</v>
      </c>
      <c r="AD86" s="1" t="n">
        <v>2</v>
      </c>
      <c r="AE86" s="1" t="n">
        <v>1</v>
      </c>
      <c r="AF86" s="1" t="n">
        <v>3</v>
      </c>
      <c r="AG86" s="1" t="n">
        <v>3</v>
      </c>
      <c r="AH86" s="1" t="n">
        <v>3</v>
      </c>
      <c r="AI86" s="1" t="n">
        <v>3</v>
      </c>
      <c r="AJ86" s="1" t="n">
        <v>2</v>
      </c>
      <c r="AK86" s="1" t="n">
        <v>3</v>
      </c>
      <c r="AL86" s="1" t="n">
        <v>3</v>
      </c>
      <c r="AM86" s="1" t="n">
        <v>3</v>
      </c>
      <c r="AN86" s="1" t="n">
        <v>3</v>
      </c>
      <c r="AO86" s="1" t="n">
        <v>3</v>
      </c>
      <c r="AP86" s="1" t="n">
        <v>3</v>
      </c>
      <c r="AQ86" s="1" t="n">
        <v>3</v>
      </c>
      <c r="AR86" s="1" t="n">
        <v>1</v>
      </c>
      <c r="AS86" s="1" t="n">
        <v>3</v>
      </c>
      <c r="AT86" s="1" t="n">
        <v>3</v>
      </c>
      <c r="AU86" s="1" t="n">
        <v>2</v>
      </c>
      <c r="AV86" s="1" t="n">
        <v>2</v>
      </c>
      <c r="AW86" s="1" t="n">
        <v>3</v>
      </c>
      <c r="AX86" s="1" t="n">
        <v>3</v>
      </c>
      <c r="AY86" s="1" t="n">
        <v>2</v>
      </c>
      <c r="AZ86" s="1" t="n">
        <v>1</v>
      </c>
      <c r="BA86" s="1" t="n">
        <v>3</v>
      </c>
      <c r="BB86" s="1" t="n">
        <v>2</v>
      </c>
      <c r="BC86" s="1" t="n">
        <v>1</v>
      </c>
      <c r="BD86" s="1" t="n">
        <v>1</v>
      </c>
      <c r="BE86" s="1" t="n">
        <v>3</v>
      </c>
      <c r="BF86" s="1" t="n">
        <v>1</v>
      </c>
      <c r="BG86" s="1" t="n">
        <v>1</v>
      </c>
      <c r="BH86" s="1" t="n">
        <v>1</v>
      </c>
      <c r="BI86" s="1" t="n">
        <v>3</v>
      </c>
      <c r="BJ86" s="1" t="n">
        <v>3</v>
      </c>
      <c r="BK86" s="1" t="n">
        <v>3</v>
      </c>
      <c r="BL86" s="1" t="n">
        <v>1</v>
      </c>
      <c r="BM86" s="1" t="n">
        <f aca="false">SUM(I86,M86,Q86,U86,Y86,AC86,AG86)</f>
        <v>18</v>
      </c>
      <c r="BN86" s="1" t="n">
        <f aca="false">SUM(J86,N86,R86,V86,Z86,AD86,AH86)</f>
        <v>19</v>
      </c>
      <c r="BO86" s="1" t="n">
        <f aca="false">SUM(K86,O86,S86,W86,AA86,AE86,AI86)</f>
        <v>18</v>
      </c>
      <c r="BP86" s="1" t="n">
        <f aca="false">SUM(L86,P86,T86,X86,AB86,AF86,AJ86)</f>
        <v>12</v>
      </c>
      <c r="BQ86" s="1" t="n">
        <f aca="false">SUM(AK86,AO86,AS86,AW86,BA86,BE86,BI86)</f>
        <v>21</v>
      </c>
      <c r="BR86" s="1" t="n">
        <f aca="false">SUM(AL86,AP86,AT86,AX86,BB86,BF86,BJ86)</f>
        <v>18</v>
      </c>
      <c r="BS86" s="1" t="n">
        <f aca="false">SUM(AM86,AQ86,AU86,AY86,BC86,BG86,BK86)</f>
        <v>15</v>
      </c>
      <c r="BT86" s="1" t="n">
        <f aca="false">SUM(AN86,AR86,AV86,AZ86,BD86,BH86,BL86)</f>
        <v>10</v>
      </c>
      <c r="BU86" s="1" t="s">
        <v>98</v>
      </c>
      <c r="BV86" s="1" t="str">
        <f aca="false">IF(BU86="záporný","1",IF(BU86="střední","2",IF(BU86="kladný","3","4")))</f>
        <v>1</v>
      </c>
      <c r="BW86" s="1" t="s">
        <v>98</v>
      </c>
      <c r="BX86" s="1" t="str">
        <f aca="false">IF(BW86="záporný","1",IF(BW86="střední","2",IF(BW86="kladný","3","4")))</f>
        <v>1</v>
      </c>
      <c r="BY86" s="1" t="s">
        <v>98</v>
      </c>
      <c r="BZ86" s="1" t="str">
        <f aca="false">IF(BY86="záporný","1",IF(BY86="záp.-kl.","2",IF(BY86="kladný","3","4")))</f>
        <v>1</v>
      </c>
      <c r="CA86" s="1" t="s">
        <v>83</v>
      </c>
      <c r="CB86" s="1" t="str">
        <f aca="false">IF(CA86="silné","1",IF(CA86="střední","2",IF(CA86="slabé","3",IF(CA86="rozporné","4",""))))</f>
        <v>1</v>
      </c>
      <c r="CC86" s="1" t="s">
        <v>83</v>
      </c>
      <c r="CD86" s="1" t="str">
        <f aca="false">IF(CC86="silné","1",IF(CC86="střední","2",IF(CC86="slabé","3",IF(CC86="rozporné","4",""))))</f>
        <v>1</v>
      </c>
      <c r="CE86" s="1" t="s">
        <v>83</v>
      </c>
      <c r="CF86" s="1" t="str">
        <f aca="false">IF(CE86="silné","1",IF(CE86="střední","2",IF(CE86="slabé","3",IF(CE86="rozporné","4",""))))</f>
        <v>1</v>
      </c>
      <c r="CG86" s="1" t="n">
        <v>1</v>
      </c>
      <c r="CH86" s="1" t="n">
        <v>5</v>
      </c>
      <c r="CI86" s="1" t="n">
        <v>4</v>
      </c>
      <c r="CJ86" s="1" t="n">
        <v>4</v>
      </c>
      <c r="CK86" s="1" t="n">
        <v>3</v>
      </c>
      <c r="CL86" s="1" t="n">
        <v>5</v>
      </c>
    </row>
    <row r="87" s="6" customFormat="true" ht="14.25" hidden="false" customHeight="false" outlineLevel="0" collapsed="false">
      <c r="A87" s="6" t="n">
        <v>47</v>
      </c>
      <c r="B87" s="6" t="n">
        <v>1</v>
      </c>
      <c r="C87" s="5" t="n">
        <v>44166</v>
      </c>
      <c r="D87" s="5" t="n">
        <v>41154</v>
      </c>
      <c r="E87" s="2" t="n">
        <f aca="false">YEARFRAC(C87,D87)</f>
        <v>8.24722222222222</v>
      </c>
      <c r="F87" s="2" t="str">
        <f aca="false">IF(E87&lt;=7.9,"6–7",IF(E87&lt;=9.9,"8–9",IF(E87&lt;=11.9,"10–11","12–13")))</f>
        <v>8–9</v>
      </c>
      <c r="G87" s="6" t="n">
        <v>2</v>
      </c>
      <c r="H87" s="6" t="n">
        <v>3</v>
      </c>
      <c r="I87" s="6" t="n">
        <v>2</v>
      </c>
      <c r="J87" s="6" t="n">
        <v>2</v>
      </c>
      <c r="K87" s="6" t="n">
        <v>3</v>
      </c>
      <c r="L87" s="6" t="n">
        <v>3</v>
      </c>
      <c r="M87" s="6" t="n">
        <v>3</v>
      </c>
      <c r="N87" s="6" t="n">
        <v>2</v>
      </c>
      <c r="O87" s="6" t="n">
        <v>3</v>
      </c>
      <c r="P87" s="6" t="n">
        <v>3</v>
      </c>
      <c r="Q87" s="6" t="n">
        <v>3</v>
      </c>
      <c r="R87" s="6" t="n">
        <v>1</v>
      </c>
      <c r="S87" s="6" t="n">
        <v>2</v>
      </c>
      <c r="T87" s="6" t="n">
        <v>2</v>
      </c>
      <c r="U87" s="6" t="n">
        <v>3</v>
      </c>
      <c r="V87" s="6" t="n">
        <v>1</v>
      </c>
      <c r="W87" s="6" t="n">
        <v>2</v>
      </c>
      <c r="X87" s="6" t="n">
        <v>1</v>
      </c>
      <c r="Y87" s="6" t="n">
        <v>3</v>
      </c>
      <c r="Z87" s="6" t="n">
        <v>1</v>
      </c>
      <c r="AA87" s="6" t="n">
        <v>1</v>
      </c>
      <c r="AB87" s="6" t="n">
        <v>1</v>
      </c>
      <c r="AC87" s="6" t="n">
        <v>3</v>
      </c>
      <c r="AD87" s="6" t="n">
        <v>1</v>
      </c>
      <c r="AE87" s="6" t="n">
        <v>1</v>
      </c>
      <c r="AF87" s="6" t="n">
        <v>3</v>
      </c>
      <c r="AG87" s="6" t="n">
        <v>3</v>
      </c>
      <c r="AH87" s="6" t="n">
        <v>2</v>
      </c>
      <c r="AI87" s="6" t="n">
        <v>1</v>
      </c>
      <c r="AJ87" s="6" t="n">
        <v>1</v>
      </c>
      <c r="AK87" s="6" t="n">
        <v>3</v>
      </c>
      <c r="AL87" s="6" t="n">
        <v>1</v>
      </c>
      <c r="AM87" s="6" t="n">
        <v>2</v>
      </c>
      <c r="AN87" s="6" t="n">
        <v>3</v>
      </c>
      <c r="AO87" s="6" t="n">
        <v>3</v>
      </c>
      <c r="AP87" s="6" t="n">
        <v>2</v>
      </c>
      <c r="AQ87" s="6" t="n">
        <v>3</v>
      </c>
      <c r="AR87" s="6" t="n">
        <v>2</v>
      </c>
      <c r="AS87" s="6" t="n">
        <v>3</v>
      </c>
      <c r="AT87" s="6" t="n">
        <v>1</v>
      </c>
      <c r="AU87" s="6" t="n">
        <v>2</v>
      </c>
      <c r="AV87" s="6" t="n">
        <v>1</v>
      </c>
      <c r="AW87" s="6" t="n">
        <v>3</v>
      </c>
      <c r="AX87" s="6" t="n">
        <v>1</v>
      </c>
      <c r="AY87" s="6" t="n">
        <v>1</v>
      </c>
      <c r="AZ87" s="6" t="n">
        <v>1</v>
      </c>
      <c r="BA87" s="6" t="n">
        <v>3</v>
      </c>
      <c r="BB87" s="6" t="n">
        <v>1</v>
      </c>
      <c r="BC87" s="6" t="n">
        <v>1</v>
      </c>
      <c r="BD87" s="6" t="n">
        <v>1</v>
      </c>
      <c r="BE87" s="6" t="n">
        <v>3</v>
      </c>
      <c r="BF87" s="6" t="n">
        <v>1</v>
      </c>
      <c r="BG87" s="6" t="n">
        <v>1</v>
      </c>
      <c r="BH87" s="6" t="n">
        <v>3</v>
      </c>
      <c r="BI87" s="6" t="n">
        <v>3</v>
      </c>
      <c r="BJ87" s="6" t="n">
        <v>1</v>
      </c>
      <c r="BK87" s="6" t="n">
        <v>1</v>
      </c>
      <c r="BL87" s="6" t="n">
        <v>1</v>
      </c>
      <c r="BM87" s="6" t="n">
        <f aca="false">SUM(I87,M87,Q87,U87,Y87,AC87,AG87)</f>
        <v>20</v>
      </c>
      <c r="BN87" s="6" t="n">
        <f aca="false">SUM(J87,N87,R87,V87,Z87,AD87,AH87)</f>
        <v>10</v>
      </c>
      <c r="BO87" s="6" t="n">
        <f aca="false">SUM(K87,O87,S87,W87,AA87,AE87,AI87)</f>
        <v>13</v>
      </c>
      <c r="BP87" s="6" t="n">
        <f aca="false">SUM(L87,P87,T87,X87,AB87,AF87,AJ87)</f>
        <v>14</v>
      </c>
      <c r="BQ87" s="6" t="n">
        <f aca="false">SUM(AK87,AO87,AS87,AW87,BA87,BE87,BI87)</f>
        <v>21</v>
      </c>
      <c r="BR87" s="6" t="n">
        <f aca="false">SUM(AL87,AP87,AT87,AX87,BB87,BF87,BJ87)</f>
        <v>8</v>
      </c>
      <c r="BS87" s="6" t="n">
        <f aca="false">SUM(AM87,AQ87,AU87,AY87,BC87,BG87,BK87)</f>
        <v>11</v>
      </c>
      <c r="BT87" s="6" t="n">
        <f aca="false">SUM(AN87,AR87,AV87,AZ87,BD87,BH87,BL87)</f>
        <v>12</v>
      </c>
      <c r="BU87" s="6" t="s">
        <v>98</v>
      </c>
      <c r="BV87" s="6" t="str">
        <f aca="false">IF(BU87="záporný","1",IF(BU87="střední","2",IF(BU87="kladný","3","4")))</f>
        <v>1</v>
      </c>
      <c r="BW87" s="6" t="s">
        <v>84</v>
      </c>
      <c r="BX87" s="6" t="str">
        <f aca="false">IF(BW87="záporný","1",IF(BW87="střední","2",IF(BW87="kladný","3","4")))</f>
        <v>3</v>
      </c>
      <c r="BY87" s="6" t="s">
        <v>98</v>
      </c>
      <c r="BZ87" s="6" t="str">
        <f aca="false">IF(BY87="záporný","1",IF(BY87="záp.-kl.","2",IF(BY87="kladný","3","4")))</f>
        <v>1</v>
      </c>
      <c r="CA87" s="6" t="s">
        <v>87</v>
      </c>
      <c r="CB87" s="6" t="str">
        <f aca="false">IF(CA87="silné","1",IF(CA87="střední","2",IF(CA87="slabé","3",IF(CA87="rozporné","4",""))))</f>
        <v>3</v>
      </c>
      <c r="CC87" s="6" t="s">
        <v>88</v>
      </c>
      <c r="CD87" s="6" t="str">
        <f aca="false">IF(CC87="silné","1",IF(CC87="střední","2",IF(CC87="slabé","3",IF(CC87="rozporné","4",""))))</f>
        <v>2</v>
      </c>
      <c r="CE87" s="6" t="s">
        <v>87</v>
      </c>
      <c r="CF87" s="6" t="str">
        <f aca="false">IF(CE87="silné","1",IF(CE87="střední","2",IF(CE87="slabé","3",IF(CE87="rozporné","4",""))))</f>
        <v>3</v>
      </c>
      <c r="CG87" s="1" t="n">
        <v>2</v>
      </c>
      <c r="CH87" s="6" t="n">
        <v>5</v>
      </c>
      <c r="CI87" s="6" t="n">
        <v>3</v>
      </c>
      <c r="CJ87" s="6" t="n">
        <v>5</v>
      </c>
      <c r="CK87" s="6" t="n">
        <v>5</v>
      </c>
      <c r="CL87" s="6" t="n">
        <v>4</v>
      </c>
    </row>
    <row r="88" customFormat="false" ht="14.25" hidden="false" customHeight="false" outlineLevel="0" collapsed="false">
      <c r="A88" s="0" t="n">
        <v>48</v>
      </c>
      <c r="B88" s="0" t="n">
        <v>1</v>
      </c>
      <c r="C88" s="5" t="n">
        <v>44167</v>
      </c>
      <c r="D88" s="5" t="n">
        <v>40358</v>
      </c>
      <c r="E88" s="2" t="n">
        <f aca="false">YEARFRAC(C88,D88)</f>
        <v>10.425</v>
      </c>
      <c r="F88" s="2" t="str">
        <f aca="false">IF(E88&lt;=7.9,"6–7",IF(E88&lt;=9.9,"8–9",IF(E88&lt;=11.9,"10–11","12–13")))</f>
        <v>10–11</v>
      </c>
      <c r="G88" s="0" t="n">
        <v>2</v>
      </c>
      <c r="H88" s="0" t="n">
        <v>1</v>
      </c>
      <c r="I88" s="0" t="n">
        <v>2</v>
      </c>
      <c r="J88" s="0" t="n">
        <v>3</v>
      </c>
      <c r="K88" s="0" t="n">
        <v>3</v>
      </c>
      <c r="L88" s="0" t="n">
        <v>3</v>
      </c>
      <c r="M88" s="0" t="n">
        <v>2</v>
      </c>
      <c r="N88" s="0" t="n">
        <v>2</v>
      </c>
      <c r="O88" s="0" t="n">
        <v>2</v>
      </c>
      <c r="P88" s="0" t="n">
        <v>1</v>
      </c>
      <c r="Q88" s="0" t="n">
        <v>3</v>
      </c>
      <c r="R88" s="0" t="n">
        <v>1</v>
      </c>
      <c r="S88" s="0" t="n">
        <v>2</v>
      </c>
      <c r="T88" s="0" t="n">
        <v>1</v>
      </c>
      <c r="U88" s="0" t="n">
        <v>2</v>
      </c>
      <c r="V88" s="0" t="n">
        <v>1</v>
      </c>
      <c r="W88" s="0" t="n">
        <v>1</v>
      </c>
      <c r="X88" s="0" t="n">
        <v>1</v>
      </c>
      <c r="Y88" s="0" t="n">
        <v>2</v>
      </c>
      <c r="Z88" s="0" t="n">
        <v>2</v>
      </c>
      <c r="AA88" s="0" t="n">
        <v>1</v>
      </c>
      <c r="AB88" s="0" t="n">
        <v>1</v>
      </c>
      <c r="AC88" s="0" t="n">
        <v>3</v>
      </c>
      <c r="AD88" s="0" t="n">
        <v>2</v>
      </c>
      <c r="AE88" s="0" t="n">
        <v>1</v>
      </c>
      <c r="AF88" s="0" t="n">
        <v>1</v>
      </c>
      <c r="AG88" s="0" t="n">
        <v>1</v>
      </c>
      <c r="AH88" s="0" t="n">
        <v>2</v>
      </c>
      <c r="AI88" s="0" t="n">
        <v>1</v>
      </c>
      <c r="AJ88" s="0" t="n">
        <v>1</v>
      </c>
      <c r="AK88" s="0" t="n">
        <v>1</v>
      </c>
      <c r="AL88" s="0" t="n">
        <v>1</v>
      </c>
      <c r="AM88" s="0" t="n">
        <v>1</v>
      </c>
      <c r="AN88" s="0" t="n">
        <v>3</v>
      </c>
      <c r="AO88" s="0" t="n">
        <v>2</v>
      </c>
      <c r="AP88" s="0" t="n">
        <v>3</v>
      </c>
      <c r="AQ88" s="0" t="n">
        <v>3</v>
      </c>
      <c r="AR88" s="0" t="n">
        <v>3</v>
      </c>
      <c r="AS88" s="0" t="n">
        <v>3</v>
      </c>
      <c r="AT88" s="0" t="n">
        <v>1</v>
      </c>
      <c r="AU88" s="0" t="n">
        <v>3</v>
      </c>
      <c r="AV88" s="0" t="n">
        <v>1</v>
      </c>
      <c r="AW88" s="0" t="n">
        <v>2</v>
      </c>
      <c r="AX88" s="0" t="n">
        <v>1</v>
      </c>
      <c r="AY88" s="0" t="n">
        <v>1</v>
      </c>
      <c r="AZ88" s="0" t="n">
        <v>2</v>
      </c>
      <c r="BA88" s="0" t="n">
        <v>2</v>
      </c>
      <c r="BB88" s="0" t="n">
        <v>1</v>
      </c>
      <c r="BC88" s="0" t="n">
        <v>1</v>
      </c>
      <c r="BD88" s="0" t="n">
        <v>3</v>
      </c>
      <c r="BE88" s="0" t="n">
        <v>3</v>
      </c>
      <c r="BF88" s="0" t="n">
        <v>1</v>
      </c>
      <c r="BG88" s="0" t="n">
        <v>1</v>
      </c>
      <c r="BH88" s="0" t="n">
        <v>1</v>
      </c>
      <c r="BI88" s="0" t="n">
        <v>3</v>
      </c>
      <c r="BJ88" s="0" t="n">
        <v>1</v>
      </c>
      <c r="BK88" s="0" t="n">
        <v>1</v>
      </c>
      <c r="BL88" s="0" t="n">
        <v>2</v>
      </c>
      <c r="BM88" s="0" t="n">
        <f aca="false">SUM(I88,M88,Q88,U88,Y88,AC88,AG88)</f>
        <v>15</v>
      </c>
      <c r="BN88" s="0" t="n">
        <f aca="false">SUM(J88,N88,R88,V88,Z88,AD88,AH88)</f>
        <v>13</v>
      </c>
      <c r="BO88" s="0" t="n">
        <f aca="false">SUM(K88,O88,S88,W88,AA88,AE88,AI88)</f>
        <v>11</v>
      </c>
      <c r="BP88" s="0" t="n">
        <f aca="false">SUM(L88,P88,T88,X88,AB88,AF88,AJ88)</f>
        <v>9</v>
      </c>
      <c r="BQ88" s="0" t="n">
        <f aca="false">SUM(AK88,AO88,AS88,AW88,BA88,BE88,BI88)</f>
        <v>16</v>
      </c>
      <c r="BR88" s="0" t="n">
        <f aca="false">SUM(AL88,AP88,AT88,AX88,BB88,BF88,BJ88)</f>
        <v>9</v>
      </c>
      <c r="BS88" s="0" t="n">
        <f aca="false">SUM(AM88,AQ88,AU88,AY88,BC88,BG88,BK88)</f>
        <v>11</v>
      </c>
      <c r="BT88" s="0" t="n">
        <f aca="false">SUM(AN88,AR88,AV88,AZ88,BD88,BH88,BL88)</f>
        <v>15</v>
      </c>
      <c r="BU88" s="0" t="s">
        <v>98</v>
      </c>
      <c r="BV88" s="0" t="str">
        <f aca="false">IF(BU88="záporný","1",IF(BU88="střední","2",IF(BU88="kladný","3","4")))</f>
        <v>1</v>
      </c>
      <c r="BW88" s="0" t="s">
        <v>98</v>
      </c>
      <c r="BX88" s="0" t="str">
        <f aca="false">IF(BW88="záporný","1",IF(BW88="střední","2",IF(BW88="kladný","3","4")))</f>
        <v>1</v>
      </c>
      <c r="BY88" s="0" t="s">
        <v>98</v>
      </c>
      <c r="BZ88" s="0" t="str">
        <f aca="false">IF(BY88="záporný","1",IF(BY88="záp.-kl.","2",IF(BY88="kladný","3","4")))</f>
        <v>1</v>
      </c>
      <c r="CA88" s="0" t="s">
        <v>83</v>
      </c>
      <c r="CB88" s="0" t="str">
        <f aca="false">IF(CA88="silné","1",IF(CA88="střední","2",IF(CA88="slabé","3",IF(CA88="rozporné","4",""))))</f>
        <v>1</v>
      </c>
      <c r="CC88" s="0" t="s">
        <v>87</v>
      </c>
      <c r="CD88" s="0" t="str">
        <f aca="false">IF(CC88="silné","1",IF(CC88="střední","2",IF(CC88="slabé","3",IF(CC88="rozporné","4",""))))</f>
        <v>3</v>
      </c>
      <c r="CE88" s="0" t="s">
        <v>95</v>
      </c>
      <c r="CF88" s="0" t="str">
        <f aca="false">IF(CE88="silné","1",IF(CE88="střední","2",IF(CE88="slabé","3",IF(CE88="rozporné","4",""))))</f>
        <v>4</v>
      </c>
      <c r="CG88" s="1" t="n">
        <v>3</v>
      </c>
      <c r="CH88" s="0" t="n">
        <v>5</v>
      </c>
      <c r="CI88" s="0" t="n">
        <v>4</v>
      </c>
      <c r="CJ88" s="0" t="n">
        <v>5</v>
      </c>
      <c r="CK88" s="0" t="n">
        <v>3</v>
      </c>
      <c r="CL88" s="0" t="n">
        <v>4</v>
      </c>
    </row>
    <row r="89" customFormat="false" ht="14.25" hidden="false" customHeight="false" outlineLevel="0" collapsed="false">
      <c r="A89" s="0" t="n">
        <v>50</v>
      </c>
      <c r="B89" s="0" t="n">
        <v>0</v>
      </c>
      <c r="C89" s="5" t="n">
        <v>44165</v>
      </c>
      <c r="D89" s="5" t="n">
        <v>39695</v>
      </c>
      <c r="E89" s="2" t="n">
        <f aca="false">YEARFRAC(C89,D89)</f>
        <v>12.2388888888889</v>
      </c>
      <c r="F89" s="2" t="str">
        <f aca="false">IF(E89&lt;=7.9,"6–7",IF(E89&lt;=9.9,"8–9",IF(E89&lt;=11.9,"10–11","12–13")))</f>
        <v>12–13</v>
      </c>
      <c r="G89" s="0" t="n">
        <v>3</v>
      </c>
      <c r="H89" s="0" t="n">
        <v>1</v>
      </c>
      <c r="I89" s="0" t="n">
        <v>1</v>
      </c>
      <c r="J89" s="0" t="n">
        <v>3</v>
      </c>
      <c r="K89" s="0" t="n">
        <v>3</v>
      </c>
      <c r="L89" s="0" t="n">
        <v>2</v>
      </c>
      <c r="M89" s="0" t="n">
        <v>3</v>
      </c>
      <c r="N89" s="0" t="n">
        <v>3</v>
      </c>
      <c r="O89" s="0" t="n">
        <v>1</v>
      </c>
      <c r="P89" s="0" t="n">
        <v>1</v>
      </c>
      <c r="Q89" s="0" t="n">
        <v>3</v>
      </c>
      <c r="R89" s="0" t="n">
        <v>3</v>
      </c>
      <c r="S89" s="0" t="n">
        <v>3</v>
      </c>
      <c r="T89" s="0" t="n">
        <v>1</v>
      </c>
      <c r="U89" s="0" t="n">
        <v>3</v>
      </c>
      <c r="V89" s="0" t="n">
        <v>3</v>
      </c>
      <c r="W89" s="0" t="n">
        <v>3</v>
      </c>
      <c r="X89" s="0" t="n">
        <v>1</v>
      </c>
      <c r="Y89" s="0" t="n">
        <v>3</v>
      </c>
      <c r="Z89" s="0" t="n">
        <v>3</v>
      </c>
      <c r="AA89" s="0" t="n">
        <v>3</v>
      </c>
      <c r="AB89" s="0" t="n">
        <v>1</v>
      </c>
      <c r="AC89" s="0" t="n">
        <v>1</v>
      </c>
      <c r="AD89" s="0" t="n">
        <v>3</v>
      </c>
      <c r="AE89" s="0" t="n">
        <v>1</v>
      </c>
      <c r="AF89" s="0" t="n">
        <v>3</v>
      </c>
      <c r="AG89" s="0" t="n">
        <v>1</v>
      </c>
      <c r="AH89" s="0" t="n">
        <v>3</v>
      </c>
      <c r="AI89" s="0" t="n">
        <v>3</v>
      </c>
      <c r="AJ89" s="0" t="n">
        <v>1</v>
      </c>
      <c r="AK89" s="0" t="n">
        <v>1</v>
      </c>
      <c r="AL89" s="0" t="n">
        <v>3</v>
      </c>
      <c r="AM89" s="0" t="n">
        <v>3</v>
      </c>
      <c r="AN89" s="0" t="n">
        <v>2</v>
      </c>
      <c r="AO89" s="0" t="n">
        <v>3</v>
      </c>
      <c r="AP89" s="0" t="n">
        <v>3</v>
      </c>
      <c r="AQ89" s="0" t="n">
        <v>1</v>
      </c>
      <c r="AR89" s="0" t="n">
        <v>3</v>
      </c>
      <c r="AS89" s="0" t="n">
        <v>3</v>
      </c>
      <c r="AT89" s="0" t="n">
        <v>3</v>
      </c>
      <c r="AU89" s="0" t="n">
        <v>3</v>
      </c>
      <c r="AV89" s="0" t="n">
        <v>1</v>
      </c>
      <c r="AW89" s="0" t="n">
        <v>3</v>
      </c>
      <c r="AX89" s="0" t="n">
        <v>3</v>
      </c>
      <c r="AY89" s="0" t="n">
        <v>3</v>
      </c>
      <c r="AZ89" s="0" t="n">
        <v>3</v>
      </c>
      <c r="BA89" s="0" t="n">
        <v>3</v>
      </c>
      <c r="BB89" s="0" t="n">
        <v>3</v>
      </c>
      <c r="BC89" s="0" t="n">
        <v>3</v>
      </c>
      <c r="BD89" s="0" t="n">
        <v>1</v>
      </c>
      <c r="BE89" s="0" t="n">
        <v>3</v>
      </c>
      <c r="BF89" s="0" t="n">
        <v>3</v>
      </c>
      <c r="BG89" s="0" t="n">
        <v>1</v>
      </c>
      <c r="BH89" s="0" t="n">
        <v>1</v>
      </c>
      <c r="BI89" s="0" t="n">
        <v>3</v>
      </c>
      <c r="BJ89" s="0" t="n">
        <v>3</v>
      </c>
      <c r="BK89" s="0" t="n">
        <v>3</v>
      </c>
      <c r="BL89" s="0" t="n">
        <v>1</v>
      </c>
      <c r="BM89" s="0" t="n">
        <f aca="false">SUM(I89,M89,Q89,U89,Y89,AC89,AG89)</f>
        <v>15</v>
      </c>
      <c r="BN89" s="0" t="n">
        <f aca="false">SUM(J89,N89,R89,V89,Z89,AD89,AH89)</f>
        <v>21</v>
      </c>
      <c r="BO89" s="0" t="n">
        <f aca="false">SUM(K89,O89,S89,W89,AA89,AE89,AI89)</f>
        <v>17</v>
      </c>
      <c r="BP89" s="0" t="n">
        <f aca="false">SUM(L89,P89,T89,X89,AB89,AF89,AJ89)</f>
        <v>10</v>
      </c>
      <c r="BQ89" s="0" t="n">
        <f aca="false">SUM(AK89,AO89,AS89,AW89,BA89,BE89,BI89)</f>
        <v>19</v>
      </c>
      <c r="BR89" s="0" t="n">
        <f aca="false">SUM(AL89,AP89,AT89,AX89,BB89,BF89,BJ89)</f>
        <v>21</v>
      </c>
      <c r="BS89" s="0" t="n">
        <f aca="false">SUM(AM89,AQ89,AU89,AY89,BC89,BG89,BK89)</f>
        <v>17</v>
      </c>
      <c r="BT89" s="0" t="n">
        <f aca="false">SUM(AN89,AR89,AV89,AZ89,BD89,BH89,BL89)</f>
        <v>12</v>
      </c>
      <c r="BU89" s="0" t="s">
        <v>98</v>
      </c>
      <c r="BV89" s="0" t="str">
        <f aca="false">IF(BU89="záporný","1",IF(BU89="střední","2",IF(BU89="kladný","3","4")))</f>
        <v>1</v>
      </c>
      <c r="BW89" s="0" t="s">
        <v>98</v>
      </c>
      <c r="BX89" s="0" t="str">
        <f aca="false">IF(BW89="záporný","1",IF(BW89="střední","2",IF(BW89="kladný","3","4")))</f>
        <v>1</v>
      </c>
      <c r="BY89" s="0" t="s">
        <v>98</v>
      </c>
      <c r="BZ89" s="0" t="str">
        <f aca="false">IF(BY89="záporný","1",IF(BY89="záp.-kl.","2",IF(BY89="kladný","3","4")))</f>
        <v>1</v>
      </c>
      <c r="CA89" s="0" t="s">
        <v>83</v>
      </c>
      <c r="CB89" s="0" t="str">
        <f aca="false">IF(CA89="silné","1",IF(CA89="střední","2",IF(CA89="slabé","3",IF(CA89="rozporné","4",""))))</f>
        <v>1</v>
      </c>
      <c r="CC89" s="0" t="s">
        <v>83</v>
      </c>
      <c r="CD89" s="0" t="str">
        <f aca="false">IF(CC89="silné","1",IF(CC89="střední","2",IF(CC89="slabé","3",IF(CC89="rozporné","4",""))))</f>
        <v>1</v>
      </c>
      <c r="CE89" s="0" t="s">
        <v>83</v>
      </c>
      <c r="CF89" s="0" t="str">
        <f aca="false">IF(CE89="silné","1",IF(CE89="střední","2",IF(CE89="slabé","3",IF(CE89="rozporné","4",""))))</f>
        <v>1</v>
      </c>
      <c r="CG89" s="1" t="n">
        <v>1</v>
      </c>
      <c r="CH89" s="0" t="n">
        <v>3</v>
      </c>
      <c r="CI89" s="0" t="n">
        <v>1</v>
      </c>
      <c r="CJ89" s="0" t="n">
        <v>5</v>
      </c>
      <c r="CK89" s="0" t="n">
        <v>2</v>
      </c>
      <c r="CL89" s="0" t="n">
        <v>1</v>
      </c>
    </row>
    <row r="90" customFormat="false" ht="14.25" hidden="false" customHeight="false" outlineLevel="0" collapsed="false">
      <c r="A90" s="0" t="n">
        <v>52</v>
      </c>
      <c r="B90" s="0" t="n">
        <v>1</v>
      </c>
      <c r="C90" s="5" t="n">
        <v>44208</v>
      </c>
      <c r="D90" s="5" t="n">
        <v>39563</v>
      </c>
      <c r="E90" s="2" t="n">
        <f aca="false">YEARFRAC(C90,D90)</f>
        <v>12.7138888888889</v>
      </c>
      <c r="F90" s="2" t="str">
        <f aca="false">IF(E90&lt;=7.9,"6–7",IF(E90&lt;=9.9,"8–9",IF(E90&lt;=11.9,"10–11","12–13")))</f>
        <v>12–13</v>
      </c>
      <c r="G90" s="0" t="n">
        <v>2</v>
      </c>
      <c r="H90" s="0" t="n">
        <v>2</v>
      </c>
      <c r="I90" s="0" t="n">
        <v>3</v>
      </c>
      <c r="J90" s="0" t="n">
        <v>3</v>
      </c>
      <c r="K90" s="0" t="n">
        <v>1</v>
      </c>
      <c r="L90" s="0" t="n">
        <v>2</v>
      </c>
      <c r="M90" s="0" t="n">
        <v>3</v>
      </c>
      <c r="N90" s="0" t="n">
        <v>1</v>
      </c>
      <c r="O90" s="0" t="n">
        <v>3</v>
      </c>
      <c r="P90" s="0" t="n">
        <v>2</v>
      </c>
      <c r="Q90" s="0" t="n">
        <v>3</v>
      </c>
      <c r="R90" s="0" t="n">
        <v>1</v>
      </c>
      <c r="S90" s="0" t="n">
        <v>1</v>
      </c>
      <c r="T90" s="0" t="n">
        <v>2</v>
      </c>
      <c r="U90" s="0" t="n">
        <v>3</v>
      </c>
      <c r="V90" s="0" t="n">
        <v>1</v>
      </c>
      <c r="W90" s="0" t="n">
        <v>2</v>
      </c>
      <c r="X90" s="0" t="n">
        <v>1</v>
      </c>
      <c r="Y90" s="0" t="n">
        <v>3</v>
      </c>
      <c r="Z90" s="0" t="n">
        <v>2</v>
      </c>
      <c r="AA90" s="0" t="n">
        <v>1</v>
      </c>
      <c r="AB90" s="0" t="n">
        <v>1</v>
      </c>
      <c r="AC90" s="0" t="n">
        <v>1</v>
      </c>
      <c r="AD90" s="0" t="n">
        <v>2</v>
      </c>
      <c r="AE90" s="0" t="n">
        <v>1</v>
      </c>
      <c r="AF90" s="0" t="n">
        <v>1</v>
      </c>
      <c r="AG90" s="0" t="n">
        <v>2</v>
      </c>
      <c r="AH90" s="0" t="n">
        <v>2</v>
      </c>
      <c r="AI90" s="0" t="n">
        <v>3</v>
      </c>
      <c r="AJ90" s="0" t="n">
        <v>2</v>
      </c>
      <c r="AK90" s="0" t="n">
        <v>3</v>
      </c>
      <c r="AL90" s="0" t="n">
        <v>2</v>
      </c>
      <c r="AM90" s="0" t="n">
        <v>2</v>
      </c>
      <c r="AN90" s="0" t="n">
        <v>3</v>
      </c>
      <c r="AO90" s="0" t="n">
        <v>3</v>
      </c>
      <c r="AP90" s="0" t="n">
        <v>1</v>
      </c>
      <c r="AQ90" s="0" t="n">
        <v>3</v>
      </c>
      <c r="AR90" s="0" t="n">
        <v>1</v>
      </c>
      <c r="AS90" s="0" t="n">
        <v>3</v>
      </c>
      <c r="AT90" s="0" t="n">
        <v>1</v>
      </c>
      <c r="AU90" s="0" t="n">
        <v>2</v>
      </c>
      <c r="AV90" s="0" t="n">
        <v>2</v>
      </c>
      <c r="AW90" s="0" t="n">
        <v>3</v>
      </c>
      <c r="AX90" s="0" t="n">
        <v>1</v>
      </c>
      <c r="AY90" s="0" t="n">
        <v>1</v>
      </c>
      <c r="AZ90" s="0" t="n">
        <v>1</v>
      </c>
      <c r="BA90" s="0" t="n">
        <v>3</v>
      </c>
      <c r="BB90" s="0" t="n">
        <v>1</v>
      </c>
      <c r="BC90" s="0" t="n">
        <v>1</v>
      </c>
      <c r="BD90" s="0" t="n">
        <v>1</v>
      </c>
      <c r="BE90" s="0" t="n">
        <v>1</v>
      </c>
      <c r="BF90" s="0" t="n">
        <v>1</v>
      </c>
      <c r="BG90" s="0" t="n">
        <v>1</v>
      </c>
      <c r="BH90" s="0" t="n">
        <v>1</v>
      </c>
      <c r="BI90" s="0" t="n">
        <v>2</v>
      </c>
      <c r="BJ90" s="0" t="n">
        <v>1</v>
      </c>
      <c r="BK90" s="0" t="n">
        <v>2</v>
      </c>
      <c r="BL90" s="0" t="n">
        <v>2</v>
      </c>
      <c r="BM90" s="0" t="n">
        <f aca="false">SUM(I90,M90,Q90,U90,Y90,AC90,AG90)</f>
        <v>18</v>
      </c>
      <c r="BN90" s="0" t="n">
        <f aca="false">SUM(J90,N90,R90,V90,Z90,AD90,AH90)</f>
        <v>12</v>
      </c>
      <c r="BO90" s="0" t="n">
        <f aca="false">SUM(K90,O90,S90,W90,AA90,AE90,AI90)</f>
        <v>12</v>
      </c>
      <c r="BP90" s="0" t="n">
        <f aca="false">SUM(L90,P90,T90,X90,AB90,AF90,AJ90)</f>
        <v>11</v>
      </c>
      <c r="BQ90" s="0" t="n">
        <f aca="false">SUM(AK90,AO90,AS90,AW90,BA90,BE90,BI90)</f>
        <v>18</v>
      </c>
      <c r="BR90" s="0" t="n">
        <f aca="false">SUM(AL90,AP90,AT90,AX90,BB90,BF90,BJ90)</f>
        <v>8</v>
      </c>
      <c r="BS90" s="0" t="n">
        <f aca="false">SUM(AM90,AQ90,AU90,AY90,BC90,BG90,BK90)</f>
        <v>12</v>
      </c>
      <c r="BT90" s="0" t="n">
        <f aca="false">SUM(AN90,AR90,AV90,AZ90,BD90,BH90,BL90)</f>
        <v>11</v>
      </c>
      <c r="BU90" s="0" t="s">
        <v>98</v>
      </c>
      <c r="BV90" s="0" t="str">
        <f aca="false">IF(BU90="záporný","1",IF(BU90="střední","2",IF(BU90="kladný","3","4")))</f>
        <v>1</v>
      </c>
      <c r="BW90" s="0" t="s">
        <v>88</v>
      </c>
      <c r="BX90" s="0" t="str">
        <f aca="false">IF(BW90="záporný","1",IF(BW90="střední","2",IF(BW90="kladný","3","4")))</f>
        <v>2</v>
      </c>
      <c r="BY90" s="0" t="s">
        <v>98</v>
      </c>
      <c r="BZ90" s="0" t="str">
        <f aca="false">IF(BY90="záporný","1",IF(BY90="záp.-kl.","2",IF(BY90="kladný","3","4")))</f>
        <v>1</v>
      </c>
      <c r="CA90" s="0" t="s">
        <v>88</v>
      </c>
      <c r="CB90" s="0" t="str">
        <f aca="false">IF(CA90="silné","1",IF(CA90="střední","2",IF(CA90="slabé","3",IF(CA90="rozporné","4",""))))</f>
        <v>2</v>
      </c>
      <c r="CC90" s="0" t="s">
        <v>88</v>
      </c>
      <c r="CD90" s="0" t="str">
        <f aca="false">IF(CC90="silné","1",IF(CC90="střední","2",IF(CC90="slabé","3",IF(CC90="rozporné","4",""))))</f>
        <v>2</v>
      </c>
      <c r="CE90" s="0" t="s">
        <v>88</v>
      </c>
      <c r="CF90" s="0" t="str">
        <f aca="false">IF(CE90="silné","1",IF(CE90="střední","2",IF(CE90="slabé","3",IF(CE90="rozporné","4",""))))</f>
        <v>2</v>
      </c>
      <c r="CG90" s="1" t="n">
        <v>1</v>
      </c>
      <c r="CH90" s="0" t="n">
        <v>5</v>
      </c>
      <c r="CI90" s="0" t="n">
        <v>4</v>
      </c>
      <c r="CJ90" s="0" t="n">
        <v>5</v>
      </c>
      <c r="CK90" s="0" t="n">
        <v>5</v>
      </c>
      <c r="CL90" s="0" t="n">
        <v>5</v>
      </c>
    </row>
    <row r="91" customFormat="false" ht="14.25" hidden="false" customHeight="false" outlineLevel="0" collapsed="false">
      <c r="A91" s="0" t="n">
        <v>56</v>
      </c>
      <c r="B91" s="0" t="n">
        <v>1</v>
      </c>
      <c r="C91" s="5" t="n">
        <v>44166</v>
      </c>
      <c r="D91" s="5" t="n">
        <v>39634</v>
      </c>
      <c r="E91" s="2" t="n">
        <f aca="false">YEARFRAC(C91,D91)</f>
        <v>12.4055555555556</v>
      </c>
      <c r="F91" s="2" t="str">
        <f aca="false">IF(E91&lt;=7.9,"6–7",IF(E91&lt;=9.9,"8–9",IF(E91&lt;=11.9,"10–11","12–13")))</f>
        <v>12–13</v>
      </c>
      <c r="G91" s="0" t="n">
        <v>3</v>
      </c>
      <c r="H91" s="0" t="n">
        <v>1</v>
      </c>
      <c r="I91" s="0" t="n">
        <v>3</v>
      </c>
      <c r="J91" s="0" t="n">
        <v>2</v>
      </c>
      <c r="K91" s="0" t="n">
        <v>2</v>
      </c>
      <c r="L91" s="0" t="n">
        <v>2</v>
      </c>
      <c r="M91" s="0" t="n">
        <v>3</v>
      </c>
      <c r="N91" s="0" t="n">
        <v>2</v>
      </c>
      <c r="O91" s="0" t="n">
        <v>3</v>
      </c>
      <c r="P91" s="0" t="n">
        <v>1</v>
      </c>
      <c r="Q91" s="0" t="n">
        <v>3</v>
      </c>
      <c r="R91" s="0" t="n">
        <v>1</v>
      </c>
      <c r="S91" s="0" t="n">
        <v>3</v>
      </c>
      <c r="T91" s="0" t="n">
        <v>2</v>
      </c>
      <c r="U91" s="0" t="n">
        <v>2</v>
      </c>
      <c r="V91" s="0" t="n">
        <v>2</v>
      </c>
      <c r="W91" s="0" t="n">
        <v>2</v>
      </c>
      <c r="X91" s="0" t="n">
        <v>1</v>
      </c>
      <c r="Y91" s="0" t="n">
        <v>1</v>
      </c>
      <c r="Z91" s="0" t="n">
        <v>2</v>
      </c>
      <c r="AA91" s="0" t="n">
        <v>3</v>
      </c>
      <c r="AB91" s="0" t="n">
        <v>1</v>
      </c>
      <c r="AC91" s="0" t="n">
        <v>3</v>
      </c>
      <c r="AD91" s="0" t="n">
        <v>1</v>
      </c>
      <c r="AE91" s="0" t="n">
        <v>1</v>
      </c>
      <c r="AF91" s="0" t="n">
        <v>1</v>
      </c>
      <c r="AG91" s="0" t="n">
        <v>3</v>
      </c>
      <c r="AH91" s="0" t="n">
        <v>2</v>
      </c>
      <c r="AI91" s="0" t="n">
        <v>3</v>
      </c>
      <c r="AJ91" s="0" t="n">
        <v>2</v>
      </c>
      <c r="AK91" s="0" t="n">
        <v>1</v>
      </c>
      <c r="AL91" s="0" t="n">
        <v>2</v>
      </c>
      <c r="AM91" s="0" t="n">
        <v>3</v>
      </c>
      <c r="AN91" s="0" t="n">
        <v>3</v>
      </c>
      <c r="AO91" s="0" t="n">
        <v>2</v>
      </c>
      <c r="AP91" s="0" t="n">
        <v>3</v>
      </c>
      <c r="AQ91" s="0" t="n">
        <v>3</v>
      </c>
      <c r="AR91" s="0" t="n">
        <v>1</v>
      </c>
      <c r="AS91" s="0" t="n">
        <v>2</v>
      </c>
      <c r="AT91" s="0" t="n">
        <v>3</v>
      </c>
      <c r="AU91" s="0" t="n">
        <v>2</v>
      </c>
      <c r="AV91" s="0" t="n">
        <v>1</v>
      </c>
      <c r="AW91" s="0" t="n">
        <v>2</v>
      </c>
      <c r="AX91" s="0" t="n">
        <v>3</v>
      </c>
      <c r="AY91" s="0" t="n">
        <v>3</v>
      </c>
      <c r="AZ91" s="0" t="n">
        <v>1</v>
      </c>
      <c r="BA91" s="0" t="n">
        <v>1</v>
      </c>
      <c r="BB91" s="0" t="n">
        <v>2</v>
      </c>
      <c r="BC91" s="0" t="n">
        <v>2</v>
      </c>
      <c r="BD91" s="0" t="n">
        <v>1</v>
      </c>
      <c r="BE91" s="0" t="n">
        <v>3</v>
      </c>
      <c r="BF91" s="0" t="n">
        <v>3</v>
      </c>
      <c r="BG91" s="0" t="n">
        <v>1</v>
      </c>
      <c r="BH91" s="0" t="n">
        <v>1</v>
      </c>
      <c r="BI91" s="0" t="n">
        <v>3</v>
      </c>
      <c r="BJ91" s="0" t="n">
        <v>3</v>
      </c>
      <c r="BK91" s="0" t="n">
        <v>3</v>
      </c>
      <c r="BL91" s="0" t="n">
        <v>1</v>
      </c>
      <c r="BM91" s="0" t="n">
        <f aca="false">SUM(I91,M91,Q91,U91,Y91,AC91,AG91)</f>
        <v>18</v>
      </c>
      <c r="BN91" s="0" t="n">
        <f aca="false">SUM(J91,N91,R91,V91,Z91,AD91,AH91)</f>
        <v>12</v>
      </c>
      <c r="BO91" s="0" t="n">
        <f aca="false">SUM(K91,O91,S91,W91,AA91,AE91,AI91)</f>
        <v>17</v>
      </c>
      <c r="BP91" s="0" t="n">
        <f aca="false">SUM(L91,P91,T91,X91,AB91,AF91,AJ91)</f>
        <v>10</v>
      </c>
      <c r="BQ91" s="0" t="n">
        <f aca="false">SUM(AK91,AO91,AS91,AW91,BA91,BE91,BI91)</f>
        <v>14</v>
      </c>
      <c r="BR91" s="0" t="n">
        <f aca="false">SUM(AL91,AP91,AT91,AX91,BB91,BF91,BJ91)</f>
        <v>19</v>
      </c>
      <c r="BS91" s="0" t="n">
        <f aca="false">SUM(AM91,AQ91,AU91,AY91,BC91,BG91,BK91)</f>
        <v>17</v>
      </c>
      <c r="BT91" s="0" t="n">
        <f aca="false">SUM(AN91,AR91,AV91,AZ91,BD91,BH91,BL91)</f>
        <v>9</v>
      </c>
      <c r="BU91" s="0" t="s">
        <v>98</v>
      </c>
      <c r="BV91" s="0" t="str">
        <f aca="false">IF(BU91="záporný","1",IF(BU91="střední","2",IF(BU91="kladný","3","4")))</f>
        <v>1</v>
      </c>
      <c r="BW91" s="0" t="s">
        <v>98</v>
      </c>
      <c r="BX91" s="0" t="str">
        <f aca="false">IF(BW91="záporný","1",IF(BW91="střední","2",IF(BW91="kladný","3","4")))</f>
        <v>1</v>
      </c>
      <c r="BY91" s="0" t="s">
        <v>98</v>
      </c>
      <c r="BZ91" s="0" t="str">
        <f aca="false">IF(BY91="záporný","1",IF(BY91="záp.-kl.","2",IF(BY91="kladný","3","4")))</f>
        <v>1</v>
      </c>
      <c r="CA91" s="0" t="s">
        <v>83</v>
      </c>
      <c r="CB91" s="0" t="str">
        <f aca="false">IF(CA91="silné","1",IF(CA91="střední","2",IF(CA91="slabé","3",IF(CA91="rozporné","4",""))))</f>
        <v>1</v>
      </c>
      <c r="CC91" s="0" t="s">
        <v>83</v>
      </c>
      <c r="CD91" s="0" t="str">
        <f aca="false">IF(CC91="silné","1",IF(CC91="střední","2",IF(CC91="slabé","3",IF(CC91="rozporné","4",""))))</f>
        <v>1</v>
      </c>
      <c r="CE91" s="0" t="s">
        <v>83</v>
      </c>
      <c r="CF91" s="0" t="str">
        <f aca="false">IF(CE91="silné","1",IF(CE91="střední","2",IF(CE91="slabé","3",IF(CE91="rozporné","4",""))))</f>
        <v>1</v>
      </c>
      <c r="CG91" s="1" t="n">
        <v>1</v>
      </c>
      <c r="CH91" s="0" t="n">
        <v>4</v>
      </c>
      <c r="CI91" s="0" t="n">
        <v>1</v>
      </c>
      <c r="CJ91" s="0" t="n">
        <v>5</v>
      </c>
      <c r="CK91" s="0" t="n">
        <v>5</v>
      </c>
      <c r="CL91" s="0" t="n">
        <v>3</v>
      </c>
    </row>
    <row r="92" customFormat="false" ht="14.25" hidden="false" customHeight="false" outlineLevel="0" collapsed="false">
      <c r="A92" s="0" t="n">
        <v>57</v>
      </c>
      <c r="B92" s="0" t="n">
        <v>0</v>
      </c>
      <c r="C92" s="5" t="n">
        <v>44166</v>
      </c>
      <c r="D92" s="5" t="n">
        <v>40254</v>
      </c>
      <c r="E92" s="2" t="n">
        <f aca="false">YEARFRAC(C92,D92)</f>
        <v>10.7055555555556</v>
      </c>
      <c r="F92" s="2" t="str">
        <f aca="false">IF(E92&lt;=7.9,"6–7",IF(E92&lt;=9.9,"8–9",IF(E92&lt;=11.9,"10–11","12–13")))</f>
        <v>10–11</v>
      </c>
      <c r="G92" s="0" t="n">
        <v>3</v>
      </c>
      <c r="H92" s="0" t="n">
        <v>2</v>
      </c>
      <c r="I92" s="0" t="n">
        <v>2</v>
      </c>
      <c r="J92" s="0" t="n">
        <v>2</v>
      </c>
      <c r="K92" s="0" t="n">
        <v>3</v>
      </c>
      <c r="L92" s="0" t="n">
        <v>2</v>
      </c>
      <c r="M92" s="0" t="n">
        <v>2</v>
      </c>
      <c r="N92" s="0" t="n">
        <v>2</v>
      </c>
      <c r="O92" s="0" t="n">
        <v>2</v>
      </c>
      <c r="P92" s="0" t="n">
        <v>2</v>
      </c>
      <c r="Q92" s="0" t="n">
        <v>2</v>
      </c>
      <c r="R92" s="0" t="n">
        <v>3</v>
      </c>
      <c r="S92" s="0" t="n">
        <v>2</v>
      </c>
      <c r="T92" s="0" t="n">
        <v>2</v>
      </c>
      <c r="U92" s="0" t="n">
        <v>2</v>
      </c>
      <c r="V92" s="0" t="n">
        <v>2</v>
      </c>
      <c r="W92" s="0" t="n">
        <v>2</v>
      </c>
      <c r="X92" s="0" t="n">
        <v>2</v>
      </c>
      <c r="Y92" s="0" t="n">
        <v>2</v>
      </c>
      <c r="Z92" s="0" t="n">
        <v>2</v>
      </c>
      <c r="AA92" s="0" t="n">
        <v>2</v>
      </c>
      <c r="AB92" s="0" t="n">
        <v>1</v>
      </c>
      <c r="AC92" s="0" t="n">
        <v>2</v>
      </c>
      <c r="AD92" s="0" t="n">
        <v>1</v>
      </c>
      <c r="AE92" s="0" t="n">
        <v>1</v>
      </c>
      <c r="AF92" s="0" t="n">
        <v>2</v>
      </c>
      <c r="AG92" s="0" t="n">
        <v>3</v>
      </c>
      <c r="AH92" s="0" t="n">
        <v>2</v>
      </c>
      <c r="AI92" s="0" t="n">
        <v>3</v>
      </c>
      <c r="AJ92" s="0" t="n">
        <v>2</v>
      </c>
      <c r="AK92" s="0" t="n">
        <v>3</v>
      </c>
      <c r="AL92" s="0" t="n">
        <v>2</v>
      </c>
      <c r="AM92" s="0" t="n">
        <v>2</v>
      </c>
      <c r="AN92" s="0" t="n">
        <v>3</v>
      </c>
      <c r="AO92" s="0" t="n">
        <v>3</v>
      </c>
      <c r="AP92" s="0" t="n">
        <v>3</v>
      </c>
      <c r="AQ92" s="0" t="n">
        <v>2</v>
      </c>
      <c r="AR92" s="0" t="n">
        <v>2</v>
      </c>
      <c r="AS92" s="0" t="n">
        <v>2</v>
      </c>
      <c r="AT92" s="0" t="n">
        <v>2</v>
      </c>
      <c r="AU92" s="0" t="n">
        <v>2</v>
      </c>
      <c r="AV92" s="0" t="n">
        <v>2</v>
      </c>
      <c r="AW92" s="0" t="n">
        <v>3</v>
      </c>
      <c r="AX92" s="0" t="n">
        <v>1</v>
      </c>
      <c r="AY92" s="0" t="n">
        <v>2</v>
      </c>
      <c r="AZ92" s="0" t="n">
        <v>2</v>
      </c>
      <c r="BA92" s="0" t="n">
        <v>2</v>
      </c>
      <c r="BB92" s="0" t="n">
        <v>1</v>
      </c>
      <c r="BC92" s="0" t="n">
        <v>2</v>
      </c>
      <c r="BD92" s="0" t="n">
        <v>1</v>
      </c>
      <c r="BE92" s="0" t="n">
        <v>2</v>
      </c>
      <c r="BF92" s="0" t="n">
        <v>2</v>
      </c>
      <c r="BG92" s="0" t="n">
        <v>1</v>
      </c>
      <c r="BH92" s="0" t="n">
        <v>2</v>
      </c>
      <c r="BI92" s="0" t="n">
        <v>2</v>
      </c>
      <c r="BJ92" s="0" t="n">
        <v>2</v>
      </c>
      <c r="BK92" s="0" t="n">
        <v>2</v>
      </c>
      <c r="BL92" s="0" t="n">
        <v>1</v>
      </c>
      <c r="BM92" s="0" t="n">
        <f aca="false">SUM(I92,M92,Q92,U92,Y92,AC92,AG92)</f>
        <v>15</v>
      </c>
      <c r="BN92" s="0" t="n">
        <f aca="false">SUM(J92,N92,R92,V92,Z92,AD92,AH92)</f>
        <v>14</v>
      </c>
      <c r="BO92" s="0" t="n">
        <f aca="false">SUM(K92,O92,S92,W92,AA92,AE92,AI92)</f>
        <v>15</v>
      </c>
      <c r="BP92" s="0" t="n">
        <f aca="false">SUM(L92,P92,T92,X92,AB92,AF92,AJ92)</f>
        <v>13</v>
      </c>
      <c r="BQ92" s="0" t="n">
        <f aca="false">SUM(AK92,AO92,AS92,AW92,BA92,BE92,BI92)</f>
        <v>17</v>
      </c>
      <c r="BR92" s="0" t="n">
        <f aca="false">SUM(AL92,AP92,AT92,AX92,BB92,BF92,BJ92)</f>
        <v>13</v>
      </c>
      <c r="BS92" s="0" t="n">
        <f aca="false">SUM(AM92,AQ92,AU92,AY92,BC92,BG92,BK92)</f>
        <v>13</v>
      </c>
      <c r="BT92" s="0" t="n">
        <f aca="false">SUM(AN92,AR92,AV92,AZ92,BD92,BH92,BL92)</f>
        <v>13</v>
      </c>
      <c r="BU92" s="0" t="s">
        <v>98</v>
      </c>
      <c r="BV92" s="0" t="str">
        <f aca="false">IF(BU92="záporný","1",IF(BU92="střední","2",IF(BU92="kladný","3","4")))</f>
        <v>1</v>
      </c>
      <c r="BW92" s="0" t="s">
        <v>98</v>
      </c>
      <c r="BX92" s="0" t="str">
        <f aca="false">IF(BW92="záporný","1",IF(BW92="střední","2",IF(BW92="kladný","3","4")))</f>
        <v>1</v>
      </c>
      <c r="BY92" s="0" t="s">
        <v>98</v>
      </c>
      <c r="BZ92" s="0" t="str">
        <f aca="false">IF(BY92="záporný","1",IF(BY92="záp.-kl.","2",IF(BY92="kladný","3","4")))</f>
        <v>1</v>
      </c>
      <c r="CA92" s="0" t="s">
        <v>83</v>
      </c>
      <c r="CB92" s="0" t="str">
        <f aca="false">IF(CA92="silné","1",IF(CA92="střední","2",IF(CA92="slabé","3",IF(CA92="rozporné","4",""))))</f>
        <v>1</v>
      </c>
      <c r="CC92" s="0" t="s">
        <v>88</v>
      </c>
      <c r="CD92" s="0" t="str">
        <f aca="false">IF(CC92="silné","1",IF(CC92="střední","2",IF(CC92="slabé","3",IF(CC92="rozporné","4",""))))</f>
        <v>2</v>
      </c>
      <c r="CE92" s="0" t="s">
        <v>83</v>
      </c>
      <c r="CF92" s="0" t="str">
        <f aca="false">IF(CE92="silné","1",IF(CE92="střední","2",IF(CE92="slabé","3",IF(CE92="rozporné","4",""))))</f>
        <v>1</v>
      </c>
      <c r="CG92" s="1" t="n">
        <v>1</v>
      </c>
      <c r="CH92" s="0" t="n">
        <v>3</v>
      </c>
      <c r="CI92" s="0" t="n">
        <v>2</v>
      </c>
      <c r="CJ92" s="0" t="n">
        <v>3</v>
      </c>
      <c r="CK92" s="0" t="n">
        <v>2</v>
      </c>
      <c r="CL92" s="0" t="n">
        <v>2</v>
      </c>
    </row>
    <row r="93" customFormat="false" ht="14.25" hidden="false" customHeight="false" outlineLevel="0" collapsed="false">
      <c r="A93" s="1" t="n">
        <v>58</v>
      </c>
      <c r="B93" s="1" t="n">
        <v>0</v>
      </c>
      <c r="C93" s="8" t="n">
        <v>44166</v>
      </c>
      <c r="D93" s="8" t="n">
        <v>40106</v>
      </c>
      <c r="E93" s="9" t="n">
        <f aca="false">YEARFRAC(C93,D93)</f>
        <v>11.1138888888889</v>
      </c>
      <c r="F93" s="2" t="str">
        <f aca="false">IF(E93&lt;=7.9,"6–7",IF(E93&lt;=9.9,"8–9",IF(E93&lt;=11.9,"10–11","12–13")))</f>
        <v>10–11</v>
      </c>
      <c r="G93" s="1" t="n">
        <v>3</v>
      </c>
      <c r="H93" s="1" t="n">
        <v>1</v>
      </c>
      <c r="I93" s="1" t="n">
        <v>1</v>
      </c>
      <c r="J93" s="1" t="n">
        <v>1</v>
      </c>
      <c r="K93" s="1" t="n">
        <v>3</v>
      </c>
      <c r="L93" s="1" t="n">
        <v>3</v>
      </c>
      <c r="M93" s="1" t="n">
        <v>3</v>
      </c>
      <c r="N93" s="1" t="n">
        <v>3</v>
      </c>
      <c r="O93" s="1" t="n">
        <v>1</v>
      </c>
      <c r="P93" s="1" t="n">
        <v>3</v>
      </c>
      <c r="Q93" s="1" t="n">
        <v>3</v>
      </c>
      <c r="R93" s="1" t="n">
        <v>1</v>
      </c>
      <c r="S93" s="1" t="n">
        <v>1</v>
      </c>
      <c r="T93" s="1" t="n">
        <v>3</v>
      </c>
      <c r="U93" s="1" t="n">
        <v>3</v>
      </c>
      <c r="V93" s="1" t="n">
        <v>1</v>
      </c>
      <c r="W93" s="1" t="n">
        <v>1</v>
      </c>
      <c r="X93" s="1" t="n">
        <v>1</v>
      </c>
      <c r="Y93" s="1" t="n">
        <v>3</v>
      </c>
      <c r="Z93" s="1" t="n">
        <v>3</v>
      </c>
      <c r="AA93" s="1" t="n">
        <v>1</v>
      </c>
      <c r="AB93" s="1" t="n">
        <v>1</v>
      </c>
      <c r="AC93" s="1" t="n">
        <v>3</v>
      </c>
      <c r="AD93" s="1" t="n">
        <v>3</v>
      </c>
      <c r="AE93" s="1" t="n">
        <v>1</v>
      </c>
      <c r="AF93" s="1" t="n">
        <v>3</v>
      </c>
      <c r="AG93" s="1" t="n">
        <v>3</v>
      </c>
      <c r="AH93" s="1" t="n">
        <v>3</v>
      </c>
      <c r="AI93" s="1" t="n">
        <v>1</v>
      </c>
      <c r="AJ93" s="1" t="n">
        <v>3</v>
      </c>
      <c r="AK93" s="1" t="n">
        <v>1</v>
      </c>
      <c r="AL93" s="1" t="n">
        <v>1</v>
      </c>
      <c r="AM93" s="1" t="n">
        <v>1</v>
      </c>
      <c r="AN93" s="1" t="n">
        <v>1</v>
      </c>
      <c r="AO93" s="1" t="n">
        <v>1</v>
      </c>
      <c r="AP93" s="1" t="n">
        <v>1</v>
      </c>
      <c r="AQ93" s="1" t="n">
        <v>1</v>
      </c>
      <c r="AR93" s="1" t="n">
        <v>3</v>
      </c>
      <c r="AS93" s="1" t="n">
        <v>1</v>
      </c>
      <c r="AT93" s="1" t="n">
        <v>1</v>
      </c>
      <c r="AU93" s="1" t="n">
        <v>1</v>
      </c>
      <c r="AV93" s="1" t="n">
        <v>1</v>
      </c>
      <c r="AW93" s="1" t="n">
        <v>1</v>
      </c>
      <c r="AX93" s="1" t="n">
        <v>1</v>
      </c>
      <c r="AY93" s="1" t="n">
        <v>1</v>
      </c>
      <c r="AZ93" s="1" t="n">
        <v>1</v>
      </c>
      <c r="BA93" s="1" t="n">
        <v>1</v>
      </c>
      <c r="BB93" s="1" t="n">
        <v>1</v>
      </c>
      <c r="BC93" s="1" t="n">
        <v>1</v>
      </c>
      <c r="BD93" s="1" t="n">
        <v>1</v>
      </c>
      <c r="BE93" s="1" t="n">
        <v>1</v>
      </c>
      <c r="BF93" s="1" t="n">
        <v>1</v>
      </c>
      <c r="BG93" s="1" t="n">
        <v>1</v>
      </c>
      <c r="BH93" s="1" t="n">
        <v>3</v>
      </c>
      <c r="BI93" s="1" t="n">
        <v>1</v>
      </c>
      <c r="BJ93" s="1" t="n">
        <v>3</v>
      </c>
      <c r="BK93" s="1" t="n">
        <v>1</v>
      </c>
      <c r="BL93" s="1" t="n">
        <v>1</v>
      </c>
      <c r="BM93" s="1" t="n">
        <f aca="false">SUM(I93,M93,Q93,U93,Y93,AC93,AG93)</f>
        <v>19</v>
      </c>
      <c r="BN93" s="1" t="n">
        <f aca="false">SUM(J93,N93,R93,V93,Z93,AD93,AH93)</f>
        <v>15</v>
      </c>
      <c r="BO93" s="1" t="n">
        <f aca="false">SUM(K93,O93,S93,W93,AA93,AE93,AI93)</f>
        <v>9</v>
      </c>
      <c r="BP93" s="1" t="n">
        <f aca="false">SUM(L93,P93,T93,X93,AB93,AF93,AJ93)</f>
        <v>17</v>
      </c>
      <c r="BQ93" s="1" t="n">
        <f aca="false">SUM(AK93,AO93,AS93,AW93,BA93,BE93,BI93)</f>
        <v>7</v>
      </c>
      <c r="BR93" s="1" t="n">
        <f aca="false">SUM(AL93,AP93,AT93,AX93,BB93,BF93,BJ93)</f>
        <v>9</v>
      </c>
      <c r="BS93" s="1" t="n">
        <f aca="false">SUM(AM93,AQ93,AU93,AY93,BC93,BG93,BK93)</f>
        <v>7</v>
      </c>
      <c r="BT93" s="1" t="n">
        <f aca="false">SUM(AN93,AR93,AV93,AZ93,BD93,BH93,BL93)</f>
        <v>11</v>
      </c>
      <c r="BU93" s="1" t="s">
        <v>98</v>
      </c>
      <c r="BV93" s="0" t="str">
        <f aca="false">IF(BU93="záporný","1",IF(BU93="střední","2",IF(BU93="kladný","3","4")))</f>
        <v>1</v>
      </c>
      <c r="BW93" s="1" t="s">
        <v>98</v>
      </c>
      <c r="BX93" s="0" t="str">
        <f aca="false">IF(BW93="záporný","1",IF(BW93="střední","2",IF(BW93="kladný","3","4")))</f>
        <v>1</v>
      </c>
      <c r="BY93" s="1" t="s">
        <v>98</v>
      </c>
      <c r="BZ93" s="0" t="str">
        <f aca="false">IF(BY93="záporný","1",IF(BY93="záp.-kl.","2",IF(BY93="kladný","3","4")))</f>
        <v>1</v>
      </c>
      <c r="CA93" s="1" t="s">
        <v>87</v>
      </c>
      <c r="CB93" s="0" t="str">
        <f aca="false">IF(CA93="silné","1",IF(CA93="střední","2",IF(CA93="slabé","3",IF(CA93="rozporné","4",""))))</f>
        <v>3</v>
      </c>
      <c r="CC93" s="1" t="s">
        <v>88</v>
      </c>
      <c r="CD93" s="0" t="str">
        <f aca="false">IF(CC93="silné","1",IF(CC93="střední","2",IF(CC93="slabé","3",IF(CC93="rozporné","4",""))))</f>
        <v>2</v>
      </c>
      <c r="CE93" s="1" t="s">
        <v>87</v>
      </c>
      <c r="CF93" s="0" t="str">
        <f aca="false">IF(CE93="silné","1",IF(CE93="střední","2",IF(CE93="slabé","3",IF(CE93="rozporné","4",""))))</f>
        <v>3</v>
      </c>
      <c r="CG93" s="1" t="n">
        <v>2</v>
      </c>
      <c r="CH93" s="1" t="n">
        <v>3</v>
      </c>
      <c r="CI93" s="1" t="n">
        <v>2</v>
      </c>
      <c r="CJ93" s="1" t="n">
        <v>3</v>
      </c>
      <c r="CK93" s="1" t="n">
        <v>3</v>
      </c>
      <c r="CL93" s="1" t="n">
        <v>1</v>
      </c>
      <c r="CM93" s="1" t="s">
        <v>104</v>
      </c>
    </row>
    <row r="94" customFormat="false" ht="14.25" hidden="false" customHeight="false" outlineLevel="0" collapsed="false">
      <c r="A94" s="0" t="n">
        <v>59</v>
      </c>
      <c r="B94" s="0" t="n">
        <v>1</v>
      </c>
      <c r="C94" s="5" t="n">
        <v>44165</v>
      </c>
      <c r="D94" s="5" t="n">
        <v>40644</v>
      </c>
      <c r="E94" s="2" t="n">
        <f aca="false">YEARFRAC(C94,D94)</f>
        <v>9.63611111111111</v>
      </c>
      <c r="F94" s="2" t="str">
        <f aca="false">IF(E94&lt;=7.9,"6–7",IF(E94&lt;=9.9,"8–9",IF(E94&lt;=11.9,"10–11","12–13")))</f>
        <v>8–9</v>
      </c>
      <c r="G94" s="0" t="n">
        <v>1</v>
      </c>
      <c r="H94" s="0" t="n">
        <v>3</v>
      </c>
      <c r="I94" s="0" t="n">
        <v>3</v>
      </c>
      <c r="J94" s="0" t="n">
        <v>2</v>
      </c>
      <c r="K94" s="0" t="n">
        <v>2</v>
      </c>
      <c r="L94" s="0" t="n">
        <v>1</v>
      </c>
      <c r="M94" s="0" t="n">
        <v>3</v>
      </c>
      <c r="N94" s="0" t="n">
        <v>3</v>
      </c>
      <c r="O94" s="0" t="n">
        <v>1</v>
      </c>
      <c r="P94" s="0" t="n">
        <v>1</v>
      </c>
      <c r="Q94" s="0" t="n">
        <v>3</v>
      </c>
      <c r="R94" s="0" t="n">
        <v>1</v>
      </c>
      <c r="S94" s="0" t="n">
        <v>1</v>
      </c>
      <c r="T94" s="0" t="n">
        <v>1</v>
      </c>
      <c r="U94" s="0" t="n">
        <v>3</v>
      </c>
      <c r="V94" s="0" t="n">
        <v>1</v>
      </c>
      <c r="W94" s="0" t="n">
        <v>1</v>
      </c>
      <c r="X94" s="0" t="n">
        <v>1</v>
      </c>
      <c r="Y94" s="0" t="n">
        <v>3</v>
      </c>
      <c r="Z94" s="0" t="n">
        <v>2</v>
      </c>
      <c r="AA94" s="0" t="n">
        <v>1</v>
      </c>
      <c r="AB94" s="0" t="n">
        <v>1</v>
      </c>
      <c r="AC94" s="0" t="n">
        <v>3</v>
      </c>
      <c r="AD94" s="0" t="n">
        <v>1</v>
      </c>
      <c r="AE94" s="0" t="n">
        <v>1</v>
      </c>
      <c r="AF94" s="0" t="n">
        <v>1</v>
      </c>
      <c r="AG94" s="0" t="n">
        <v>1</v>
      </c>
      <c r="AH94" s="0" t="n">
        <v>1</v>
      </c>
      <c r="AI94" s="0" t="n">
        <v>3</v>
      </c>
      <c r="AJ94" s="0" t="n">
        <v>1</v>
      </c>
      <c r="AK94" s="0" t="n">
        <v>3</v>
      </c>
      <c r="AL94" s="0" t="n">
        <v>1</v>
      </c>
      <c r="AM94" s="0" t="n">
        <v>1</v>
      </c>
      <c r="AN94" s="0" t="n">
        <v>1</v>
      </c>
      <c r="AO94" s="0" t="n">
        <v>3</v>
      </c>
      <c r="AP94" s="0" t="n">
        <v>3</v>
      </c>
      <c r="AQ94" s="0" t="n">
        <v>3</v>
      </c>
      <c r="AR94" s="0" t="n">
        <v>1</v>
      </c>
      <c r="AS94" s="0" t="n">
        <v>3</v>
      </c>
      <c r="AT94" s="0" t="n">
        <v>1</v>
      </c>
      <c r="AU94" s="0" t="n">
        <v>3</v>
      </c>
      <c r="AV94" s="0" t="n">
        <v>3</v>
      </c>
      <c r="AW94" s="0" t="n">
        <v>3</v>
      </c>
      <c r="AX94" s="0" t="n">
        <v>1</v>
      </c>
      <c r="AY94" s="0" t="n">
        <v>1</v>
      </c>
      <c r="AZ94" s="0" t="n">
        <v>1</v>
      </c>
      <c r="BA94" s="0" t="n">
        <v>3</v>
      </c>
      <c r="BB94" s="0" t="n">
        <v>1</v>
      </c>
      <c r="BC94" s="0" t="n">
        <v>1</v>
      </c>
      <c r="BD94" s="0" t="n">
        <v>1</v>
      </c>
      <c r="BE94" s="0" t="n">
        <v>3</v>
      </c>
      <c r="BF94" s="0" t="n">
        <v>1</v>
      </c>
      <c r="BG94" s="0" t="n">
        <v>1</v>
      </c>
      <c r="BH94" s="0" t="n">
        <v>1</v>
      </c>
      <c r="BI94" s="0" t="n">
        <v>3</v>
      </c>
      <c r="BJ94" s="0" t="n">
        <v>1</v>
      </c>
      <c r="BK94" s="0" t="n">
        <v>3</v>
      </c>
      <c r="BL94" s="0" t="n">
        <v>3</v>
      </c>
      <c r="BM94" s="0" t="n">
        <f aca="false">SUM(I94,M94,Q94,U94,Y94,AC94,AG94)</f>
        <v>19</v>
      </c>
      <c r="BN94" s="0" t="n">
        <f aca="false">SUM(J94,N94,R94,V94,Z94,AD94,AH94)</f>
        <v>11</v>
      </c>
      <c r="BO94" s="0" t="n">
        <f aca="false">SUM(K94,O94,S94,W94,AA94,AE94,AI94)</f>
        <v>10</v>
      </c>
      <c r="BP94" s="0" t="n">
        <f aca="false">SUM(L94,P94,T94,X94,AB94,AF94,AJ94)</f>
        <v>7</v>
      </c>
      <c r="BQ94" s="0" t="n">
        <f aca="false">SUM(AK94,AO94,AS94,AW94,BA94,BE94,BI94)</f>
        <v>21</v>
      </c>
      <c r="BR94" s="0" t="n">
        <f aca="false">SUM(AL94,AP94,AT94,AX94,BB94,BF94,BJ94)</f>
        <v>9</v>
      </c>
      <c r="BS94" s="0" t="n">
        <f aca="false">SUM(AM94,AQ94,AU94,AY94,BC94,BG94,BK94)</f>
        <v>13</v>
      </c>
      <c r="BT94" s="0" t="n">
        <f aca="false">SUM(AN94,AR94,AV94,AZ94,BD94,BH94,BL94)</f>
        <v>11</v>
      </c>
      <c r="BU94" s="0" t="s">
        <v>98</v>
      </c>
      <c r="BV94" s="0" t="str">
        <f aca="false">IF(BU94="záporný","1",IF(BU94="střední","2",IF(BU94="kladný","3","4")))</f>
        <v>1</v>
      </c>
      <c r="BW94" s="0" t="s">
        <v>84</v>
      </c>
      <c r="BX94" s="0" t="str">
        <f aca="false">IF(BW94="záporný","1",IF(BW94="střední","2",IF(BW94="kladný","3","4")))</f>
        <v>3</v>
      </c>
      <c r="BY94" s="0" t="s">
        <v>98</v>
      </c>
      <c r="BZ94" s="0" t="str">
        <f aca="false">IF(BY94="záporný","1",IF(BY94="záp.-kl.","2",IF(BY94="kladný","3","4")))</f>
        <v>1</v>
      </c>
      <c r="CA94" s="0" t="s">
        <v>83</v>
      </c>
      <c r="CB94" s="0" t="str">
        <f aca="false">IF(CA94="silné","1",IF(CA94="střední","2",IF(CA94="slabé","3",IF(CA94="rozporné","4",""))))</f>
        <v>1</v>
      </c>
      <c r="CC94" s="0" t="s">
        <v>88</v>
      </c>
      <c r="CD94" s="0" t="str">
        <f aca="false">IF(CC94="silné","1",IF(CC94="střední","2",IF(CC94="slabé","3",IF(CC94="rozporné","4",""))))</f>
        <v>2</v>
      </c>
      <c r="CE94" s="0" t="s">
        <v>83</v>
      </c>
      <c r="CF94" s="0" t="str">
        <f aca="false">IF(CE94="silné","1",IF(CE94="střední","2",IF(CE94="slabé","3",IF(CE94="rozporné","4",""))))</f>
        <v>1</v>
      </c>
      <c r="CG94" s="1" t="n">
        <v>1</v>
      </c>
      <c r="CH94" s="0" t="n">
        <v>4</v>
      </c>
      <c r="CI94" s="0" t="n">
        <v>2</v>
      </c>
      <c r="CJ94" s="0" t="n">
        <v>5</v>
      </c>
      <c r="CK94" s="0" t="n">
        <v>1</v>
      </c>
      <c r="CL94" s="0" t="n">
        <v>3</v>
      </c>
    </row>
    <row r="95" customFormat="false" ht="14.25" hidden="false" customHeight="false" outlineLevel="0" collapsed="false">
      <c r="A95" s="0" t="n">
        <v>60</v>
      </c>
      <c r="B95" s="0" t="n">
        <v>1</v>
      </c>
      <c r="C95" s="5" t="n">
        <v>44165</v>
      </c>
      <c r="D95" s="5" t="n">
        <v>41020</v>
      </c>
      <c r="E95" s="2" t="n">
        <f aca="false">YEARFRAC(C95,D95)</f>
        <v>8.60833333333333</v>
      </c>
      <c r="F95" s="2" t="str">
        <f aca="false">IF(E95&lt;=7.9,"6–7",IF(E95&lt;=9.9,"8–9",IF(E95&lt;=11.9,"10–11","12–13")))</f>
        <v>8–9</v>
      </c>
      <c r="G95" s="0" t="n">
        <v>2</v>
      </c>
      <c r="H95" s="0" t="n">
        <v>3</v>
      </c>
      <c r="I95" s="0" t="n">
        <v>1</v>
      </c>
      <c r="J95" s="0" t="n">
        <v>3</v>
      </c>
      <c r="K95" s="0" t="n">
        <v>3</v>
      </c>
      <c r="L95" s="0" t="n">
        <v>2</v>
      </c>
      <c r="M95" s="0" t="n">
        <v>3</v>
      </c>
      <c r="N95" s="0" t="n">
        <v>3</v>
      </c>
      <c r="O95" s="0" t="n">
        <v>3</v>
      </c>
      <c r="P95" s="0" t="n">
        <v>1</v>
      </c>
      <c r="Q95" s="0" t="n">
        <v>3</v>
      </c>
      <c r="R95" s="0" t="n">
        <v>1</v>
      </c>
      <c r="S95" s="0" t="n">
        <v>2</v>
      </c>
      <c r="T95" s="0" t="n">
        <v>1</v>
      </c>
      <c r="U95" s="0" t="n">
        <v>3</v>
      </c>
      <c r="V95" s="0" t="n">
        <v>3</v>
      </c>
      <c r="W95" s="0" t="n">
        <v>2</v>
      </c>
      <c r="X95" s="0" t="n">
        <v>1</v>
      </c>
      <c r="Y95" s="0" t="n">
        <v>3</v>
      </c>
      <c r="Z95" s="0" t="n">
        <v>3</v>
      </c>
      <c r="AA95" s="0" t="n">
        <v>3</v>
      </c>
      <c r="AB95" s="0" t="n">
        <v>1</v>
      </c>
      <c r="AC95" s="0" t="n">
        <v>3</v>
      </c>
      <c r="AD95" s="0" t="n">
        <v>1</v>
      </c>
      <c r="AE95" s="0" t="n">
        <v>1</v>
      </c>
      <c r="AF95" s="0" t="n">
        <v>1</v>
      </c>
      <c r="AG95" s="0" t="n">
        <v>2</v>
      </c>
      <c r="AH95" s="0" t="n">
        <v>3</v>
      </c>
      <c r="AI95" s="0" t="n">
        <v>3</v>
      </c>
      <c r="AJ95" s="0" t="n">
        <v>1</v>
      </c>
      <c r="AK95" s="0" t="n">
        <v>3</v>
      </c>
      <c r="AL95" s="0" t="n">
        <v>3</v>
      </c>
      <c r="AM95" s="0" t="n">
        <v>1</v>
      </c>
      <c r="AN95" s="0" t="n">
        <v>2</v>
      </c>
      <c r="AO95" s="0" t="n">
        <v>3</v>
      </c>
      <c r="AP95" s="0" t="n">
        <v>3</v>
      </c>
      <c r="AQ95" s="0" t="n">
        <v>3</v>
      </c>
      <c r="AR95" s="0" t="n">
        <v>2</v>
      </c>
      <c r="AS95" s="0" t="n">
        <v>3</v>
      </c>
      <c r="AT95" s="0" t="n">
        <v>1</v>
      </c>
      <c r="AU95" s="0" t="n">
        <v>3</v>
      </c>
      <c r="AV95" s="0" t="n">
        <v>1</v>
      </c>
      <c r="AW95" s="0" t="n">
        <v>3</v>
      </c>
      <c r="AX95" s="0" t="n">
        <v>3</v>
      </c>
      <c r="AY95" s="0" t="n">
        <v>1</v>
      </c>
      <c r="AZ95" s="0" t="n">
        <v>2</v>
      </c>
      <c r="BA95" s="0" t="n">
        <v>3</v>
      </c>
      <c r="BB95" s="0" t="n">
        <v>3</v>
      </c>
      <c r="BC95" s="0" t="n">
        <v>2</v>
      </c>
      <c r="BD95" s="0" t="n">
        <v>1</v>
      </c>
      <c r="BE95" s="0" t="n">
        <v>3</v>
      </c>
      <c r="BF95" s="0" t="n">
        <v>3</v>
      </c>
      <c r="BG95" s="0" t="n">
        <v>1</v>
      </c>
      <c r="BH95" s="0" t="n">
        <v>1</v>
      </c>
      <c r="BI95" s="0" t="n">
        <v>3</v>
      </c>
      <c r="BJ95" s="0" t="n">
        <v>3</v>
      </c>
      <c r="BK95" s="0" t="n">
        <v>3</v>
      </c>
      <c r="BL95" s="0" t="n">
        <v>1</v>
      </c>
      <c r="BM95" s="0" t="n">
        <f aca="false">SUM(I95,M95,Q95,U95,Y95,AC95,AG95)</f>
        <v>18</v>
      </c>
      <c r="BN95" s="0" t="n">
        <f aca="false">SUM(J95,N95,R95,V95,Z95,AD95,AH95)</f>
        <v>17</v>
      </c>
      <c r="BO95" s="0" t="n">
        <f aca="false">SUM(K95,O95,S95,W95,AA95,AE95,AI95)</f>
        <v>17</v>
      </c>
      <c r="BP95" s="0" t="n">
        <f aca="false">SUM(L95,P95,T95,X95,AB95,AF95,AJ95)</f>
        <v>8</v>
      </c>
      <c r="BQ95" s="0" t="n">
        <f aca="false">SUM(AK95,AO95,AS95,AW95,BA95,BE95,BI95)</f>
        <v>21</v>
      </c>
      <c r="BR95" s="0" t="n">
        <f aca="false">SUM(AL95,AP95,AT95,AX95,BB95,BF95,BJ95)</f>
        <v>19</v>
      </c>
      <c r="BS95" s="0" t="n">
        <f aca="false">SUM(AM95,AQ95,AU95,AY95,BC95,BG95,BK95)</f>
        <v>14</v>
      </c>
      <c r="BT95" s="0" t="n">
        <f aca="false">SUM(AN95,AR95,AV95,AZ95,BD95,BH95,BL95)</f>
        <v>10</v>
      </c>
      <c r="BU95" s="0" t="s">
        <v>98</v>
      </c>
      <c r="BV95" s="0" t="str">
        <f aca="false">IF(BU95="záporný","1",IF(BU95="střední","2",IF(BU95="kladný","3","4")))</f>
        <v>1</v>
      </c>
      <c r="BW95" s="0" t="s">
        <v>98</v>
      </c>
      <c r="BX95" s="0" t="str">
        <f aca="false">IF(BW95="záporný","1",IF(BW95="střední","2",IF(BW95="kladný","3","4")))</f>
        <v>1</v>
      </c>
      <c r="BY95" s="0" t="s">
        <v>98</v>
      </c>
      <c r="BZ95" s="0" t="str">
        <f aca="false">IF(BY95="záporný","1",IF(BY95="záp.-kl.","2",IF(BY95="kladný","3","4")))</f>
        <v>1</v>
      </c>
      <c r="CA95" s="0" t="s">
        <v>83</v>
      </c>
      <c r="CB95" s="0" t="str">
        <f aca="false">IF(CA95="silné","1",IF(CA95="střední","2",IF(CA95="slabé","3",IF(CA95="rozporné","4",""))))</f>
        <v>1</v>
      </c>
      <c r="CC95" s="0" t="s">
        <v>83</v>
      </c>
      <c r="CD95" s="0" t="str">
        <f aca="false">IF(CC95="silné","1",IF(CC95="střední","2",IF(CC95="slabé","3",IF(CC95="rozporné","4",""))))</f>
        <v>1</v>
      </c>
      <c r="CE95" s="0" t="s">
        <v>83</v>
      </c>
      <c r="CF95" s="0" t="str">
        <f aca="false">IF(CE95="silné","1",IF(CE95="střední","2",IF(CE95="slabé","3",IF(CE95="rozporné","4",""))))</f>
        <v>1</v>
      </c>
      <c r="CG95" s="1" t="n">
        <v>1</v>
      </c>
      <c r="CH95" s="0" t="n">
        <v>4</v>
      </c>
      <c r="CI95" s="0" t="n">
        <v>3</v>
      </c>
      <c r="CJ95" s="0" t="n">
        <v>4</v>
      </c>
      <c r="CK95" s="0" t="n">
        <v>2</v>
      </c>
      <c r="CL95" s="0" t="n">
        <v>4</v>
      </c>
    </row>
    <row r="96" customFormat="false" ht="14.25" hidden="false" customHeight="false" outlineLevel="0" collapsed="false">
      <c r="A96" s="0" t="n">
        <v>63</v>
      </c>
      <c r="B96" s="0" t="n">
        <v>0</v>
      </c>
      <c r="C96" s="5" t="n">
        <v>44165</v>
      </c>
      <c r="D96" s="5" t="n">
        <v>40361</v>
      </c>
      <c r="E96" s="2" t="n">
        <f aca="false">YEARFRAC(C96,D96)</f>
        <v>10.4111111111111</v>
      </c>
      <c r="F96" s="2" t="str">
        <f aca="false">IF(E96&lt;=7.9,"6–7",IF(E96&lt;=9.9,"8–9",IF(E96&lt;=11.9,"10–11","12–13")))</f>
        <v>10–11</v>
      </c>
      <c r="G96" s="0" t="n">
        <v>2</v>
      </c>
      <c r="H96" s="0" t="n">
        <v>1</v>
      </c>
      <c r="I96" s="0" t="n">
        <v>1</v>
      </c>
      <c r="J96" s="0" t="n">
        <v>3</v>
      </c>
      <c r="K96" s="0" t="n">
        <v>2</v>
      </c>
      <c r="L96" s="0" t="n">
        <v>2</v>
      </c>
      <c r="M96" s="0" t="n">
        <v>3</v>
      </c>
      <c r="N96" s="0" t="n">
        <v>1</v>
      </c>
      <c r="O96" s="0" t="n">
        <v>1</v>
      </c>
      <c r="P96" s="0" t="n">
        <v>2</v>
      </c>
      <c r="Q96" s="0" t="n">
        <v>3</v>
      </c>
      <c r="R96" s="0" t="n">
        <v>1</v>
      </c>
      <c r="S96" s="0" t="n">
        <v>2</v>
      </c>
      <c r="T96" s="0" t="n">
        <v>1</v>
      </c>
      <c r="U96" s="0" t="n">
        <v>3</v>
      </c>
      <c r="V96" s="0" t="n">
        <v>1</v>
      </c>
      <c r="W96" s="0" t="n">
        <v>1</v>
      </c>
      <c r="X96" s="0" t="n">
        <v>1</v>
      </c>
      <c r="Y96" s="0" t="n">
        <v>3</v>
      </c>
      <c r="Z96" s="0" t="n">
        <v>1</v>
      </c>
      <c r="AA96" s="0" t="n">
        <v>1</v>
      </c>
      <c r="AB96" s="0" t="n">
        <v>1</v>
      </c>
      <c r="AC96" s="0" t="n">
        <v>2</v>
      </c>
      <c r="AD96" s="0" t="n">
        <v>1</v>
      </c>
      <c r="AE96" s="0" t="n">
        <v>1</v>
      </c>
      <c r="AF96" s="0" t="n">
        <v>2</v>
      </c>
      <c r="AG96" s="0" t="n">
        <v>3</v>
      </c>
      <c r="AH96" s="0" t="n">
        <v>2</v>
      </c>
      <c r="AI96" s="0" t="n">
        <v>3</v>
      </c>
      <c r="AJ96" s="0" t="n">
        <v>2</v>
      </c>
      <c r="AK96" s="0" t="n">
        <v>2</v>
      </c>
      <c r="AL96" s="0" t="n">
        <v>2</v>
      </c>
      <c r="AM96" s="0" t="n">
        <v>2</v>
      </c>
      <c r="AN96" s="0" t="n">
        <v>2</v>
      </c>
      <c r="AO96" s="0" t="n">
        <v>3</v>
      </c>
      <c r="AP96" s="0" t="n">
        <v>1</v>
      </c>
      <c r="AQ96" s="0" t="n">
        <v>3</v>
      </c>
      <c r="AR96" s="0" t="n">
        <v>1</v>
      </c>
      <c r="AS96" s="0" t="n">
        <v>3</v>
      </c>
      <c r="AT96" s="0" t="n">
        <v>1</v>
      </c>
      <c r="AU96" s="0" t="n">
        <v>2</v>
      </c>
      <c r="AV96" s="0" t="n">
        <v>1</v>
      </c>
      <c r="AW96" s="0" t="n">
        <v>3</v>
      </c>
      <c r="AX96" s="0" t="n">
        <v>1</v>
      </c>
      <c r="AY96" s="0" t="n">
        <v>1</v>
      </c>
      <c r="AZ96" s="0" t="n">
        <v>1</v>
      </c>
      <c r="BA96" s="0" t="n">
        <v>2</v>
      </c>
      <c r="BB96" s="0" t="n">
        <v>1</v>
      </c>
      <c r="BC96" s="0" t="n">
        <v>1</v>
      </c>
      <c r="BD96" s="0" t="n">
        <v>1</v>
      </c>
      <c r="BE96" s="0" t="n">
        <v>2</v>
      </c>
      <c r="BF96" s="0" t="n">
        <v>1</v>
      </c>
      <c r="BG96" s="0" t="n">
        <v>1</v>
      </c>
      <c r="BH96" s="0" t="n">
        <v>2</v>
      </c>
      <c r="BI96" s="0" t="n">
        <v>2</v>
      </c>
      <c r="BJ96" s="0" t="n">
        <v>1</v>
      </c>
      <c r="BK96" s="0" t="n">
        <v>3</v>
      </c>
      <c r="BL96" s="0" t="n">
        <v>1</v>
      </c>
      <c r="BM96" s="0" t="n">
        <f aca="false">SUM(I96,M96,Q96,U96,Y96,AC96,AG96)</f>
        <v>18</v>
      </c>
      <c r="BN96" s="0" t="n">
        <f aca="false">SUM(J96,N96,R96,V96,Z96,AD96,AH96)</f>
        <v>10</v>
      </c>
      <c r="BO96" s="0" t="n">
        <f aca="false">SUM(K96,O96,S96,W96,AA96,AE96,AI96)</f>
        <v>11</v>
      </c>
      <c r="BP96" s="0" t="n">
        <f aca="false">SUM(L96,P96,T96,X96,AB96,AF96,AJ96)</f>
        <v>11</v>
      </c>
      <c r="BQ96" s="0" t="n">
        <f aca="false">SUM(AK96,AO96,AS96,AW96,BA96,BE96,BI96)</f>
        <v>17</v>
      </c>
      <c r="BR96" s="0" t="n">
        <f aca="false">SUM(AL96,AP96,AT96,AX96,BB96,BF96,BJ96)</f>
        <v>8</v>
      </c>
      <c r="BS96" s="0" t="n">
        <f aca="false">SUM(AM96,AQ96,AU96,AY96,BC96,BG96,BK96)</f>
        <v>13</v>
      </c>
      <c r="BT96" s="0" t="n">
        <f aca="false">SUM(AN96,AR96,AV96,AZ96,BD96,BH96,BL96)</f>
        <v>9</v>
      </c>
      <c r="BU96" s="0" t="s">
        <v>98</v>
      </c>
      <c r="BV96" s="0" t="str">
        <f aca="false">IF(BU96="záporný","1",IF(BU96="střední","2",IF(BU96="kladný","3","4")))</f>
        <v>1</v>
      </c>
      <c r="BW96" s="0" t="s">
        <v>88</v>
      </c>
      <c r="BX96" s="0" t="str">
        <f aca="false">IF(BW96="záporný","1",IF(BW96="střední","2",IF(BW96="kladný","3","4")))</f>
        <v>2</v>
      </c>
      <c r="BY96" s="0" t="s">
        <v>98</v>
      </c>
      <c r="BZ96" s="0" t="str">
        <f aca="false">IF(BY96="záporný","1",IF(BY96="záp.-kl.","2",IF(BY96="kladný","3","4")))</f>
        <v>1</v>
      </c>
      <c r="CA96" s="0" t="s">
        <v>88</v>
      </c>
      <c r="CB96" s="0" t="str">
        <f aca="false">IF(CA96="silné","1",IF(CA96="střední","2",IF(CA96="slabé","3",IF(CA96="rozporné","4",""))))</f>
        <v>2</v>
      </c>
      <c r="CC96" s="0" t="s">
        <v>83</v>
      </c>
      <c r="CD96" s="0" t="str">
        <f aca="false">IF(CC96="silné","1",IF(CC96="střední","2",IF(CC96="slabé","3",IF(CC96="rozporné","4",""))))</f>
        <v>1</v>
      </c>
      <c r="CE96" s="0" t="s">
        <v>83</v>
      </c>
      <c r="CF96" s="0" t="str">
        <f aca="false">IF(CE96="silné","1",IF(CE96="střední","2",IF(CE96="slabé","3",IF(CE96="rozporné","4",""))))</f>
        <v>1</v>
      </c>
      <c r="CG96" s="1" t="n">
        <v>1</v>
      </c>
      <c r="CH96" s="0" t="n">
        <v>1</v>
      </c>
      <c r="CI96" s="0" t="n">
        <v>1</v>
      </c>
      <c r="CJ96" s="0" t="n">
        <v>3</v>
      </c>
      <c r="CK96" s="0" t="n">
        <v>5</v>
      </c>
      <c r="CL96" s="0" t="n">
        <v>1</v>
      </c>
    </row>
    <row r="97" s="6" customFormat="true" ht="14.25" hidden="false" customHeight="false" outlineLevel="0" collapsed="false">
      <c r="A97" s="6" t="n">
        <v>64</v>
      </c>
      <c r="B97" s="6" t="n">
        <v>1</v>
      </c>
      <c r="C97" s="5" t="n">
        <v>44165</v>
      </c>
      <c r="D97" s="5" t="n">
        <v>40318</v>
      </c>
      <c r="E97" s="2" t="n">
        <f aca="false">YEARFRAC(C97,D97)</f>
        <v>10.5277777777778</v>
      </c>
      <c r="F97" s="2" t="str">
        <f aca="false">IF(E97&lt;=7.9,"6–7",IF(E97&lt;=9.9,"8–9",IF(E97&lt;=11.9,"10–11","12–13")))</f>
        <v>10–11</v>
      </c>
      <c r="G97" s="6" t="n">
        <v>1</v>
      </c>
      <c r="H97" s="6" t="n">
        <v>1</v>
      </c>
      <c r="I97" s="6" t="n">
        <v>3</v>
      </c>
      <c r="J97" s="6" t="n">
        <v>3</v>
      </c>
      <c r="K97" s="6" t="n">
        <v>3</v>
      </c>
      <c r="L97" s="6" t="n">
        <v>1</v>
      </c>
      <c r="M97" s="6" t="n">
        <v>3</v>
      </c>
      <c r="N97" s="6" t="n">
        <v>3</v>
      </c>
      <c r="O97" s="6" t="n">
        <v>3</v>
      </c>
      <c r="P97" s="6" t="n">
        <v>3</v>
      </c>
      <c r="Q97" s="6" t="n">
        <v>3</v>
      </c>
      <c r="R97" s="6" t="n">
        <v>1</v>
      </c>
      <c r="S97" s="6" t="n">
        <v>1</v>
      </c>
      <c r="T97" s="6" t="n">
        <v>1</v>
      </c>
      <c r="U97" s="6" t="n">
        <v>3</v>
      </c>
      <c r="V97" s="6" t="n">
        <v>3</v>
      </c>
      <c r="W97" s="6" t="n">
        <v>1</v>
      </c>
      <c r="X97" s="6" t="n">
        <v>1</v>
      </c>
      <c r="Y97" s="6" t="n">
        <v>3</v>
      </c>
      <c r="Z97" s="6" t="n">
        <v>3</v>
      </c>
      <c r="AA97" s="6" t="n">
        <v>1</v>
      </c>
      <c r="AB97" s="6" t="n">
        <v>1</v>
      </c>
      <c r="AC97" s="6" t="n">
        <v>3</v>
      </c>
      <c r="AD97" s="6" t="n">
        <v>1</v>
      </c>
      <c r="AE97" s="6" t="n">
        <v>1</v>
      </c>
      <c r="AF97" s="6" t="n">
        <v>1</v>
      </c>
      <c r="AG97" s="6" t="n">
        <v>3</v>
      </c>
      <c r="AH97" s="6" t="n">
        <v>3</v>
      </c>
      <c r="AI97" s="6" t="n">
        <v>1</v>
      </c>
      <c r="AJ97" s="6" t="n">
        <v>1</v>
      </c>
      <c r="AK97" s="6" t="n">
        <v>1</v>
      </c>
      <c r="AL97" s="6" t="n">
        <v>3</v>
      </c>
      <c r="AM97" s="6" t="n">
        <v>1</v>
      </c>
      <c r="AN97" s="6" t="n">
        <v>3</v>
      </c>
      <c r="AO97" s="6" t="n">
        <v>3</v>
      </c>
      <c r="AP97" s="6" t="n">
        <v>3</v>
      </c>
      <c r="AQ97" s="6" t="n">
        <v>3</v>
      </c>
      <c r="AR97" s="6" t="n">
        <v>1</v>
      </c>
      <c r="AS97" s="6" t="n">
        <v>3</v>
      </c>
      <c r="AT97" s="6" t="n">
        <v>1</v>
      </c>
      <c r="AU97" s="6" t="n">
        <v>1</v>
      </c>
      <c r="AV97" s="6" t="n">
        <v>1</v>
      </c>
      <c r="AW97" s="6" t="n">
        <v>3</v>
      </c>
      <c r="AX97" s="6" t="n">
        <v>3</v>
      </c>
      <c r="AY97" s="6" t="n">
        <v>1</v>
      </c>
      <c r="AZ97" s="6" t="n">
        <v>1</v>
      </c>
      <c r="BA97" s="6" t="n">
        <v>3</v>
      </c>
      <c r="BB97" s="6" t="n">
        <v>3</v>
      </c>
      <c r="BC97" s="6" t="n">
        <v>1</v>
      </c>
      <c r="BD97" s="6" t="n">
        <v>1</v>
      </c>
      <c r="BE97" s="6" t="n">
        <v>3</v>
      </c>
      <c r="BF97" s="6" t="n">
        <v>1</v>
      </c>
      <c r="BG97" s="6" t="n">
        <v>1</v>
      </c>
      <c r="BH97" s="6" t="n">
        <v>1</v>
      </c>
      <c r="BI97" s="6" t="n">
        <v>1</v>
      </c>
      <c r="BJ97" s="6" t="n">
        <v>3</v>
      </c>
      <c r="BK97" s="6" t="n">
        <v>1</v>
      </c>
      <c r="BL97" s="6" t="n">
        <v>1</v>
      </c>
      <c r="BM97" s="6" t="n">
        <f aca="false">SUM(I97,M97,Q97,U97,Y97,AC97,AG97)</f>
        <v>21</v>
      </c>
      <c r="BN97" s="6" t="n">
        <f aca="false">SUM(J97,N97,R97,V97,Z97,AD97,AH97)</f>
        <v>17</v>
      </c>
      <c r="BO97" s="6" t="n">
        <f aca="false">SUM(K97,O97,S97,W97,AA97,AE97,AI97)</f>
        <v>11</v>
      </c>
      <c r="BP97" s="6" t="n">
        <f aca="false">SUM(L97,P97,T97,X97,AB97,AF97,AJ97)</f>
        <v>9</v>
      </c>
      <c r="BQ97" s="6" t="n">
        <f aca="false">SUM(AK97,AO97,AS97,AW97,BA97,BE97,BI97)</f>
        <v>17</v>
      </c>
      <c r="BR97" s="6" t="n">
        <f aca="false">SUM(AL97,AP97,AT97,AX97,BB97,BF97,BJ97)</f>
        <v>17</v>
      </c>
      <c r="BS97" s="6" t="n">
        <f aca="false">SUM(AM97,AQ97,AU97,AY97,BC97,BG97,BK97)</f>
        <v>9</v>
      </c>
      <c r="BT97" s="6" t="n">
        <f aca="false">SUM(AN97,AR97,AV97,AZ97,BD97,BH97,BL97)</f>
        <v>9</v>
      </c>
      <c r="BU97" s="6" t="s">
        <v>98</v>
      </c>
      <c r="BV97" s="6" t="str">
        <f aca="false">IF(BU97="záporný","1",IF(BU97="střední","2",IF(BU97="kladný","3","4")))</f>
        <v>1</v>
      </c>
      <c r="BW97" s="6" t="s">
        <v>98</v>
      </c>
      <c r="BX97" s="6" t="str">
        <f aca="false">IF(BW97="záporný","1",IF(BW97="střední","2",IF(BW97="kladný","3","4")))</f>
        <v>1</v>
      </c>
      <c r="BY97" s="6" t="s">
        <v>98</v>
      </c>
      <c r="BZ97" s="6" t="str">
        <f aca="false">IF(BY97="záporný","1",IF(BY97="záp.-kl.","2",IF(BY97="kladný","3","4")))</f>
        <v>1</v>
      </c>
      <c r="CA97" s="6" t="s">
        <v>83</v>
      </c>
      <c r="CB97" s="6" t="str">
        <f aca="false">IF(CA97="silné","1",IF(CA97="střední","2",IF(CA97="slabé","3",IF(CA97="rozporné","4",""))))</f>
        <v>1</v>
      </c>
      <c r="CC97" s="6" t="s">
        <v>83</v>
      </c>
      <c r="CD97" s="6" t="str">
        <f aca="false">IF(CC97="silné","1",IF(CC97="střední","2",IF(CC97="slabé","3",IF(CC97="rozporné","4",""))))</f>
        <v>1</v>
      </c>
      <c r="CE97" s="6" t="s">
        <v>83</v>
      </c>
      <c r="CF97" s="6" t="str">
        <f aca="false">IF(CE97="silné","1",IF(CE97="střední","2",IF(CE97="slabé","3",IF(CE97="rozporné","4",""))))</f>
        <v>1</v>
      </c>
      <c r="CG97" s="1" t="n">
        <v>1</v>
      </c>
      <c r="CH97" s="6" t="n">
        <v>5</v>
      </c>
      <c r="CI97" s="6" t="n">
        <v>4</v>
      </c>
      <c r="CJ97" s="6" t="n">
        <v>5</v>
      </c>
      <c r="CK97" s="6" t="n">
        <v>2</v>
      </c>
      <c r="CL97" s="6" t="n">
        <v>5</v>
      </c>
    </row>
    <row r="98" customFormat="false" ht="14.25" hidden="false" customHeight="false" outlineLevel="0" collapsed="false">
      <c r="A98" s="0" t="n">
        <v>67</v>
      </c>
      <c r="B98" s="0" t="n">
        <v>0</v>
      </c>
      <c r="C98" s="5" t="n">
        <v>44211</v>
      </c>
      <c r="D98" s="5" t="n">
        <v>41164</v>
      </c>
      <c r="E98" s="2" t="n">
        <f aca="false">YEARFRAC(C98,D98)</f>
        <v>8.34166666666667</v>
      </c>
      <c r="F98" s="2" t="str">
        <f aca="false">IF(E98&lt;=7.9,"6–7",IF(E98&lt;=9.9,"8–9",IF(E98&lt;=11.9,"10–11","12–13")))</f>
        <v>8–9</v>
      </c>
      <c r="G98" s="0" t="n">
        <v>3</v>
      </c>
      <c r="H98" s="0" t="n">
        <v>1</v>
      </c>
      <c r="I98" s="0" t="n">
        <v>3</v>
      </c>
      <c r="J98" s="0" t="n">
        <v>3</v>
      </c>
      <c r="K98" s="0" t="n">
        <v>3</v>
      </c>
      <c r="L98" s="0" t="n">
        <v>2</v>
      </c>
      <c r="M98" s="0" t="n">
        <v>3</v>
      </c>
      <c r="N98" s="0" t="n">
        <v>2</v>
      </c>
      <c r="O98" s="0" t="n">
        <v>2</v>
      </c>
      <c r="P98" s="0" t="n">
        <v>2</v>
      </c>
      <c r="Q98" s="0" t="n">
        <v>3</v>
      </c>
      <c r="R98" s="0" t="n">
        <v>1</v>
      </c>
      <c r="S98" s="0" t="n">
        <v>3</v>
      </c>
      <c r="T98" s="0" t="n">
        <v>1</v>
      </c>
      <c r="U98" s="0" t="n">
        <v>2</v>
      </c>
      <c r="V98" s="0" t="n">
        <v>1</v>
      </c>
      <c r="W98" s="0" t="n">
        <v>1</v>
      </c>
      <c r="X98" s="0" t="n">
        <v>1</v>
      </c>
      <c r="Y98" s="0" t="n">
        <v>3</v>
      </c>
      <c r="Z98" s="0" t="n">
        <v>1</v>
      </c>
      <c r="AA98" s="0" t="n">
        <v>1</v>
      </c>
      <c r="AB98" s="0" t="n">
        <v>1</v>
      </c>
      <c r="AC98" s="0" t="n">
        <v>3</v>
      </c>
      <c r="AD98" s="0" t="n">
        <v>1</v>
      </c>
      <c r="AE98" s="0" t="n">
        <v>1</v>
      </c>
      <c r="AF98" s="0" t="n">
        <v>1</v>
      </c>
      <c r="AG98" s="0" t="n">
        <v>2</v>
      </c>
      <c r="AH98" s="0" t="n">
        <v>3</v>
      </c>
      <c r="AI98" s="0" t="n">
        <v>3</v>
      </c>
      <c r="AJ98" s="0" t="n">
        <v>1</v>
      </c>
      <c r="AK98" s="0" t="n">
        <v>1</v>
      </c>
      <c r="AL98" s="0" t="n">
        <v>3</v>
      </c>
      <c r="AM98" s="0" t="n">
        <v>1</v>
      </c>
      <c r="AN98" s="0" t="n">
        <v>1</v>
      </c>
      <c r="AO98" s="0" t="n">
        <v>3</v>
      </c>
      <c r="AP98" s="0" t="n">
        <v>1</v>
      </c>
      <c r="AQ98" s="0" t="n">
        <v>2</v>
      </c>
      <c r="AR98" s="0" t="n">
        <v>1</v>
      </c>
      <c r="AS98" s="0" t="n">
        <v>3</v>
      </c>
      <c r="AT98" s="0" t="n">
        <v>1</v>
      </c>
      <c r="AU98" s="0" t="n">
        <v>1</v>
      </c>
      <c r="AV98" s="0" t="n">
        <v>1</v>
      </c>
      <c r="AW98" s="0" t="n">
        <v>3</v>
      </c>
      <c r="AX98" s="0" t="n">
        <v>1</v>
      </c>
      <c r="AY98" s="0" t="n">
        <v>1</v>
      </c>
      <c r="AZ98" s="0" t="n">
        <v>1</v>
      </c>
      <c r="BA98" s="0" t="n">
        <v>3</v>
      </c>
      <c r="BB98" s="0" t="n">
        <v>3</v>
      </c>
      <c r="BC98" s="0" t="n">
        <v>1</v>
      </c>
      <c r="BD98" s="0" t="n">
        <v>1</v>
      </c>
      <c r="BE98" s="0" t="n">
        <v>3</v>
      </c>
      <c r="BF98" s="0" t="n">
        <v>1</v>
      </c>
      <c r="BG98" s="0" t="n">
        <v>1</v>
      </c>
      <c r="BH98" s="0" t="n">
        <v>1</v>
      </c>
      <c r="BI98" s="0" t="n">
        <v>3</v>
      </c>
      <c r="BJ98" s="0" t="n">
        <v>1</v>
      </c>
      <c r="BK98" s="0" t="n">
        <v>3</v>
      </c>
      <c r="BL98" s="0" t="n">
        <v>1</v>
      </c>
      <c r="BM98" s="0" t="n">
        <f aca="false">SUM(I98,M98,Q98,U98,Y98,AC98,AG98)</f>
        <v>19</v>
      </c>
      <c r="BN98" s="0" t="n">
        <f aca="false">SUM(J98,N98,R98,V98,Z98,AD98,AH98)</f>
        <v>12</v>
      </c>
      <c r="BO98" s="0" t="n">
        <f aca="false">SUM(K98,O98,S98,W98,AA98,AE98,AI98)</f>
        <v>14</v>
      </c>
      <c r="BP98" s="0" t="n">
        <f aca="false">SUM(L98,P98,T98,X98,AB98,AF98,AJ98)</f>
        <v>9</v>
      </c>
      <c r="BQ98" s="0" t="n">
        <f aca="false">SUM(AK98,AO98,AS98,AW98,BA98,BE98,BI98)</f>
        <v>19</v>
      </c>
      <c r="BR98" s="0" t="n">
        <f aca="false">SUM(AL98,AP98,AT98,AX98,BB98,BF98,BJ98)</f>
        <v>11</v>
      </c>
      <c r="BS98" s="0" t="n">
        <f aca="false">SUM(AM98,AQ98,AU98,AY98,BC98,BG98,BK98)</f>
        <v>10</v>
      </c>
      <c r="BT98" s="0" t="n">
        <f aca="false">SUM(AN98,AR98,AV98,AZ98,BD98,BH98,BL98)</f>
        <v>7</v>
      </c>
      <c r="BU98" s="0" t="s">
        <v>98</v>
      </c>
      <c r="BV98" s="0" t="str">
        <f aca="false">IF(BU98="záporný","1",IF(BU98="střední","2",IF(BU98="kladný","3","4")))</f>
        <v>1</v>
      </c>
      <c r="BW98" s="0" t="s">
        <v>98</v>
      </c>
      <c r="BX98" s="0" t="str">
        <f aca="false">IF(BW98="záporný","1",IF(BW98="střední","2",IF(BW98="kladný","3","4")))</f>
        <v>1</v>
      </c>
      <c r="BY98" s="0" t="s">
        <v>98</v>
      </c>
      <c r="BZ98" s="0" t="str">
        <f aca="false">IF(BY98="záporný","1",IF(BY98="záp.-kl.","2",IF(BY98="kladný","3","4")))</f>
        <v>1</v>
      </c>
      <c r="CA98" s="0" t="s">
        <v>83</v>
      </c>
      <c r="CB98" s="0" t="str">
        <f aca="false">IF(CA98="silné","1",IF(CA98="střední","2",IF(CA98="slabé","3",IF(CA98="rozporné","4",""))))</f>
        <v>1</v>
      </c>
      <c r="CC98" s="0" t="s">
        <v>83</v>
      </c>
      <c r="CD98" s="0" t="str">
        <f aca="false">IF(CC98="silné","1",IF(CC98="střední","2",IF(CC98="slabé","3",IF(CC98="rozporné","4",""))))</f>
        <v>1</v>
      </c>
      <c r="CE98" s="0" t="s">
        <v>83</v>
      </c>
      <c r="CF98" s="0" t="str">
        <f aca="false">IF(CE98="silné","1",IF(CE98="střední","2",IF(CE98="slabé","3",IF(CE98="rozporné","4",""))))</f>
        <v>1</v>
      </c>
      <c r="CG98" s="1" t="n">
        <v>1</v>
      </c>
      <c r="CH98" s="0" t="n">
        <v>5</v>
      </c>
      <c r="CI98" s="0" t="n">
        <v>3</v>
      </c>
      <c r="CJ98" s="0" t="n">
        <v>4</v>
      </c>
      <c r="CK98" s="0" t="n">
        <v>1</v>
      </c>
      <c r="CL98" s="0" t="n">
        <v>5</v>
      </c>
    </row>
    <row r="99" s="6" customFormat="true" ht="14.25" hidden="false" customHeight="false" outlineLevel="0" collapsed="false">
      <c r="A99" s="6" t="n">
        <v>69</v>
      </c>
      <c r="B99" s="6" t="n">
        <v>1</v>
      </c>
      <c r="C99" s="5" t="n">
        <v>44211</v>
      </c>
      <c r="D99" s="5" t="n">
        <v>40346</v>
      </c>
      <c r="E99" s="2" t="n">
        <f aca="false">YEARFRAC(C99,D99)</f>
        <v>10.5777777777778</v>
      </c>
      <c r="F99" s="2" t="str">
        <f aca="false">IF(E99&lt;=7.9,"6–7",IF(E99&lt;=9.9,"8–9",IF(E99&lt;=11.9,"10–11","12–13")))</f>
        <v>10–11</v>
      </c>
      <c r="G99" s="6" t="n">
        <v>1</v>
      </c>
      <c r="H99" s="6" t="n">
        <v>1</v>
      </c>
      <c r="I99" s="6" t="n">
        <v>3</v>
      </c>
      <c r="J99" s="6" t="n">
        <v>3</v>
      </c>
      <c r="K99" s="6" t="n">
        <v>1</v>
      </c>
      <c r="L99" s="6" t="n">
        <v>2</v>
      </c>
      <c r="M99" s="6" t="n">
        <v>3</v>
      </c>
      <c r="N99" s="6" t="n">
        <v>3</v>
      </c>
      <c r="O99" s="6" t="n">
        <v>3</v>
      </c>
      <c r="P99" s="6" t="n">
        <v>1</v>
      </c>
      <c r="Q99" s="6" t="n">
        <v>3</v>
      </c>
      <c r="R99" s="6" t="n">
        <v>1</v>
      </c>
      <c r="S99" s="6" t="n">
        <v>3</v>
      </c>
      <c r="T99" s="6" t="n">
        <v>1</v>
      </c>
      <c r="U99" s="6" t="n">
        <v>3</v>
      </c>
      <c r="V99" s="6" t="n">
        <v>1</v>
      </c>
      <c r="W99" s="6" t="n">
        <v>2</v>
      </c>
      <c r="X99" s="6" t="n">
        <v>1</v>
      </c>
      <c r="Y99" s="6" t="n">
        <v>3</v>
      </c>
      <c r="Z99" s="6" t="n">
        <v>1</v>
      </c>
      <c r="AA99" s="6" t="n">
        <v>1</v>
      </c>
      <c r="AB99" s="6" t="n">
        <v>1</v>
      </c>
      <c r="AC99" s="6" t="n">
        <v>3</v>
      </c>
      <c r="AD99" s="6" t="n">
        <v>1</v>
      </c>
      <c r="AE99" s="6" t="n">
        <v>1</v>
      </c>
      <c r="AF99" s="6" t="n">
        <v>1</v>
      </c>
      <c r="AG99" s="6" t="n">
        <v>3</v>
      </c>
      <c r="AH99" s="6" t="n">
        <v>3</v>
      </c>
      <c r="AI99" s="6" t="n">
        <v>3</v>
      </c>
      <c r="AJ99" s="6" t="n">
        <v>1</v>
      </c>
      <c r="AK99" s="6" t="n">
        <v>3</v>
      </c>
      <c r="AL99" s="6" t="n">
        <v>1</v>
      </c>
      <c r="AM99" s="6" t="n">
        <v>3</v>
      </c>
      <c r="AN99" s="6" t="n">
        <v>1</v>
      </c>
      <c r="AO99" s="6" t="n">
        <v>3</v>
      </c>
      <c r="AP99" s="6" t="n">
        <v>1</v>
      </c>
      <c r="AQ99" s="6" t="n">
        <v>3</v>
      </c>
      <c r="AR99" s="6" t="n">
        <v>1</v>
      </c>
      <c r="AS99" s="6" t="n">
        <v>3</v>
      </c>
      <c r="AT99" s="6" t="n">
        <v>1</v>
      </c>
      <c r="AU99" s="6" t="n">
        <v>1</v>
      </c>
      <c r="AV99" s="6" t="n">
        <v>1</v>
      </c>
      <c r="AW99" s="6" t="n">
        <v>3</v>
      </c>
      <c r="AX99" s="6" t="n">
        <v>1</v>
      </c>
      <c r="AY99" s="6" t="n">
        <v>1</v>
      </c>
      <c r="AZ99" s="6" t="n">
        <v>1</v>
      </c>
      <c r="BA99" s="6" t="n">
        <v>3</v>
      </c>
      <c r="BB99" s="6" t="n">
        <v>3</v>
      </c>
      <c r="BC99" s="6" t="n">
        <v>1</v>
      </c>
      <c r="BD99" s="6" t="n">
        <v>1</v>
      </c>
      <c r="BE99" s="6" t="n">
        <v>3</v>
      </c>
      <c r="BF99" s="6" t="n">
        <v>1</v>
      </c>
      <c r="BG99" s="6" t="n">
        <v>1</v>
      </c>
      <c r="BH99" s="6" t="n">
        <v>1</v>
      </c>
      <c r="BI99" s="6" t="n">
        <v>1</v>
      </c>
      <c r="BJ99" s="6" t="n">
        <v>1</v>
      </c>
      <c r="BK99" s="6" t="n">
        <v>1</v>
      </c>
      <c r="BL99" s="6" t="n">
        <v>3</v>
      </c>
      <c r="BM99" s="6" t="n">
        <f aca="false">SUM(I99,M99,Q99,U99,Y99,AC99,AG99)</f>
        <v>21</v>
      </c>
      <c r="BN99" s="6" t="n">
        <f aca="false">SUM(J99,N99,R99,V99,Z99,AD99,AH99)</f>
        <v>13</v>
      </c>
      <c r="BO99" s="6" t="n">
        <f aca="false">SUM(K99,O99,S99,W99,AA99,AE99,AI99)</f>
        <v>14</v>
      </c>
      <c r="BP99" s="6" t="n">
        <f aca="false">SUM(L99,P99,T99,X99,AB99,AF99,AJ99)</f>
        <v>8</v>
      </c>
      <c r="BQ99" s="6" t="n">
        <f aca="false">SUM(AK99,AO99,AS99,AW99,BA99,BE99,BI99)</f>
        <v>19</v>
      </c>
      <c r="BR99" s="6" t="n">
        <f aca="false">SUM(AL99,AP99,AT99,AX99,BB99,BF99,BJ99)</f>
        <v>9</v>
      </c>
      <c r="BS99" s="6" t="n">
        <f aca="false">SUM(AM99,AQ99,AU99,AY99,BC99,BG99,BK99)</f>
        <v>11</v>
      </c>
      <c r="BT99" s="6" t="n">
        <f aca="false">SUM(AN99,AR99,AV99,AZ99,BD99,BH99,BL99)</f>
        <v>9</v>
      </c>
      <c r="BU99" s="6" t="s">
        <v>98</v>
      </c>
      <c r="BV99" s="6" t="str">
        <f aca="false">IF(BU99="záporný","1",IF(BU99="střední","2",IF(BU99="kladný","3","4")))</f>
        <v>1</v>
      </c>
      <c r="BW99" s="6" t="s">
        <v>88</v>
      </c>
      <c r="BX99" s="6" t="str">
        <f aca="false">IF(BW99="záporný","1",IF(BW99="střední","2",IF(BW99="kladný","3","4")))</f>
        <v>2</v>
      </c>
      <c r="BY99" s="6" t="s">
        <v>98</v>
      </c>
      <c r="BZ99" s="6" t="str">
        <f aca="false">IF(BY99="záporný","1",IF(BY99="záp.-kl.","2",IF(BY99="kladný","3","4")))</f>
        <v>1</v>
      </c>
      <c r="CA99" s="6" t="s">
        <v>83</v>
      </c>
      <c r="CB99" s="6" t="str">
        <f aca="false">IF(CA99="silné","1",IF(CA99="střední","2",IF(CA99="slabé","3",IF(CA99="rozporné","4",""))))</f>
        <v>1</v>
      </c>
      <c r="CC99" s="6" t="s">
        <v>83</v>
      </c>
      <c r="CD99" s="6" t="str">
        <f aca="false">IF(CC99="silné","1",IF(CC99="střední","2",IF(CC99="slabé","3",IF(CC99="rozporné","4",""))))</f>
        <v>1</v>
      </c>
      <c r="CE99" s="6" t="s">
        <v>83</v>
      </c>
      <c r="CF99" s="6" t="str">
        <f aca="false">IF(CE99="silné","1",IF(CE99="střední","2",IF(CE99="slabé","3",IF(CE99="rozporné","4",""))))</f>
        <v>1</v>
      </c>
      <c r="CG99" s="1" t="n">
        <v>1</v>
      </c>
      <c r="CH99" s="6" t="n">
        <v>4</v>
      </c>
      <c r="CI99" s="6" t="n">
        <v>3</v>
      </c>
      <c r="CJ99" s="6" t="n">
        <v>4</v>
      </c>
      <c r="CK99" s="6" t="n">
        <v>5</v>
      </c>
      <c r="CL99" s="6" t="n">
        <v>4</v>
      </c>
    </row>
    <row r="100" customFormat="false" ht="14.25" hidden="false" customHeight="false" outlineLevel="0" collapsed="false">
      <c r="A100" s="0" t="n">
        <v>70</v>
      </c>
      <c r="B100" s="0" t="n">
        <v>1</v>
      </c>
      <c r="C100" s="5" t="n">
        <v>44173</v>
      </c>
      <c r="D100" s="5" t="n">
        <v>41064</v>
      </c>
      <c r="E100" s="2" t="n">
        <f aca="false">YEARFRAC(C100,D100)</f>
        <v>8.51111111111111</v>
      </c>
      <c r="F100" s="2" t="str">
        <f aca="false">IF(E100&lt;=7.9,"6–7",IF(E100&lt;=9.9,"8–9",IF(E100&lt;=11.9,"10–11","12–13")))</f>
        <v>8–9</v>
      </c>
      <c r="G100" s="0" t="n">
        <v>3</v>
      </c>
      <c r="H100" s="0" t="n">
        <v>3</v>
      </c>
      <c r="I100" s="0" t="n">
        <v>1</v>
      </c>
      <c r="J100" s="0" t="n">
        <v>3</v>
      </c>
      <c r="K100" s="0" t="n">
        <v>3</v>
      </c>
      <c r="L100" s="0" t="n">
        <v>3</v>
      </c>
      <c r="M100" s="0" t="n">
        <v>3</v>
      </c>
      <c r="N100" s="0" t="n">
        <v>3</v>
      </c>
      <c r="O100" s="0" t="n">
        <v>1</v>
      </c>
      <c r="P100" s="0" t="n">
        <v>1</v>
      </c>
      <c r="Q100" s="0" t="n">
        <v>3</v>
      </c>
      <c r="R100" s="0" t="n">
        <v>1</v>
      </c>
      <c r="S100" s="0" t="n">
        <v>3</v>
      </c>
      <c r="T100" s="0" t="n">
        <v>1</v>
      </c>
      <c r="U100" s="0" t="n">
        <v>3</v>
      </c>
      <c r="V100" s="0" t="n">
        <v>1</v>
      </c>
      <c r="W100" s="0" t="n">
        <v>3</v>
      </c>
      <c r="X100" s="0" t="n">
        <v>1</v>
      </c>
      <c r="Y100" s="0" t="n">
        <v>3</v>
      </c>
      <c r="Z100" s="0" t="n">
        <v>1</v>
      </c>
      <c r="AA100" s="0" t="n">
        <v>3</v>
      </c>
      <c r="AB100" s="0" t="n">
        <v>1</v>
      </c>
      <c r="AC100" s="0" t="n">
        <v>3</v>
      </c>
      <c r="AD100" s="0" t="n">
        <v>1</v>
      </c>
      <c r="AE100" s="0" t="n">
        <v>1</v>
      </c>
      <c r="AF100" s="0" t="n">
        <v>1</v>
      </c>
      <c r="AG100" s="0" t="n">
        <v>3</v>
      </c>
      <c r="AH100" s="0" t="n">
        <v>3</v>
      </c>
      <c r="AI100" s="0" t="n">
        <v>3</v>
      </c>
      <c r="AJ100" s="0" t="n">
        <v>1</v>
      </c>
      <c r="AK100" s="0" t="n">
        <v>1</v>
      </c>
      <c r="AL100" s="0" t="n">
        <v>3</v>
      </c>
      <c r="AM100" s="0" t="n">
        <v>3</v>
      </c>
      <c r="AN100" s="0" t="n">
        <v>3</v>
      </c>
      <c r="AO100" s="0" t="n">
        <v>3</v>
      </c>
      <c r="AP100" s="0" t="n">
        <v>1</v>
      </c>
      <c r="AQ100" s="0" t="n">
        <v>3</v>
      </c>
      <c r="AR100" s="0" t="n">
        <v>1</v>
      </c>
      <c r="AS100" s="0" t="n">
        <v>3</v>
      </c>
      <c r="AT100" s="0" t="n">
        <v>1</v>
      </c>
      <c r="AU100" s="0" t="n">
        <v>3</v>
      </c>
      <c r="AV100" s="0" t="n">
        <v>1</v>
      </c>
      <c r="AW100" s="0" t="n">
        <v>3</v>
      </c>
      <c r="AX100" s="0" t="n">
        <v>1</v>
      </c>
      <c r="AY100" s="0" t="n">
        <v>3</v>
      </c>
      <c r="AZ100" s="0" t="n">
        <v>1</v>
      </c>
      <c r="BA100" s="0" t="n">
        <v>3</v>
      </c>
      <c r="BB100" s="0" t="n">
        <v>1</v>
      </c>
      <c r="BC100" s="0" t="n">
        <v>3</v>
      </c>
      <c r="BD100" s="0" t="n">
        <v>1</v>
      </c>
      <c r="BE100" s="0" t="n">
        <v>3</v>
      </c>
      <c r="BF100" s="0" t="n">
        <v>1</v>
      </c>
      <c r="BG100" s="0" t="n">
        <v>3</v>
      </c>
      <c r="BH100" s="0" t="n">
        <v>1</v>
      </c>
      <c r="BI100" s="0" t="n">
        <v>3</v>
      </c>
      <c r="BJ100" s="0" t="n">
        <v>3</v>
      </c>
      <c r="BK100" s="0" t="n">
        <v>3</v>
      </c>
      <c r="BL100" s="0" t="n">
        <v>1</v>
      </c>
      <c r="BM100" s="0" t="n">
        <f aca="false">SUM(I100,M100,Q100,U100,Y100,AC100,AG100)</f>
        <v>19</v>
      </c>
      <c r="BN100" s="0" t="n">
        <f aca="false">SUM(J100,N100,R100,V100,Z100,AD100,AH100)</f>
        <v>13</v>
      </c>
      <c r="BO100" s="0" t="n">
        <f aca="false">SUM(K100,O100,S100,W100,AA100,AE100,AI100)</f>
        <v>17</v>
      </c>
      <c r="BP100" s="0" t="n">
        <f aca="false">SUM(L100,P100,T100,X100,AB100,AF100,AJ100)</f>
        <v>9</v>
      </c>
      <c r="BQ100" s="0" t="n">
        <f aca="false">SUM(AK100,AO100,AS100,AW100,BA100,BE100,BI100)</f>
        <v>19</v>
      </c>
      <c r="BR100" s="0" t="n">
        <f aca="false">SUM(AL100,AP100,AT100,AX100,BB100,BF100,BJ100)</f>
        <v>11</v>
      </c>
      <c r="BS100" s="0" t="n">
        <f aca="false">SUM(AM100,AQ100,AU100,AY100,BC100,BG100,BK100)</f>
        <v>21</v>
      </c>
      <c r="BT100" s="0" t="n">
        <f aca="false">SUM(AN100,AR100,AV100,AZ100,BD100,BH100,BL100)</f>
        <v>9</v>
      </c>
      <c r="BU100" s="0" t="s">
        <v>98</v>
      </c>
      <c r="BV100" s="0" t="str">
        <f aca="false">IF(BU100="záporný","1",IF(BU100="střední","2",IF(BU100="kladný","3","4")))</f>
        <v>1</v>
      </c>
      <c r="BW100" s="0" t="s">
        <v>98</v>
      </c>
      <c r="BX100" s="0" t="str">
        <f aca="false">IF(BW100="záporný","1",IF(BW100="střední","2",IF(BW100="kladný","3","4")))</f>
        <v>1</v>
      </c>
      <c r="BY100" s="0" t="s">
        <v>98</v>
      </c>
      <c r="BZ100" s="0" t="str">
        <f aca="false">IF(BY100="záporný","1",IF(BY100="záp.-kl.","2",IF(BY100="kladný","3","4")))</f>
        <v>1</v>
      </c>
      <c r="CA100" s="0" t="s">
        <v>83</v>
      </c>
      <c r="CB100" s="0" t="str">
        <f aca="false">IF(CA100="silné","1",IF(CA100="střední","2",IF(CA100="slabé","3",IF(CA100="rozporné","4",""))))</f>
        <v>1</v>
      </c>
      <c r="CC100" s="0" t="s">
        <v>83</v>
      </c>
      <c r="CD100" s="0" t="str">
        <f aca="false">IF(CC100="silné","1",IF(CC100="střední","2",IF(CC100="slabé","3",IF(CC100="rozporné","4",""))))</f>
        <v>1</v>
      </c>
      <c r="CE100" s="0" t="s">
        <v>83</v>
      </c>
      <c r="CF100" s="0" t="str">
        <f aca="false">IF(CE100="silné","1",IF(CE100="střední","2",IF(CE100="slabé","3",IF(CE100="rozporné","4",""))))</f>
        <v>1</v>
      </c>
      <c r="CG100" s="1" t="n">
        <v>1</v>
      </c>
      <c r="CH100" s="0" t="n">
        <v>5</v>
      </c>
      <c r="CI100" s="0" t="n">
        <v>5</v>
      </c>
      <c r="CJ100" s="0" t="n">
        <v>5</v>
      </c>
      <c r="CK100" s="0" t="n">
        <v>5</v>
      </c>
      <c r="CL100" s="0" t="n">
        <v>1</v>
      </c>
    </row>
    <row r="101" s="1" customFormat="true" ht="14.25" hidden="false" customHeight="false" outlineLevel="0" collapsed="false">
      <c r="A101" s="1" t="n">
        <v>76</v>
      </c>
      <c r="B101" s="1" t="n">
        <v>1</v>
      </c>
      <c r="C101" s="5" t="n">
        <v>44159</v>
      </c>
      <c r="D101" s="5" t="n">
        <v>41268</v>
      </c>
      <c r="E101" s="2" t="n">
        <f aca="false">YEARFRAC(C101,D101)</f>
        <v>7.91388888888889</v>
      </c>
      <c r="F101" s="2" t="str">
        <f aca="false">IF(E101&lt;=7.9,"6–7",IF(E101&lt;=9.9,"8–9",IF(E101&lt;=11.9,"10–11","12–13")))</f>
        <v>8–9</v>
      </c>
      <c r="G101" s="1" t="n">
        <v>3</v>
      </c>
      <c r="H101" s="1" t="n">
        <v>2</v>
      </c>
      <c r="I101" s="1" t="n">
        <v>2</v>
      </c>
      <c r="J101" s="1" t="n">
        <v>2</v>
      </c>
      <c r="K101" s="1" t="n">
        <v>3</v>
      </c>
      <c r="L101" s="1" t="n">
        <v>1</v>
      </c>
      <c r="M101" s="1" t="n">
        <v>3</v>
      </c>
      <c r="N101" s="1" t="n">
        <v>2</v>
      </c>
      <c r="O101" s="1" t="n">
        <v>3</v>
      </c>
      <c r="P101" s="1" t="n">
        <v>1</v>
      </c>
      <c r="Q101" s="1" t="n">
        <v>3</v>
      </c>
      <c r="R101" s="1" t="n">
        <v>1</v>
      </c>
      <c r="S101" s="1" t="n">
        <v>3</v>
      </c>
      <c r="T101" s="1" t="n">
        <v>1</v>
      </c>
      <c r="U101" s="1" t="n">
        <v>2</v>
      </c>
      <c r="V101" s="1" t="n">
        <v>2</v>
      </c>
      <c r="W101" s="1" t="n">
        <v>2</v>
      </c>
      <c r="X101" s="1" t="n">
        <v>1</v>
      </c>
      <c r="Y101" s="1" t="n">
        <v>3</v>
      </c>
      <c r="Z101" s="1" t="n">
        <v>3</v>
      </c>
      <c r="AA101" s="1" t="n">
        <v>1</v>
      </c>
      <c r="AB101" s="1" t="n">
        <v>1</v>
      </c>
      <c r="AC101" s="1" t="n">
        <v>2</v>
      </c>
      <c r="AD101" s="1" t="n">
        <v>1</v>
      </c>
      <c r="AE101" s="1" t="n">
        <v>1</v>
      </c>
      <c r="AF101" s="1" t="n">
        <v>2</v>
      </c>
      <c r="AG101" s="1" t="n">
        <v>1</v>
      </c>
      <c r="AH101" s="1" t="n">
        <v>1</v>
      </c>
      <c r="AI101" s="1" t="n">
        <v>3</v>
      </c>
      <c r="AJ101" s="1" t="n">
        <v>2</v>
      </c>
      <c r="AK101" s="1" t="n">
        <v>3</v>
      </c>
      <c r="AL101" s="1" t="n">
        <v>2</v>
      </c>
      <c r="AM101" s="1" t="n">
        <v>3</v>
      </c>
      <c r="AN101" s="1" t="n">
        <v>1</v>
      </c>
      <c r="AO101" s="1" t="n">
        <v>3</v>
      </c>
      <c r="AP101" s="1" t="n">
        <v>1</v>
      </c>
      <c r="AQ101" s="1" t="n">
        <v>2</v>
      </c>
      <c r="AR101" s="1" t="n">
        <v>2</v>
      </c>
      <c r="AS101" s="1" t="n">
        <v>3</v>
      </c>
      <c r="AT101" s="1" t="n">
        <v>1</v>
      </c>
      <c r="AU101" s="1" t="n">
        <v>2</v>
      </c>
      <c r="AV101" s="1" t="n">
        <v>3</v>
      </c>
      <c r="AW101" s="1" t="n">
        <v>3</v>
      </c>
      <c r="AX101" s="1" t="n">
        <v>1</v>
      </c>
      <c r="AY101" s="1" t="n">
        <v>1</v>
      </c>
      <c r="AZ101" s="1" t="n">
        <v>1</v>
      </c>
      <c r="BA101" s="1" t="n">
        <v>3</v>
      </c>
      <c r="BB101" s="1" t="n">
        <v>3</v>
      </c>
      <c r="BC101" s="1" t="n">
        <v>1</v>
      </c>
      <c r="BD101" s="1" t="n">
        <v>1</v>
      </c>
      <c r="BE101" s="1" t="n">
        <v>3</v>
      </c>
      <c r="BF101" s="1" t="n">
        <v>1</v>
      </c>
      <c r="BG101" s="1" t="n">
        <v>1</v>
      </c>
      <c r="BH101" s="1" t="n">
        <v>3</v>
      </c>
      <c r="BI101" s="1" t="n">
        <v>3</v>
      </c>
      <c r="BJ101" s="1" t="n">
        <v>1</v>
      </c>
      <c r="BK101" s="1" t="n">
        <v>3</v>
      </c>
      <c r="BL101" s="1" t="n">
        <v>3</v>
      </c>
      <c r="BM101" s="1" t="n">
        <f aca="false">SUM(I101,M101,Q101,U101,Y101,AC101,AG101)</f>
        <v>16</v>
      </c>
      <c r="BN101" s="1" t="n">
        <f aca="false">SUM(J101,N101,R101,V101,Z101,AD101,AH101)</f>
        <v>12</v>
      </c>
      <c r="BO101" s="1" t="n">
        <f aca="false">SUM(K101,O101,S101,W101,AA101,AE101,AI101)</f>
        <v>16</v>
      </c>
      <c r="BP101" s="1" t="n">
        <f aca="false">SUM(L101,P101,T101,X101,AB101,AF101,AJ101)</f>
        <v>9</v>
      </c>
      <c r="BQ101" s="1" t="n">
        <f aca="false">SUM(AK101,AO101,AS101,AW101,BA101,BE101,BI101)</f>
        <v>21</v>
      </c>
      <c r="BR101" s="1" t="n">
        <f aca="false">SUM(AL101,AP101,AT101,AX101,BB101,BF101,BJ101)</f>
        <v>10</v>
      </c>
      <c r="BS101" s="1" t="n">
        <f aca="false">SUM(AM101,AQ101,AU101,AY101,BC101,BG101,BK101)</f>
        <v>13</v>
      </c>
      <c r="BT101" s="1" t="n">
        <f aca="false">SUM(AN101,AR101,AV101,AZ101,BD101,BH101,BL101)</f>
        <v>14</v>
      </c>
      <c r="BU101" s="1" t="s">
        <v>98</v>
      </c>
      <c r="BV101" s="1" t="str">
        <f aca="false">IF(BU101="záporný","1",IF(BU101="střední","2",IF(BU101="kladný","3","4")))</f>
        <v>1</v>
      </c>
      <c r="BW101" s="1" t="s">
        <v>98</v>
      </c>
      <c r="BX101" s="1" t="str">
        <f aca="false">IF(BW101="záporný","1",IF(BW101="střední","2",IF(BW101="kladný","3","4")))</f>
        <v>1</v>
      </c>
      <c r="BY101" s="1" t="s">
        <v>98</v>
      </c>
      <c r="BZ101" s="1" t="str">
        <f aca="false">IF(BY101="záporný","1",IF(BY101="záp.-kl.","2",IF(BY101="kladný","3","4")))</f>
        <v>1</v>
      </c>
      <c r="CA101" s="1" t="s">
        <v>83</v>
      </c>
      <c r="CB101" s="1" t="str">
        <f aca="false">IF(CA101="silné","1",IF(CA101="střední","2",IF(CA101="slabé","3",IF(CA101="rozporné","4",""))))</f>
        <v>1</v>
      </c>
      <c r="CC101" s="1" t="s">
        <v>87</v>
      </c>
      <c r="CD101" s="1" t="str">
        <f aca="false">IF(CC101="silné","1",IF(CC101="střední","2",IF(CC101="slabé","3",IF(CC101="rozporné","4",""))))</f>
        <v>3</v>
      </c>
      <c r="CE101" s="1" t="s">
        <v>95</v>
      </c>
      <c r="CF101" s="1" t="str">
        <f aca="false">IF(CE101="silné","1",IF(CE101="střední","2",IF(CE101="slabé","3",IF(CE101="rozporné","4",""))))</f>
        <v>4</v>
      </c>
      <c r="CG101" s="1" t="n">
        <v>3</v>
      </c>
      <c r="CH101" s="1" t="n">
        <v>5</v>
      </c>
      <c r="CI101" s="1" t="n">
        <v>4</v>
      </c>
      <c r="CJ101" s="1" t="n">
        <v>3</v>
      </c>
      <c r="CK101" s="1" t="n">
        <v>5</v>
      </c>
      <c r="CL101" s="1" t="n">
        <v>5</v>
      </c>
    </row>
    <row r="102" customFormat="false" ht="14.25" hidden="false" customHeight="false" outlineLevel="0" collapsed="false">
      <c r="A102" s="0" t="n">
        <v>77</v>
      </c>
      <c r="B102" s="0" t="n">
        <v>1</v>
      </c>
      <c r="C102" s="5" t="n">
        <v>44159</v>
      </c>
      <c r="D102" s="5" t="n">
        <v>41120</v>
      </c>
      <c r="E102" s="2" t="n">
        <f aca="false">YEARFRAC(C102,D102)</f>
        <v>8.31666666666667</v>
      </c>
      <c r="F102" s="2" t="str">
        <f aca="false">IF(E102&lt;=7.9,"6–7",IF(E102&lt;=9.9,"8–9",IF(E102&lt;=11.9,"10–11","12–13")))</f>
        <v>8–9</v>
      </c>
      <c r="G102" s="0" t="n">
        <v>3</v>
      </c>
      <c r="H102" s="0" t="n">
        <v>1</v>
      </c>
      <c r="I102" s="0" t="n">
        <v>1</v>
      </c>
      <c r="J102" s="0" t="n">
        <v>2</v>
      </c>
      <c r="K102" s="0" t="n">
        <v>1</v>
      </c>
      <c r="L102" s="0" t="n">
        <v>1</v>
      </c>
      <c r="M102" s="0" t="n">
        <v>3</v>
      </c>
      <c r="N102" s="0" t="n">
        <v>2</v>
      </c>
      <c r="O102" s="0" t="n">
        <v>3</v>
      </c>
      <c r="P102" s="0" t="n">
        <v>2</v>
      </c>
      <c r="Q102" s="0" t="n">
        <v>3</v>
      </c>
      <c r="R102" s="0" t="n">
        <v>1</v>
      </c>
      <c r="S102" s="0" t="n">
        <v>2</v>
      </c>
      <c r="T102" s="0" t="n">
        <v>2</v>
      </c>
      <c r="U102" s="0" t="n">
        <v>3</v>
      </c>
      <c r="V102" s="0" t="n">
        <v>1</v>
      </c>
      <c r="W102" s="0" t="n">
        <v>1</v>
      </c>
      <c r="X102" s="0" t="n">
        <v>1</v>
      </c>
      <c r="Y102" s="0" t="n">
        <v>3</v>
      </c>
      <c r="Z102" s="0" t="n">
        <v>1</v>
      </c>
      <c r="AA102" s="0" t="n">
        <v>1</v>
      </c>
      <c r="AB102" s="0" t="n">
        <v>1</v>
      </c>
      <c r="AC102" s="0" t="n">
        <v>3</v>
      </c>
      <c r="AD102" s="0" t="n">
        <v>2</v>
      </c>
      <c r="AE102" s="0" t="n">
        <v>1</v>
      </c>
      <c r="AF102" s="0" t="n">
        <v>2</v>
      </c>
      <c r="AG102" s="0" t="n">
        <v>3</v>
      </c>
      <c r="AH102" s="0" t="n">
        <v>1</v>
      </c>
      <c r="AI102" s="0" t="n">
        <v>3</v>
      </c>
      <c r="AJ102" s="0" t="n">
        <v>1</v>
      </c>
      <c r="AK102" s="0" t="n">
        <v>3</v>
      </c>
      <c r="AL102" s="0" t="n">
        <v>1</v>
      </c>
      <c r="AM102" s="0" t="n">
        <v>2</v>
      </c>
      <c r="AN102" s="0" t="n">
        <v>1</v>
      </c>
      <c r="AO102" s="0" t="n">
        <v>3</v>
      </c>
      <c r="AP102" s="0" t="n">
        <v>2</v>
      </c>
      <c r="AQ102" s="0" t="n">
        <v>3</v>
      </c>
      <c r="AR102" s="0" t="n">
        <v>1</v>
      </c>
      <c r="AS102" s="0" t="n">
        <v>3</v>
      </c>
      <c r="AT102" s="0" t="n">
        <v>1</v>
      </c>
      <c r="AU102" s="0" t="n">
        <v>1</v>
      </c>
      <c r="AV102" s="0" t="n">
        <v>2</v>
      </c>
      <c r="AW102" s="0" t="n">
        <v>3</v>
      </c>
      <c r="AX102" s="0" t="n">
        <v>1</v>
      </c>
      <c r="AY102" s="0" t="n">
        <v>1</v>
      </c>
      <c r="AZ102" s="0" t="n">
        <v>1</v>
      </c>
      <c r="BA102" s="0" t="n">
        <v>3</v>
      </c>
      <c r="BB102" s="0" t="n">
        <v>1</v>
      </c>
      <c r="BC102" s="0" t="n">
        <v>1</v>
      </c>
      <c r="BD102" s="0" t="n">
        <v>1</v>
      </c>
      <c r="BE102" s="0" t="n">
        <v>3</v>
      </c>
      <c r="BF102" s="0" t="n">
        <v>2</v>
      </c>
      <c r="BG102" s="0" t="n">
        <v>2</v>
      </c>
      <c r="BH102" s="0" t="n">
        <v>1</v>
      </c>
      <c r="BI102" s="0" t="n">
        <v>3</v>
      </c>
      <c r="BJ102" s="0" t="n">
        <v>1</v>
      </c>
      <c r="BK102" s="0" t="n">
        <v>3</v>
      </c>
      <c r="BL102" s="0" t="n">
        <v>1</v>
      </c>
      <c r="BM102" s="0" t="n">
        <f aca="false">SUM(I102,M102,Q102,U102,Y102,AC102,AG102)</f>
        <v>19</v>
      </c>
      <c r="BN102" s="0" t="n">
        <f aca="false">SUM(J102,N102,R102,V102,Z102,AD102,AH102)</f>
        <v>10</v>
      </c>
      <c r="BO102" s="0" t="n">
        <f aca="false">SUM(K102,O102,S102,W102,AA102,AE102,AI102)</f>
        <v>12</v>
      </c>
      <c r="BP102" s="0" t="n">
        <f aca="false">SUM(L102,P102,T102,X102,AB102,AF102,AJ102)</f>
        <v>10</v>
      </c>
      <c r="BQ102" s="0" t="n">
        <f aca="false">SUM(AK102,AO102,AS102,AW102,BA102,BE102,BI102)</f>
        <v>21</v>
      </c>
      <c r="BR102" s="0" t="n">
        <f aca="false">SUM(AL102,AP102,AT102,AX102,BB102,BF102,BJ102)</f>
        <v>9</v>
      </c>
      <c r="BS102" s="0" t="n">
        <f aca="false">SUM(AM102,AQ102,AU102,AY102,BC102,BG102,BK102)</f>
        <v>13</v>
      </c>
      <c r="BT102" s="0" t="n">
        <f aca="false">SUM(AN102,AR102,AV102,AZ102,BD102,BH102,BL102)</f>
        <v>8</v>
      </c>
      <c r="BU102" s="0" t="s">
        <v>98</v>
      </c>
      <c r="BV102" s="0" t="str">
        <f aca="false">IF(BU102="záporný","1",IF(BU102="střední","2",IF(BU102="kladný","3","4")))</f>
        <v>1</v>
      </c>
      <c r="BW102" s="0" t="s">
        <v>84</v>
      </c>
      <c r="BX102" s="0" t="str">
        <f aca="false">IF(BW102="záporný","1",IF(BW102="střední","2",IF(BW102="kladný","3","4")))</f>
        <v>3</v>
      </c>
      <c r="BY102" s="0" t="s">
        <v>98</v>
      </c>
      <c r="BZ102" s="0" t="str">
        <f aca="false">IF(BY102="záporný","1",IF(BY102="záp.-kl.","2",IF(BY102="kladný","3","4")))</f>
        <v>1</v>
      </c>
      <c r="CA102" s="0" t="s">
        <v>88</v>
      </c>
      <c r="CB102" s="0" t="str">
        <f aca="false">IF(CA102="silné","1",IF(CA102="střední","2",IF(CA102="slabé","3",IF(CA102="rozporné","4",""))))</f>
        <v>2</v>
      </c>
      <c r="CC102" s="0" t="s">
        <v>83</v>
      </c>
      <c r="CD102" s="0" t="str">
        <f aca="false">IF(CC102="silné","1",IF(CC102="střední","2",IF(CC102="slabé","3",IF(CC102="rozporné","4",""))))</f>
        <v>1</v>
      </c>
      <c r="CE102" s="0" t="s">
        <v>83</v>
      </c>
      <c r="CF102" s="0" t="str">
        <f aca="false">IF(CE102="silné","1",IF(CE102="střední","2",IF(CE102="slabé","3",IF(CE102="rozporné","4",""))))</f>
        <v>1</v>
      </c>
      <c r="CG102" s="1" t="n">
        <v>1</v>
      </c>
      <c r="CH102" s="0" t="n">
        <v>4</v>
      </c>
      <c r="CI102" s="0" t="n">
        <v>3</v>
      </c>
      <c r="CJ102" s="0" t="n">
        <v>4</v>
      </c>
      <c r="CK102" s="0" t="n">
        <v>5</v>
      </c>
      <c r="CL102" s="0" t="n">
        <v>3</v>
      </c>
    </row>
    <row r="103" customFormat="false" ht="14.25" hidden="false" customHeight="false" outlineLevel="0" collapsed="false">
      <c r="A103" s="0" t="n">
        <v>78</v>
      </c>
      <c r="B103" s="0" t="n">
        <v>1</v>
      </c>
      <c r="C103" s="5" t="n">
        <v>44158</v>
      </c>
      <c r="D103" s="5" t="n">
        <v>41231</v>
      </c>
      <c r="E103" s="2" t="n">
        <f aca="false">YEARFRAC(C103,D103)</f>
        <v>8.01388888888889</v>
      </c>
      <c r="F103" s="2" t="str">
        <f aca="false">IF(E103&lt;=7.9,"6–7",IF(E103&lt;=9.9,"8–9",IF(E103&lt;=11.9,"10–11","12–13")))</f>
        <v>8–9</v>
      </c>
      <c r="G103" s="0" t="n">
        <v>3</v>
      </c>
      <c r="H103" s="0" t="n">
        <v>1</v>
      </c>
      <c r="I103" s="0" t="n">
        <v>1</v>
      </c>
      <c r="J103" s="0" t="n">
        <v>1</v>
      </c>
      <c r="K103" s="0" t="n">
        <v>1</v>
      </c>
      <c r="L103" s="0" t="n">
        <v>1</v>
      </c>
      <c r="M103" s="0" t="n">
        <v>3</v>
      </c>
      <c r="N103" s="0" t="n">
        <v>1</v>
      </c>
      <c r="O103" s="0" t="n">
        <v>3</v>
      </c>
      <c r="P103" s="0" t="n">
        <v>1</v>
      </c>
      <c r="Q103" s="0" t="n">
        <v>3</v>
      </c>
      <c r="R103" s="0" t="n">
        <v>1</v>
      </c>
      <c r="S103" s="0" t="n">
        <v>1</v>
      </c>
      <c r="T103" s="0" t="n">
        <v>1</v>
      </c>
      <c r="U103" s="0" t="n">
        <v>3</v>
      </c>
      <c r="V103" s="0" t="n">
        <v>1</v>
      </c>
      <c r="W103" s="0" t="n">
        <v>1</v>
      </c>
      <c r="X103" s="0" t="n">
        <v>1</v>
      </c>
      <c r="Y103" s="0" t="n">
        <v>3</v>
      </c>
      <c r="Z103" s="0" t="n">
        <v>1</v>
      </c>
      <c r="AA103" s="0" t="n">
        <v>1</v>
      </c>
      <c r="AB103" s="0" t="n">
        <v>1</v>
      </c>
      <c r="AC103" s="0" t="n">
        <v>3</v>
      </c>
      <c r="AD103" s="0" t="n">
        <v>1</v>
      </c>
      <c r="AE103" s="0" t="n">
        <v>1</v>
      </c>
      <c r="AF103" s="0" t="n">
        <v>1</v>
      </c>
      <c r="AG103" s="0" t="n">
        <v>3</v>
      </c>
      <c r="AH103" s="0" t="n">
        <v>3</v>
      </c>
      <c r="AI103" s="0" t="n">
        <v>3</v>
      </c>
      <c r="AJ103" s="0" t="n">
        <v>1</v>
      </c>
      <c r="AK103" s="0" t="n">
        <v>3</v>
      </c>
      <c r="AL103" s="0" t="n">
        <v>1</v>
      </c>
      <c r="AM103" s="0" t="n">
        <v>1</v>
      </c>
      <c r="AN103" s="0" t="n">
        <v>3</v>
      </c>
      <c r="AO103" s="0" t="n">
        <v>3</v>
      </c>
      <c r="AP103" s="0" t="n">
        <v>1</v>
      </c>
      <c r="AQ103" s="0" t="n">
        <v>3</v>
      </c>
      <c r="AR103" s="0" t="n">
        <v>2</v>
      </c>
      <c r="AS103" s="0" t="n">
        <v>3</v>
      </c>
      <c r="AT103" s="0" t="n">
        <v>1</v>
      </c>
      <c r="AU103" s="0" t="n">
        <v>1</v>
      </c>
      <c r="AV103" s="0" t="n">
        <v>1</v>
      </c>
      <c r="AW103" s="0" t="n">
        <v>3</v>
      </c>
      <c r="AX103" s="0" t="n">
        <v>1</v>
      </c>
      <c r="AY103" s="0" t="n">
        <v>1</v>
      </c>
      <c r="AZ103" s="0" t="n">
        <v>1</v>
      </c>
      <c r="BA103" s="0" t="n">
        <v>3</v>
      </c>
      <c r="BB103" s="0" t="n">
        <v>1</v>
      </c>
      <c r="BC103" s="0" t="n">
        <v>1</v>
      </c>
      <c r="BD103" s="0" t="n">
        <v>2</v>
      </c>
      <c r="BE103" s="0" t="n">
        <v>1</v>
      </c>
      <c r="BF103" s="0" t="n">
        <v>1</v>
      </c>
      <c r="BG103" s="0" t="n">
        <v>1</v>
      </c>
      <c r="BH103" s="0" t="n">
        <v>3</v>
      </c>
      <c r="BI103" s="0" t="n">
        <v>1</v>
      </c>
      <c r="BJ103" s="0" t="n">
        <v>1</v>
      </c>
      <c r="BK103" s="0" t="n">
        <v>3</v>
      </c>
      <c r="BL103" s="0" t="n">
        <v>3</v>
      </c>
      <c r="BM103" s="0" t="n">
        <f aca="false">SUM(I103,M103,Q103,U103,Y103,AC103,AG103)</f>
        <v>19</v>
      </c>
      <c r="BN103" s="0" t="n">
        <f aca="false">SUM(J103,N103,R103,V103,Z103,AD103,AH103)</f>
        <v>9</v>
      </c>
      <c r="BO103" s="0" t="n">
        <f aca="false">SUM(K103,O103,S103,W103,AA103,AE103,AI103)</f>
        <v>11</v>
      </c>
      <c r="BP103" s="0" t="n">
        <f aca="false">SUM(L103,P103,T103,X103,AB103,AF103,AJ103)</f>
        <v>7</v>
      </c>
      <c r="BQ103" s="0" t="n">
        <f aca="false">SUM(AK103,AO103,AS103,AW103,BA103,BE103,BI103)</f>
        <v>17</v>
      </c>
      <c r="BR103" s="0" t="n">
        <f aca="false">SUM(AL103,AP103,AT103,AX103,BB103,BF103,BJ103)</f>
        <v>7</v>
      </c>
      <c r="BS103" s="0" t="n">
        <f aca="false">SUM(AM103,AQ103,AU103,AY103,BC103,BG103,BK103)</f>
        <v>11</v>
      </c>
      <c r="BT103" s="0" t="n">
        <f aca="false">SUM(AN103,AR103,AV103,AZ103,BD103,BH103,BL103)</f>
        <v>15</v>
      </c>
      <c r="BU103" s="0" t="s">
        <v>98</v>
      </c>
      <c r="BV103" s="0" t="str">
        <f aca="false">IF(BU103="záporný","1",IF(BU103="střední","2",IF(BU103="kladný","3","4")))</f>
        <v>1</v>
      </c>
      <c r="BW103" s="0" t="s">
        <v>88</v>
      </c>
      <c r="BX103" s="0" t="str">
        <f aca="false">IF(BW103="záporný","1",IF(BW103="střední","2",IF(BW103="kladný","3","4")))</f>
        <v>2</v>
      </c>
      <c r="BY103" s="0" t="s">
        <v>98</v>
      </c>
      <c r="BZ103" s="0" t="str">
        <f aca="false">IF(BY103="záporný","1",IF(BY103="záp.-kl.","2",IF(BY103="kladný","3","4")))</f>
        <v>1</v>
      </c>
      <c r="CA103" s="0" t="s">
        <v>83</v>
      </c>
      <c r="CB103" s="0" t="str">
        <f aca="false">IF(CA103="silné","1",IF(CA103="střední","2",IF(CA103="slabé","3",IF(CA103="rozporné","4",""))))</f>
        <v>1</v>
      </c>
      <c r="CC103" s="0" t="s">
        <v>87</v>
      </c>
      <c r="CD103" s="0" t="str">
        <f aca="false">IF(CC103="silné","1",IF(CC103="střední","2",IF(CC103="slabé","3",IF(CC103="rozporné","4",""))))</f>
        <v>3</v>
      </c>
      <c r="CE103" s="0" t="s">
        <v>95</v>
      </c>
      <c r="CF103" s="0" t="str">
        <f aca="false">IF(CE103="silné","1",IF(CE103="střední","2",IF(CE103="slabé","3",IF(CE103="rozporné","4",""))))</f>
        <v>4</v>
      </c>
      <c r="CG103" s="1" t="n">
        <v>3</v>
      </c>
      <c r="CH103" s="0" t="n">
        <v>4</v>
      </c>
      <c r="CI103" s="0" t="n">
        <v>3</v>
      </c>
      <c r="CJ103" s="0" t="n">
        <v>5</v>
      </c>
      <c r="CK103" s="0" t="n">
        <v>5</v>
      </c>
      <c r="CL103" s="0" t="n">
        <v>4</v>
      </c>
    </row>
    <row r="104" customFormat="false" ht="14.25" hidden="false" customHeight="false" outlineLevel="0" collapsed="false">
      <c r="A104" s="0" t="n">
        <v>79</v>
      </c>
      <c r="B104" s="0" t="n">
        <v>1</v>
      </c>
      <c r="C104" s="5" t="n">
        <v>44158</v>
      </c>
      <c r="D104" s="5" t="n">
        <v>41031</v>
      </c>
      <c r="E104" s="2" t="n">
        <f aca="false">YEARFRAC(C104,D104)</f>
        <v>8.55833333333333</v>
      </c>
      <c r="F104" s="2" t="str">
        <f aca="false">IF(E104&lt;=7.9,"6–7",IF(E104&lt;=9.9,"8–9",IF(E104&lt;=11.9,"10–11","12–13")))</f>
        <v>8–9</v>
      </c>
      <c r="G104" s="0" t="n">
        <v>3</v>
      </c>
      <c r="H104" s="0" t="n">
        <v>3</v>
      </c>
      <c r="I104" s="0" t="n">
        <v>3</v>
      </c>
      <c r="J104" s="0" t="n">
        <v>1</v>
      </c>
      <c r="K104" s="0" t="n">
        <v>1</v>
      </c>
      <c r="L104" s="0" t="n">
        <v>3</v>
      </c>
      <c r="M104" s="0" t="n">
        <v>3</v>
      </c>
      <c r="N104" s="0" t="n">
        <v>2</v>
      </c>
      <c r="O104" s="0" t="n">
        <v>3</v>
      </c>
      <c r="P104" s="0" t="n">
        <v>2</v>
      </c>
      <c r="Q104" s="0" t="n">
        <v>3</v>
      </c>
      <c r="R104" s="0" t="n">
        <v>1</v>
      </c>
      <c r="S104" s="0" t="n">
        <v>1</v>
      </c>
      <c r="T104" s="0" t="n">
        <v>3</v>
      </c>
      <c r="U104" s="0" t="n">
        <v>3</v>
      </c>
      <c r="V104" s="0" t="n">
        <v>1</v>
      </c>
      <c r="W104" s="0" t="n">
        <v>1</v>
      </c>
      <c r="X104" s="0" t="n">
        <v>1</v>
      </c>
      <c r="Y104" s="0" t="n">
        <v>3</v>
      </c>
      <c r="Z104" s="0" t="n">
        <v>1</v>
      </c>
      <c r="AA104" s="0" t="n">
        <v>1</v>
      </c>
      <c r="AB104" s="0" t="n">
        <v>2</v>
      </c>
      <c r="AC104" s="0" t="n">
        <v>3</v>
      </c>
      <c r="AD104" s="0" t="n">
        <v>1</v>
      </c>
      <c r="AE104" s="0" t="n">
        <v>1</v>
      </c>
      <c r="AF104" s="0" t="n">
        <v>3</v>
      </c>
      <c r="AG104" s="0" t="n">
        <v>3</v>
      </c>
      <c r="AH104" s="0" t="n">
        <v>1</v>
      </c>
      <c r="AI104" s="0" t="n">
        <v>3</v>
      </c>
      <c r="AJ104" s="0" t="n">
        <v>3</v>
      </c>
      <c r="AK104" s="0" t="n">
        <v>3</v>
      </c>
      <c r="AL104" s="0" t="n">
        <v>1</v>
      </c>
      <c r="AM104" s="0" t="n">
        <v>1</v>
      </c>
      <c r="AN104" s="0" t="n">
        <v>3</v>
      </c>
      <c r="AO104" s="0" t="n">
        <v>1</v>
      </c>
      <c r="AP104" s="0" t="n">
        <v>3</v>
      </c>
      <c r="AQ104" s="0" t="n">
        <v>3</v>
      </c>
      <c r="AR104" s="0" t="n">
        <v>1</v>
      </c>
      <c r="AS104" s="0" t="n">
        <v>3</v>
      </c>
      <c r="AT104" s="0" t="n">
        <v>1</v>
      </c>
      <c r="AU104" s="0" t="n">
        <v>1</v>
      </c>
      <c r="AV104" s="0" t="n">
        <v>1</v>
      </c>
      <c r="AW104" s="0" t="n">
        <v>1</v>
      </c>
      <c r="AX104" s="0" t="n">
        <v>1</v>
      </c>
      <c r="AY104" s="0" t="n">
        <v>1</v>
      </c>
      <c r="AZ104" s="0" t="n">
        <v>1</v>
      </c>
      <c r="BA104" s="0" t="n">
        <v>3</v>
      </c>
      <c r="BB104" s="0" t="n">
        <v>1</v>
      </c>
      <c r="BC104" s="0" t="n">
        <v>1</v>
      </c>
      <c r="BD104" s="0" t="n">
        <v>1</v>
      </c>
      <c r="BE104" s="0" t="n">
        <v>1</v>
      </c>
      <c r="BF104" s="0" t="n">
        <v>1</v>
      </c>
      <c r="BG104" s="0" t="n">
        <v>3</v>
      </c>
      <c r="BH104" s="0" t="n">
        <v>1</v>
      </c>
      <c r="BI104" s="0" t="n">
        <v>1</v>
      </c>
      <c r="BJ104" s="0" t="n">
        <v>1</v>
      </c>
      <c r="BK104" s="0" t="n">
        <v>3</v>
      </c>
      <c r="BL104" s="0" t="n">
        <v>1</v>
      </c>
      <c r="BM104" s="0" t="n">
        <f aca="false">SUM(I104,M104,Q104,U104,Y104,AC104,AG104)</f>
        <v>21</v>
      </c>
      <c r="BN104" s="0" t="n">
        <f aca="false">SUM(J104,N104,R104,V104,Z104,AD104,AH104)</f>
        <v>8</v>
      </c>
      <c r="BO104" s="0" t="n">
        <f aca="false">SUM(K104,O104,S104,W104,AA104,AE104,AI104)</f>
        <v>11</v>
      </c>
      <c r="BP104" s="0" t="n">
        <f aca="false">SUM(L104,P104,T104,X104,AB104,AF104,AJ104)</f>
        <v>17</v>
      </c>
      <c r="BQ104" s="0" t="n">
        <f aca="false">SUM(AK104,AO104,AS104,AW104,BA104,BE104,BI104)</f>
        <v>13</v>
      </c>
      <c r="BR104" s="0" t="n">
        <f aca="false">SUM(AL104,AP104,AT104,AX104,BB104,BF104,BJ104)</f>
        <v>9</v>
      </c>
      <c r="BS104" s="0" t="n">
        <f aca="false">SUM(AM104,AQ104,AU104,AY104,BC104,BG104,BK104)</f>
        <v>13</v>
      </c>
      <c r="BT104" s="0" t="n">
        <f aca="false">SUM(AN104,AR104,AV104,AZ104,BD104,BH104,BL104)</f>
        <v>9</v>
      </c>
      <c r="BU104" s="0" t="s">
        <v>84</v>
      </c>
      <c r="BV104" s="0" t="str">
        <f aca="false">IF(BU104="záporný","1",IF(BU104="střední","2",IF(BU104="kladný","3","4")))</f>
        <v>3</v>
      </c>
      <c r="BW104" s="0" t="s">
        <v>98</v>
      </c>
      <c r="BX104" s="0" t="str">
        <f aca="false">IF(BW104="záporný","1",IF(BW104="střední","2",IF(BW104="kladný","3","4")))</f>
        <v>1</v>
      </c>
      <c r="BY104" s="0" t="s">
        <v>98</v>
      </c>
      <c r="BZ104" s="0" t="str">
        <f aca="false">IF(BY104="záporný","1",IF(BY104="záp.-kl.","2",IF(BY104="kladný","3","4")))</f>
        <v>1</v>
      </c>
      <c r="CA104" s="0" t="s">
        <v>87</v>
      </c>
      <c r="CB104" s="0" t="str">
        <f aca="false">IF(CA104="silné","1",IF(CA104="střední","2",IF(CA104="slabé","3",IF(CA104="rozporné","4",""))))</f>
        <v>3</v>
      </c>
      <c r="CC104" s="0" t="s">
        <v>83</v>
      </c>
      <c r="CD104" s="0" t="str">
        <f aca="false">IF(CC104="silné","1",IF(CC104="střední","2",IF(CC104="slabé","3",IF(CC104="rozporné","4",""))))</f>
        <v>1</v>
      </c>
      <c r="CE104" s="0" t="s">
        <v>95</v>
      </c>
      <c r="CF104" s="0" t="str">
        <f aca="false">IF(CE104="silné","1",IF(CE104="střední","2",IF(CE104="slabé","3",IF(CE104="rozporné","4",""))))</f>
        <v>4</v>
      </c>
      <c r="CG104" s="1" t="n">
        <v>3</v>
      </c>
      <c r="CH104" s="0" t="n">
        <v>5</v>
      </c>
      <c r="CI104" s="0" t="n">
        <v>4</v>
      </c>
      <c r="CJ104" s="0" t="n">
        <v>5</v>
      </c>
      <c r="CK104" s="0" t="n">
        <v>4</v>
      </c>
      <c r="CL104" s="0" t="n">
        <v>4</v>
      </c>
    </row>
    <row r="105" customFormat="false" ht="14.25" hidden="false" customHeight="false" outlineLevel="0" collapsed="false">
      <c r="A105" s="0" t="n">
        <v>80</v>
      </c>
      <c r="B105" s="0" t="n">
        <v>0</v>
      </c>
      <c r="C105" s="5" t="n">
        <v>44162</v>
      </c>
      <c r="D105" s="5" t="n">
        <v>41192</v>
      </c>
      <c r="E105" s="2" t="n">
        <f aca="false">YEARFRAC(C105,D105)</f>
        <v>8.13055555555556</v>
      </c>
      <c r="F105" s="2" t="str">
        <f aca="false">IF(E105&lt;=7.9,"6–7",IF(E105&lt;=9.9,"8–9",IF(E105&lt;=11.9,"10–11","12–13")))</f>
        <v>8–9</v>
      </c>
      <c r="G105" s="0" t="n">
        <v>1</v>
      </c>
      <c r="H105" s="0" t="n">
        <v>3</v>
      </c>
      <c r="I105" s="0" t="n">
        <v>1</v>
      </c>
      <c r="J105" s="0" t="n">
        <v>1</v>
      </c>
      <c r="K105" s="0" t="n">
        <v>1</v>
      </c>
      <c r="L105" s="0" t="n">
        <v>1</v>
      </c>
      <c r="M105" s="0" t="n">
        <v>3</v>
      </c>
      <c r="N105" s="0" t="n">
        <v>1</v>
      </c>
      <c r="O105" s="0" t="n">
        <v>3</v>
      </c>
      <c r="P105" s="0" t="n">
        <v>1</v>
      </c>
      <c r="Q105" s="0" t="n">
        <v>3</v>
      </c>
      <c r="R105" s="0" t="n">
        <v>1</v>
      </c>
      <c r="S105" s="0" t="n">
        <v>1</v>
      </c>
      <c r="T105" s="0" t="n">
        <v>3</v>
      </c>
      <c r="U105" s="0" t="n">
        <v>1</v>
      </c>
      <c r="V105" s="0" t="n">
        <v>1</v>
      </c>
      <c r="W105" s="0" t="n">
        <v>1</v>
      </c>
      <c r="X105" s="0" t="n">
        <v>3</v>
      </c>
      <c r="Y105" s="0" t="n">
        <v>3</v>
      </c>
      <c r="Z105" s="0" t="n">
        <v>1</v>
      </c>
      <c r="AA105" s="0" t="n">
        <v>1</v>
      </c>
      <c r="AB105" s="0" t="n">
        <v>1</v>
      </c>
      <c r="AC105" s="0" t="n">
        <v>3</v>
      </c>
      <c r="AD105" s="0" t="n">
        <v>1</v>
      </c>
      <c r="AE105" s="0" t="n">
        <v>1</v>
      </c>
      <c r="AF105" s="0" t="n">
        <v>1</v>
      </c>
      <c r="AG105" s="0" t="n">
        <v>3</v>
      </c>
      <c r="AH105" s="0" t="n">
        <v>1</v>
      </c>
      <c r="AI105" s="0" t="n">
        <v>3</v>
      </c>
      <c r="AJ105" s="0" t="n">
        <v>1</v>
      </c>
      <c r="AK105" s="0" t="n">
        <v>3</v>
      </c>
      <c r="AL105" s="0" t="n">
        <v>3</v>
      </c>
      <c r="AM105" s="0" t="n">
        <v>1</v>
      </c>
      <c r="AN105" s="0" t="n">
        <v>3</v>
      </c>
      <c r="AO105" s="0" t="n">
        <v>3</v>
      </c>
      <c r="AP105" s="0" t="n">
        <v>3</v>
      </c>
      <c r="AQ105" s="0" t="n">
        <v>3</v>
      </c>
      <c r="AR105" s="0" t="n">
        <v>1</v>
      </c>
      <c r="AS105" s="0" t="n">
        <v>3</v>
      </c>
      <c r="AT105" s="0" t="n">
        <v>1</v>
      </c>
      <c r="AU105" s="0" t="n">
        <v>2</v>
      </c>
      <c r="AV105" s="0" t="n">
        <v>1</v>
      </c>
      <c r="AW105" s="0" t="n">
        <v>3</v>
      </c>
      <c r="AX105" s="0" t="n">
        <v>1</v>
      </c>
      <c r="AY105" s="0" t="n">
        <v>1</v>
      </c>
      <c r="AZ105" s="0" t="n">
        <v>2</v>
      </c>
      <c r="BA105" s="0" t="n">
        <v>3</v>
      </c>
      <c r="BB105" s="0" t="n">
        <v>2</v>
      </c>
      <c r="BC105" s="0" t="n">
        <v>1</v>
      </c>
      <c r="BD105" s="0" t="n">
        <v>1</v>
      </c>
      <c r="BE105" s="0" t="n">
        <v>3</v>
      </c>
      <c r="BF105" s="0" t="n">
        <v>1</v>
      </c>
      <c r="BG105" s="0" t="n">
        <v>1</v>
      </c>
      <c r="BH105" s="0" t="n">
        <v>1</v>
      </c>
      <c r="BI105" s="0" t="n">
        <v>1</v>
      </c>
      <c r="BJ105" s="0" t="n">
        <v>1</v>
      </c>
      <c r="BK105" s="0" t="n">
        <v>3</v>
      </c>
      <c r="BL105" s="0" t="n">
        <v>1</v>
      </c>
      <c r="BM105" s="0" t="n">
        <f aca="false">SUM(I105,M105,Q105,U105,Y105,AC105,AG105)</f>
        <v>17</v>
      </c>
      <c r="BN105" s="0" t="n">
        <f aca="false">SUM(J105,N105,R105,V105,Z105,AD105,AH105)</f>
        <v>7</v>
      </c>
      <c r="BO105" s="0" t="n">
        <f aca="false">SUM(K105,O105,S105,W105,AA105,AE105,AI105)</f>
        <v>11</v>
      </c>
      <c r="BP105" s="0" t="n">
        <f aca="false">SUM(L105,P105,T105,X105,AB105,AF105,AJ105)</f>
        <v>11</v>
      </c>
      <c r="BQ105" s="0" t="n">
        <f aca="false">SUM(AK105,AO105,AS105,AW105,BA105,BE105,BI105)</f>
        <v>19</v>
      </c>
      <c r="BR105" s="0" t="n">
        <f aca="false">SUM(AL105,AP105,AT105,AX105,BB105,BF105,BJ105)</f>
        <v>12</v>
      </c>
      <c r="BS105" s="0" t="n">
        <f aca="false">SUM(AM105,AQ105,AU105,AY105,BC105,BG105,BK105)</f>
        <v>12</v>
      </c>
      <c r="BT105" s="0" t="n">
        <f aca="false">SUM(AN105,AR105,AV105,AZ105,BD105,BH105,BL105)</f>
        <v>10</v>
      </c>
      <c r="BU105" s="0" t="s">
        <v>88</v>
      </c>
      <c r="BV105" s="0" t="str">
        <f aca="false">IF(BU105="záporný","1",IF(BU105="střední","2",IF(BU105="kladný","3","4")))</f>
        <v>2</v>
      </c>
      <c r="BW105" s="0" t="s">
        <v>98</v>
      </c>
      <c r="BX105" s="0" t="str">
        <f aca="false">IF(BW105="záporný","1",IF(BW105="střední","2",IF(BW105="kladný","3","4")))</f>
        <v>1</v>
      </c>
      <c r="BY105" s="0" t="s">
        <v>98</v>
      </c>
      <c r="BZ105" s="0" t="str">
        <f aca="false">IF(BY105="záporný","1",IF(BY105="záp.-kl.","2",IF(BY105="kladný","3","4")))</f>
        <v>1</v>
      </c>
      <c r="CA105" s="0" t="s">
        <v>88</v>
      </c>
      <c r="CB105" s="0" t="str">
        <f aca="false">IF(CA105="silné","1",IF(CA105="střední","2",IF(CA105="slabé","3",IF(CA105="rozporné","4",""))))</f>
        <v>2</v>
      </c>
      <c r="CC105" s="0" t="s">
        <v>88</v>
      </c>
      <c r="CD105" s="0" t="str">
        <f aca="false">IF(CC105="silné","1",IF(CC105="střední","2",IF(CC105="slabé","3",IF(CC105="rozporné","4",""))))</f>
        <v>2</v>
      </c>
      <c r="CE105" s="0" t="s">
        <v>88</v>
      </c>
      <c r="CF105" s="0" t="str">
        <f aca="false">IF(CE105="silné","1",IF(CE105="střední","2",IF(CE105="slabé","3",IF(CE105="rozporné","4",""))))</f>
        <v>2</v>
      </c>
      <c r="CG105" s="1" t="n">
        <v>1</v>
      </c>
      <c r="CH105" s="0" t="n">
        <v>5</v>
      </c>
      <c r="CI105" s="0" t="n">
        <v>3</v>
      </c>
      <c r="CJ105" s="0" t="n">
        <v>4</v>
      </c>
      <c r="CK105" s="0" t="n">
        <v>3</v>
      </c>
      <c r="CL105" s="0" t="n">
        <v>1</v>
      </c>
    </row>
    <row r="106" customFormat="false" ht="14.25" hidden="false" customHeight="false" outlineLevel="0" collapsed="false">
      <c r="A106" s="0" t="n">
        <v>87</v>
      </c>
      <c r="B106" s="0" t="n">
        <v>0</v>
      </c>
      <c r="C106" s="5" t="n">
        <v>44153</v>
      </c>
      <c r="D106" s="5" t="n">
        <v>40483</v>
      </c>
      <c r="E106" s="2" t="n">
        <f aca="false">YEARFRAC(C106,D106)</f>
        <v>10.0472222222222</v>
      </c>
      <c r="F106" s="2" t="str">
        <f aca="false">IF(E106&lt;=7.9,"6–7",IF(E106&lt;=9.9,"8–9",IF(E106&lt;=11.9,"10–11","12–13")))</f>
        <v>10–11</v>
      </c>
      <c r="G106" s="0" t="n">
        <v>3</v>
      </c>
      <c r="H106" s="0" t="n">
        <v>3</v>
      </c>
      <c r="I106" s="0" t="n">
        <v>2</v>
      </c>
      <c r="J106" s="0" t="n">
        <v>3</v>
      </c>
      <c r="K106" s="0" t="n">
        <v>2</v>
      </c>
      <c r="L106" s="0" t="n">
        <v>3</v>
      </c>
      <c r="M106" s="0" t="n">
        <v>3</v>
      </c>
      <c r="N106" s="0" t="n">
        <v>1</v>
      </c>
      <c r="O106" s="0" t="n">
        <v>1</v>
      </c>
      <c r="P106" s="0" t="n">
        <v>1</v>
      </c>
      <c r="Q106" s="0" t="n">
        <v>3</v>
      </c>
      <c r="R106" s="0" t="n">
        <v>2</v>
      </c>
      <c r="S106" s="0" t="n">
        <v>2</v>
      </c>
      <c r="T106" s="0" t="n">
        <v>2</v>
      </c>
      <c r="U106" s="0" t="n">
        <v>3</v>
      </c>
      <c r="V106" s="0" t="n">
        <v>2</v>
      </c>
      <c r="W106" s="0" t="n">
        <v>1</v>
      </c>
      <c r="X106" s="0" t="n">
        <v>1</v>
      </c>
      <c r="Y106" s="0" t="n">
        <v>3</v>
      </c>
      <c r="Z106" s="0" t="n">
        <v>2</v>
      </c>
      <c r="AA106" s="0" t="n">
        <v>1</v>
      </c>
      <c r="AB106" s="0" t="n">
        <v>1</v>
      </c>
      <c r="AC106" s="0" t="n">
        <v>3</v>
      </c>
      <c r="AD106" s="0" t="n">
        <v>1</v>
      </c>
      <c r="AE106" s="0" t="n">
        <v>1</v>
      </c>
      <c r="AF106" s="0" t="n">
        <v>2</v>
      </c>
      <c r="AG106" s="0" t="n">
        <v>2</v>
      </c>
      <c r="AH106" s="0" t="n">
        <v>2</v>
      </c>
      <c r="AI106" s="0" t="n">
        <v>3</v>
      </c>
      <c r="AJ106" s="0" t="n">
        <v>3</v>
      </c>
      <c r="AK106" s="0" t="n">
        <v>2</v>
      </c>
      <c r="AL106" s="0" t="n">
        <v>3</v>
      </c>
      <c r="AM106" s="0" t="n">
        <v>3</v>
      </c>
      <c r="AN106" s="0" t="n">
        <v>3</v>
      </c>
      <c r="AO106" s="0" t="n">
        <v>3</v>
      </c>
      <c r="AP106" s="0" t="n">
        <v>1</v>
      </c>
      <c r="AQ106" s="0" t="n">
        <v>3</v>
      </c>
      <c r="AR106" s="0" t="n">
        <v>1</v>
      </c>
      <c r="AS106" s="0" t="n">
        <v>3</v>
      </c>
      <c r="AT106" s="0" t="n">
        <v>1</v>
      </c>
      <c r="AU106" s="0" t="n">
        <v>1</v>
      </c>
      <c r="AV106" s="0" t="n">
        <v>1</v>
      </c>
      <c r="AW106" s="0" t="n">
        <v>3</v>
      </c>
      <c r="AX106" s="0" t="n">
        <v>1</v>
      </c>
      <c r="AY106" s="0" t="n">
        <v>1</v>
      </c>
      <c r="AZ106" s="0" t="n">
        <v>1</v>
      </c>
      <c r="BA106" s="0" t="n">
        <v>3</v>
      </c>
      <c r="BB106" s="0" t="n">
        <v>1</v>
      </c>
      <c r="BC106" s="0" t="n">
        <v>1</v>
      </c>
      <c r="BD106" s="0" t="n">
        <v>1</v>
      </c>
      <c r="BE106" s="0" t="n">
        <v>3</v>
      </c>
      <c r="BF106" s="0" t="n">
        <v>1</v>
      </c>
      <c r="BG106" s="0" t="n">
        <v>1</v>
      </c>
      <c r="BH106" s="0" t="n">
        <v>3</v>
      </c>
      <c r="BI106" s="0" t="n">
        <v>3</v>
      </c>
      <c r="BJ106" s="0" t="n">
        <v>2</v>
      </c>
      <c r="BK106" s="0" t="n">
        <v>3</v>
      </c>
      <c r="BL106" s="0" t="n">
        <v>2</v>
      </c>
      <c r="BM106" s="0" t="n">
        <f aca="false">SUM(I106,M106,Q106,U106,Y106,AC106,AG106)</f>
        <v>19</v>
      </c>
      <c r="BN106" s="0" t="n">
        <f aca="false">SUM(J106,N106,R106,V106,Z106,AD106,AH106)</f>
        <v>13</v>
      </c>
      <c r="BO106" s="0" t="n">
        <f aca="false">SUM(K106,O106,S106,W106,AA106,AE106,AI106)</f>
        <v>11</v>
      </c>
      <c r="BP106" s="0" t="n">
        <f aca="false">SUM(L106,P106,T106,X106,AB106,AF106,AJ106)</f>
        <v>13</v>
      </c>
      <c r="BQ106" s="0" t="n">
        <f aca="false">SUM(AK106,AO106,AS106,AW106,BA106,BE106,BI106)</f>
        <v>20</v>
      </c>
      <c r="BR106" s="0" t="n">
        <f aca="false">SUM(AL106,AP106,AT106,AX106,BB106,BF106,BJ106)</f>
        <v>10</v>
      </c>
      <c r="BS106" s="0" t="n">
        <f aca="false">SUM(AM106,AQ106,AU106,AY106,BC106,BG106,BK106)</f>
        <v>13</v>
      </c>
      <c r="BT106" s="0" t="n">
        <f aca="false">SUM(AN106,AR106,AV106,AZ106,BD106,BH106,BL106)</f>
        <v>12</v>
      </c>
      <c r="BU106" s="0" t="s">
        <v>98</v>
      </c>
      <c r="BV106" s="0" t="str">
        <f aca="false">IF(BU106="záporný","1",IF(BU106="střední","2",IF(BU106="kladný","3","4")))</f>
        <v>1</v>
      </c>
      <c r="BW106" s="0" t="s">
        <v>88</v>
      </c>
      <c r="BX106" s="0" t="str">
        <f aca="false">IF(BW106="záporný","1",IF(BW106="střední","2",IF(BW106="kladný","3","4")))</f>
        <v>2</v>
      </c>
      <c r="BY106" s="0" t="s">
        <v>98</v>
      </c>
      <c r="BZ106" s="0" t="str">
        <f aca="false">IF(BY106="záporný","1",IF(BY106="záp.-kl.","2",IF(BY106="kladný","3","4")))</f>
        <v>1</v>
      </c>
      <c r="CA106" s="0" t="s">
        <v>88</v>
      </c>
      <c r="CB106" s="0" t="str">
        <f aca="false">IF(CA106="silné","1",IF(CA106="střední","2",IF(CA106="slabé","3",IF(CA106="rozporné","4",""))))</f>
        <v>2</v>
      </c>
      <c r="CC106" s="0" t="s">
        <v>88</v>
      </c>
      <c r="CD106" s="0" t="str">
        <f aca="false">IF(CC106="silné","1",IF(CC106="střední","2",IF(CC106="slabé","3",IF(CC106="rozporné","4",""))))</f>
        <v>2</v>
      </c>
      <c r="CE106" s="0" t="s">
        <v>88</v>
      </c>
      <c r="CF106" s="0" t="str">
        <f aca="false">IF(CE106="silné","1",IF(CE106="střední","2",IF(CE106="slabé","3",IF(CE106="rozporné","4",""))))</f>
        <v>2</v>
      </c>
      <c r="CG106" s="1" t="n">
        <v>1</v>
      </c>
      <c r="CH106" s="0" t="n">
        <v>5</v>
      </c>
      <c r="CI106" s="0" t="n">
        <v>4</v>
      </c>
      <c r="CJ106" s="0" t="n">
        <v>5</v>
      </c>
      <c r="CK106" s="0" t="n">
        <v>4</v>
      </c>
      <c r="CL106" s="0" t="n">
        <v>3</v>
      </c>
    </row>
    <row r="107" customFormat="false" ht="14.25" hidden="false" customHeight="false" outlineLevel="0" collapsed="false">
      <c r="A107" s="0" t="n">
        <v>90</v>
      </c>
      <c r="B107" s="0" t="n">
        <v>1</v>
      </c>
      <c r="C107" s="5" t="n">
        <v>44154</v>
      </c>
      <c r="D107" s="5" t="n">
        <v>40276</v>
      </c>
      <c r="E107" s="2" t="n">
        <f aca="false">YEARFRAC(C107,D107)</f>
        <v>10.6138888888889</v>
      </c>
      <c r="F107" s="2" t="str">
        <f aca="false">IF(E107&lt;=7.9,"6–7",IF(E107&lt;=9.9,"8–9",IF(E107&lt;=11.9,"10–11","12–13")))</f>
        <v>10–11</v>
      </c>
      <c r="G107" s="0" t="n">
        <v>2</v>
      </c>
      <c r="H107" s="0" t="n">
        <v>2</v>
      </c>
      <c r="I107" s="0" t="n">
        <v>2</v>
      </c>
      <c r="J107" s="0" t="n">
        <v>2</v>
      </c>
      <c r="K107" s="0" t="n">
        <v>2</v>
      </c>
      <c r="L107" s="0" t="n">
        <v>1</v>
      </c>
      <c r="M107" s="0" t="n">
        <v>3</v>
      </c>
      <c r="N107" s="0" t="n">
        <v>1</v>
      </c>
      <c r="O107" s="0" t="n">
        <v>1</v>
      </c>
      <c r="P107" s="0" t="n">
        <v>1</v>
      </c>
      <c r="Q107" s="0" t="n">
        <v>2</v>
      </c>
      <c r="R107" s="0" t="n">
        <v>1</v>
      </c>
      <c r="S107" s="0" t="n">
        <v>2</v>
      </c>
      <c r="T107" s="0" t="n">
        <v>2</v>
      </c>
      <c r="U107" s="0" t="n">
        <v>3</v>
      </c>
      <c r="V107" s="0" t="n">
        <v>2</v>
      </c>
      <c r="W107" s="0" t="n">
        <v>1</v>
      </c>
      <c r="X107" s="0" t="n">
        <v>1</v>
      </c>
      <c r="Y107" s="0" t="n">
        <v>2</v>
      </c>
      <c r="Z107" s="0" t="n">
        <v>1</v>
      </c>
      <c r="AA107" s="0" t="n">
        <v>1</v>
      </c>
      <c r="AB107" s="0" t="n">
        <v>1</v>
      </c>
      <c r="AC107" s="0" t="n">
        <v>2</v>
      </c>
      <c r="AD107" s="0" t="n">
        <v>2</v>
      </c>
      <c r="AE107" s="0" t="n">
        <v>1</v>
      </c>
      <c r="AF107" s="0" t="n">
        <v>2</v>
      </c>
      <c r="AG107" s="0" t="n">
        <v>3</v>
      </c>
      <c r="AH107" s="0" t="n">
        <v>1</v>
      </c>
      <c r="AI107" s="0" t="n">
        <v>3</v>
      </c>
      <c r="AJ107" s="0" t="n">
        <v>3</v>
      </c>
      <c r="AK107" s="0" t="n">
        <v>3</v>
      </c>
      <c r="AL107" s="0" t="n">
        <v>2</v>
      </c>
      <c r="AM107" s="0" t="n">
        <v>2</v>
      </c>
      <c r="AN107" s="0" t="n">
        <v>1</v>
      </c>
      <c r="AO107" s="0" t="n">
        <v>3</v>
      </c>
      <c r="AP107" s="0" t="n">
        <v>2</v>
      </c>
      <c r="AQ107" s="0" t="n">
        <v>1</v>
      </c>
      <c r="AR107" s="0" t="n">
        <v>1</v>
      </c>
      <c r="AS107" s="0" t="n">
        <v>3</v>
      </c>
      <c r="AT107" s="0" t="n">
        <v>1</v>
      </c>
      <c r="AU107" s="0" t="n">
        <v>2</v>
      </c>
      <c r="AV107" s="0" t="n">
        <v>1</v>
      </c>
      <c r="AW107" s="0" t="n">
        <v>2</v>
      </c>
      <c r="AX107" s="0" t="n">
        <v>2</v>
      </c>
      <c r="AY107" s="0" t="n">
        <v>1</v>
      </c>
      <c r="AZ107" s="0" t="n">
        <v>1</v>
      </c>
      <c r="BA107" s="0" t="n">
        <v>3</v>
      </c>
      <c r="BB107" s="0" t="n">
        <v>1</v>
      </c>
      <c r="BC107" s="0" t="n">
        <v>1</v>
      </c>
      <c r="BD107" s="0" t="n">
        <v>1</v>
      </c>
      <c r="BE107" s="0" t="n">
        <v>3</v>
      </c>
      <c r="BF107" s="0" t="n">
        <v>1</v>
      </c>
      <c r="BG107" s="0" t="n">
        <v>1</v>
      </c>
      <c r="BH107" s="0" t="n">
        <v>1</v>
      </c>
      <c r="BI107" s="0" t="n">
        <v>2</v>
      </c>
      <c r="BJ107" s="0" t="n">
        <v>2</v>
      </c>
      <c r="BK107" s="0" t="n">
        <v>3</v>
      </c>
      <c r="BL107" s="0" t="n">
        <v>1</v>
      </c>
      <c r="BM107" s="0" t="n">
        <f aca="false">SUM(I107,M107,Q107,U107,Y107,AC107,AG107)</f>
        <v>17</v>
      </c>
      <c r="BN107" s="0" t="n">
        <f aca="false">SUM(J107,N107,R107,V107,Z107,AD107,AH107)</f>
        <v>10</v>
      </c>
      <c r="BO107" s="0" t="n">
        <f aca="false">SUM(K107,O107,S107,W107,AA107,AE107,AI107)</f>
        <v>11</v>
      </c>
      <c r="BP107" s="0" t="n">
        <f aca="false">SUM(L107,P107,T107,X107,AB107,AF107,AJ107)</f>
        <v>11</v>
      </c>
      <c r="BQ107" s="0" t="n">
        <f aca="false">SUM(AK107,AO107,AS107,AW107,BA107,BE107,BI107)</f>
        <v>19</v>
      </c>
      <c r="BR107" s="0" t="n">
        <f aca="false">SUM(AL107,AP107,AT107,AX107,BB107,BF107,BJ107)</f>
        <v>11</v>
      </c>
      <c r="BS107" s="0" t="n">
        <f aca="false">SUM(AM107,AQ107,AU107,AY107,BC107,BG107,BK107)</f>
        <v>11</v>
      </c>
      <c r="BT107" s="0" t="n">
        <f aca="false">SUM(AN107,AR107,AV107,AZ107,BD107,BH107,BL107)</f>
        <v>7</v>
      </c>
      <c r="BU107" s="0" t="s">
        <v>98</v>
      </c>
      <c r="BV107" s="0" t="str">
        <f aca="false">IF(BU107="záporný","1",IF(BU107="střední","2",IF(BU107="kladný","3","4")))</f>
        <v>1</v>
      </c>
      <c r="BW107" s="0" t="s">
        <v>98</v>
      </c>
      <c r="BX107" s="0" t="str">
        <f aca="false">IF(BW107="záporný","1",IF(BW107="střední","2",IF(BW107="kladný","3","4")))</f>
        <v>1</v>
      </c>
      <c r="BY107" s="0" t="s">
        <v>98</v>
      </c>
      <c r="BZ107" s="0" t="str">
        <f aca="false">IF(BY107="záporný","1",IF(BY107="záp.-kl.","2",IF(BY107="kladný","3","4")))</f>
        <v>1</v>
      </c>
      <c r="CA107" s="0" t="s">
        <v>88</v>
      </c>
      <c r="CB107" s="0" t="str">
        <f aca="false">IF(CA107="silné","1",IF(CA107="střední","2",IF(CA107="slabé","3",IF(CA107="rozporné","4",""))))</f>
        <v>2</v>
      </c>
      <c r="CC107" s="0" t="s">
        <v>83</v>
      </c>
      <c r="CD107" s="0" t="str">
        <f aca="false">IF(CC107="silné","1",IF(CC107="střední","2",IF(CC107="slabé","3",IF(CC107="rozporné","4",""))))</f>
        <v>1</v>
      </c>
      <c r="CE107" s="0" t="s">
        <v>83</v>
      </c>
      <c r="CF107" s="0" t="str">
        <f aca="false">IF(CE107="silné","1",IF(CE107="střední","2",IF(CE107="slabé","3",IF(CE107="rozporné","4",""))))</f>
        <v>1</v>
      </c>
      <c r="CG107" s="1" t="n">
        <v>1</v>
      </c>
      <c r="CH107" s="0" t="n">
        <v>5</v>
      </c>
      <c r="CI107" s="0" t="n">
        <v>5</v>
      </c>
      <c r="CJ107" s="0" t="n">
        <v>3</v>
      </c>
      <c r="CK107" s="0" t="n">
        <v>5</v>
      </c>
      <c r="CL107" s="0" t="n">
        <v>4</v>
      </c>
      <c r="CM107" s="0" t="s">
        <v>105</v>
      </c>
    </row>
    <row r="108" customFormat="false" ht="14.25" hidden="false" customHeight="false" outlineLevel="0" collapsed="false">
      <c r="A108" s="0" t="n">
        <v>92</v>
      </c>
      <c r="B108" s="0" t="n">
        <v>1</v>
      </c>
      <c r="C108" s="5" t="n">
        <v>44161</v>
      </c>
      <c r="D108" s="5" t="n">
        <v>40265</v>
      </c>
      <c r="E108" s="2" t="n">
        <f aca="false">YEARFRAC(C108,D108)</f>
        <v>10.6611111111111</v>
      </c>
      <c r="F108" s="2" t="str">
        <f aca="false">IF(E108&lt;=7.9,"6–7",IF(E108&lt;=9.9,"8–9",IF(E108&lt;=11.9,"10–11","12–13")))</f>
        <v>10–11</v>
      </c>
      <c r="G108" s="0" t="n">
        <v>3</v>
      </c>
      <c r="H108" s="0" t="n">
        <v>3</v>
      </c>
      <c r="I108" s="0" t="n">
        <v>3</v>
      </c>
      <c r="J108" s="0" t="n">
        <v>3</v>
      </c>
      <c r="K108" s="0" t="n">
        <v>3</v>
      </c>
      <c r="L108" s="0" t="n">
        <v>2</v>
      </c>
      <c r="M108" s="0" t="n">
        <v>3</v>
      </c>
      <c r="N108" s="0" t="n">
        <v>1</v>
      </c>
      <c r="O108" s="0" t="n">
        <v>3</v>
      </c>
      <c r="P108" s="0" t="n">
        <v>2</v>
      </c>
      <c r="Q108" s="0" t="n">
        <v>3</v>
      </c>
      <c r="R108" s="0" t="n">
        <v>1</v>
      </c>
      <c r="S108" s="0" t="n">
        <v>3</v>
      </c>
      <c r="T108" s="0" t="n">
        <v>1</v>
      </c>
      <c r="U108" s="0" t="n">
        <v>3</v>
      </c>
      <c r="V108" s="0" t="n">
        <v>1</v>
      </c>
      <c r="W108" s="0" t="n">
        <v>1</v>
      </c>
      <c r="X108" s="0" t="n">
        <v>1</v>
      </c>
      <c r="Y108" s="0" t="n">
        <v>3</v>
      </c>
      <c r="Z108" s="0" t="n">
        <v>1</v>
      </c>
      <c r="AA108" s="0" t="n">
        <v>2</v>
      </c>
      <c r="AB108" s="0" t="n">
        <v>1</v>
      </c>
      <c r="AC108" s="0" t="n">
        <v>2</v>
      </c>
      <c r="AD108" s="0" t="n">
        <v>3</v>
      </c>
      <c r="AE108" s="0" t="n">
        <v>1</v>
      </c>
      <c r="AF108" s="0" t="n">
        <v>1</v>
      </c>
      <c r="AG108" s="0" t="n">
        <v>3</v>
      </c>
      <c r="AH108" s="0" t="n">
        <v>2</v>
      </c>
      <c r="AI108" s="0" t="n">
        <v>3</v>
      </c>
      <c r="AJ108" s="0" t="n">
        <v>2</v>
      </c>
      <c r="AK108" s="0" t="n">
        <v>3</v>
      </c>
      <c r="AL108" s="0" t="n">
        <v>1</v>
      </c>
      <c r="AM108" s="0" t="n">
        <v>3</v>
      </c>
      <c r="AN108" s="0" t="n">
        <v>2</v>
      </c>
      <c r="AO108" s="0" t="n">
        <v>3</v>
      </c>
      <c r="AP108" s="0" t="n">
        <v>1</v>
      </c>
      <c r="AQ108" s="0" t="n">
        <v>3</v>
      </c>
      <c r="AR108" s="0" t="n">
        <v>1</v>
      </c>
      <c r="AS108" s="0" t="n">
        <v>3</v>
      </c>
      <c r="AT108" s="0" t="n">
        <v>1</v>
      </c>
      <c r="AU108" s="0" t="n">
        <v>1</v>
      </c>
      <c r="AV108" s="0" t="n">
        <v>1</v>
      </c>
      <c r="AW108" s="0" t="n">
        <v>3</v>
      </c>
      <c r="AX108" s="0" t="n">
        <v>2</v>
      </c>
      <c r="AY108" s="0" t="n">
        <v>1</v>
      </c>
      <c r="AZ108" s="0" t="n">
        <v>1</v>
      </c>
      <c r="BA108" s="0" t="n">
        <v>2</v>
      </c>
      <c r="BB108" s="0" t="n">
        <v>1</v>
      </c>
      <c r="BC108" s="0" t="n">
        <v>1</v>
      </c>
      <c r="BD108" s="0" t="n">
        <v>1</v>
      </c>
      <c r="BE108" s="0" t="n">
        <v>2</v>
      </c>
      <c r="BF108" s="0" t="n">
        <v>3</v>
      </c>
      <c r="BG108" s="0" t="n">
        <v>1</v>
      </c>
      <c r="BH108" s="0" t="n">
        <v>1</v>
      </c>
      <c r="BI108" s="0" t="n">
        <v>1</v>
      </c>
      <c r="BJ108" s="0" t="n">
        <v>2</v>
      </c>
      <c r="BK108" s="0" t="n">
        <v>3</v>
      </c>
      <c r="BL108" s="0" t="n">
        <v>1</v>
      </c>
      <c r="BM108" s="0" t="n">
        <f aca="false">SUM(I108,M108,Q108,U108,Y108,AC108,AG108)</f>
        <v>20</v>
      </c>
      <c r="BN108" s="0" t="n">
        <f aca="false">SUM(J108,N108,R108,V108,Z108,AD108,AH108)</f>
        <v>12</v>
      </c>
      <c r="BO108" s="0" t="n">
        <f aca="false">SUM(K108,O108,S108,W108,AA108,AE108,AI108)</f>
        <v>16</v>
      </c>
      <c r="BP108" s="0" t="n">
        <f aca="false">SUM(L108,P108,T108,X108,AB108,AF108,AJ108)</f>
        <v>10</v>
      </c>
      <c r="BQ108" s="0" t="n">
        <f aca="false">SUM(AK108,AO108,AS108,AW108,BA108,BE108,BI108)</f>
        <v>17</v>
      </c>
      <c r="BR108" s="0" t="n">
        <f aca="false">SUM(AL108,AP108,AT108,AX108,BB108,BF108,BJ108)</f>
        <v>11</v>
      </c>
      <c r="BS108" s="0" t="n">
        <f aca="false">SUM(AM108,AQ108,AU108,AY108,BC108,BG108,BK108)</f>
        <v>13</v>
      </c>
      <c r="BT108" s="0" t="n">
        <f aca="false">SUM(AN108,AR108,AV108,AZ108,BD108,BH108,BL108)</f>
        <v>8</v>
      </c>
      <c r="BU108" s="0" t="s">
        <v>98</v>
      </c>
      <c r="BV108" s="0" t="str">
        <f aca="false">IF(BU108="záporný","1",IF(BU108="střední","2",IF(BU108="kladný","3","4")))</f>
        <v>1</v>
      </c>
      <c r="BW108" s="0" t="s">
        <v>98</v>
      </c>
      <c r="BX108" s="0" t="str">
        <f aca="false">IF(BW108="záporný","1",IF(BW108="střední","2",IF(BW108="kladný","3","4")))</f>
        <v>1</v>
      </c>
      <c r="BY108" s="0" t="s">
        <v>98</v>
      </c>
      <c r="BZ108" s="0" t="str">
        <f aca="false">IF(BY108="záporný","1",IF(BY108="záp.-kl.","2",IF(BY108="kladný","3","4")))</f>
        <v>1</v>
      </c>
      <c r="CA108" s="0" t="s">
        <v>83</v>
      </c>
      <c r="CB108" s="0" t="str">
        <f aca="false">IF(CA108="silné","1",IF(CA108="střední","2",IF(CA108="slabé","3",IF(CA108="rozporné","4",""))))</f>
        <v>1</v>
      </c>
      <c r="CC108" s="0" t="s">
        <v>83</v>
      </c>
      <c r="CD108" s="0" t="str">
        <f aca="false">IF(CC108="silné","1",IF(CC108="střední","2",IF(CC108="slabé","3",IF(CC108="rozporné","4",""))))</f>
        <v>1</v>
      </c>
      <c r="CE108" s="0" t="s">
        <v>83</v>
      </c>
      <c r="CF108" s="0" t="str">
        <f aca="false">IF(CE108="silné","1",IF(CE108="střední","2",IF(CE108="slabé","3",IF(CE108="rozporné","4",""))))</f>
        <v>1</v>
      </c>
      <c r="CG108" s="1" t="n">
        <v>1</v>
      </c>
      <c r="CH108" s="0" t="n">
        <v>5</v>
      </c>
      <c r="CI108" s="0" t="n">
        <v>2</v>
      </c>
      <c r="CJ108" s="0" t="n">
        <v>4</v>
      </c>
      <c r="CK108" s="0" t="n">
        <v>3</v>
      </c>
      <c r="CL108" s="0" t="n">
        <v>5</v>
      </c>
      <c r="CM108" s="0" t="s">
        <v>106</v>
      </c>
    </row>
    <row r="109" customFormat="false" ht="14.25" hidden="false" customHeight="false" outlineLevel="0" collapsed="false">
      <c r="A109" s="1" t="n">
        <v>99</v>
      </c>
      <c r="B109" s="1" t="n">
        <v>0</v>
      </c>
      <c r="C109" s="8" t="n">
        <v>44155</v>
      </c>
      <c r="D109" s="8" t="n">
        <v>39913</v>
      </c>
      <c r="E109" s="2" t="n">
        <f aca="false">YEARFRAC(C109,D109)</f>
        <v>11.6111111111111</v>
      </c>
      <c r="F109" s="2" t="str">
        <f aca="false">IF(E109&lt;=7.9,"6–7",IF(E109&lt;=9.9,"8–9",IF(E109&lt;=11.9,"10–11","12–13")))</f>
        <v>10–11</v>
      </c>
      <c r="G109" s="1" t="n">
        <v>3</v>
      </c>
      <c r="H109" s="1" t="n">
        <v>1</v>
      </c>
      <c r="I109" s="1" t="n">
        <v>3</v>
      </c>
      <c r="J109" s="1" t="n">
        <v>1</v>
      </c>
      <c r="K109" s="1" t="n">
        <v>1</v>
      </c>
      <c r="L109" s="1" t="n">
        <v>3</v>
      </c>
      <c r="M109" s="1" t="n">
        <v>3</v>
      </c>
      <c r="N109" s="1" t="n">
        <v>1</v>
      </c>
      <c r="O109" s="1" t="n">
        <v>3</v>
      </c>
      <c r="P109" s="1" t="n">
        <v>2</v>
      </c>
      <c r="Q109" s="1" t="n">
        <v>3</v>
      </c>
      <c r="R109" s="1" t="n">
        <v>1</v>
      </c>
      <c r="S109" s="1" t="n">
        <v>3</v>
      </c>
      <c r="T109" s="1" t="n">
        <v>3</v>
      </c>
      <c r="U109" s="1" t="n">
        <v>3</v>
      </c>
      <c r="V109" s="1" t="n">
        <v>1</v>
      </c>
      <c r="W109" s="1" t="n">
        <v>3</v>
      </c>
      <c r="X109" s="1" t="n">
        <v>1</v>
      </c>
      <c r="Y109" s="1" t="n">
        <v>3</v>
      </c>
      <c r="Z109" s="1" t="n">
        <v>1</v>
      </c>
      <c r="AA109" s="1" t="n">
        <v>3</v>
      </c>
      <c r="AB109" s="1" t="n">
        <v>2</v>
      </c>
      <c r="AC109" s="1" t="n">
        <v>1</v>
      </c>
      <c r="AD109" s="1" t="n">
        <v>1</v>
      </c>
      <c r="AE109" s="1" t="n">
        <v>1</v>
      </c>
      <c r="AF109" s="1" t="n">
        <v>3</v>
      </c>
      <c r="AG109" s="1" t="n">
        <v>3</v>
      </c>
      <c r="AH109" s="1" t="n">
        <v>3</v>
      </c>
      <c r="AI109" s="1" t="n">
        <v>3</v>
      </c>
      <c r="AJ109" s="1" t="n">
        <v>3</v>
      </c>
      <c r="AK109" s="1" t="n">
        <v>3</v>
      </c>
      <c r="AL109" s="1" t="n">
        <v>3</v>
      </c>
      <c r="AM109" s="1" t="n">
        <v>1</v>
      </c>
      <c r="AN109" s="1" t="n">
        <v>3</v>
      </c>
      <c r="AO109" s="1" t="n">
        <v>3</v>
      </c>
      <c r="AP109" s="1" t="n">
        <v>1</v>
      </c>
      <c r="AQ109" s="1" t="n">
        <v>3</v>
      </c>
      <c r="AR109" s="1" t="n">
        <v>2</v>
      </c>
      <c r="AS109" s="1" t="n">
        <v>3</v>
      </c>
      <c r="AT109" s="1" t="n">
        <v>1</v>
      </c>
      <c r="AU109" s="1" t="n">
        <v>3</v>
      </c>
      <c r="AV109" s="1" t="n">
        <v>1</v>
      </c>
      <c r="AW109" s="1" t="n">
        <v>3</v>
      </c>
      <c r="AX109" s="1" t="n">
        <v>3</v>
      </c>
      <c r="AY109" s="1" t="n">
        <v>3</v>
      </c>
      <c r="AZ109" s="1" t="n">
        <v>1</v>
      </c>
      <c r="BA109" s="1" t="n">
        <v>3</v>
      </c>
      <c r="BB109" s="1" t="n">
        <v>3</v>
      </c>
      <c r="BC109" s="1" t="n">
        <v>3</v>
      </c>
      <c r="BD109" s="1" t="n">
        <v>2</v>
      </c>
      <c r="BE109" s="1" t="n">
        <v>3</v>
      </c>
      <c r="BF109" s="1" t="n">
        <v>3</v>
      </c>
      <c r="BG109" s="1" t="n">
        <v>1</v>
      </c>
      <c r="BH109" s="1" t="n">
        <v>3</v>
      </c>
      <c r="BI109" s="1" t="n">
        <v>3</v>
      </c>
      <c r="BJ109" s="1" t="n">
        <v>3</v>
      </c>
      <c r="BK109" s="1" t="n">
        <v>3</v>
      </c>
      <c r="BL109" s="1" t="n">
        <v>3</v>
      </c>
      <c r="BM109" s="1" t="n">
        <f aca="false">SUM(I109,M109,Q109,U109,Y109,AC109,AG109)</f>
        <v>19</v>
      </c>
      <c r="BN109" s="1" t="n">
        <f aca="false">SUM(J109,N109,R109,V109,Z109,AD109,AH109)</f>
        <v>9</v>
      </c>
      <c r="BO109" s="1" t="n">
        <f aca="false">SUM(K109,O109,S109,W109,AA109,AE109,AI109)</f>
        <v>17</v>
      </c>
      <c r="BP109" s="1" t="n">
        <f aca="false">SUM(L109,P109,T109,X109,AB109,AF109,AJ109)</f>
        <v>17</v>
      </c>
      <c r="BQ109" s="1" t="n">
        <f aca="false">SUM(AK109,AO109,AS109,AW109,BA109,BE109,BI109)</f>
        <v>21</v>
      </c>
      <c r="BR109" s="1" t="n">
        <f aca="false">SUM(AL109,AP109,AT109,AX109,BB109,BF109,BJ109)</f>
        <v>17</v>
      </c>
      <c r="BS109" s="1" t="n">
        <f aca="false">SUM(AM109,AQ109,AU109,AY109,BC109,BG109,BK109)</f>
        <v>17</v>
      </c>
      <c r="BT109" s="1" t="n">
        <f aca="false">SUM(AN109,AR109,AV109,AZ109,BD109,BH109,BL109)</f>
        <v>15</v>
      </c>
      <c r="BU109" s="1" t="s">
        <v>84</v>
      </c>
      <c r="BV109" s="0" t="str">
        <f aca="false">IF(BU109="záporný","1",IF(BU109="střední","2",IF(BU109="kladný","3","4")))</f>
        <v>3</v>
      </c>
      <c r="BW109" s="1" t="s">
        <v>98</v>
      </c>
      <c r="BX109" s="0" t="str">
        <f aca="false">IF(BW109="záporný","1",IF(BW109="střední","2",IF(BW109="kladný","3","4")))</f>
        <v>1</v>
      </c>
      <c r="BY109" s="1" t="s">
        <v>98</v>
      </c>
      <c r="BZ109" s="0" t="str">
        <f aca="false">IF(BY109="záporný","1",IF(BY109="záp.-kl.","2",IF(BY109="kladný","3","4")))</f>
        <v>1</v>
      </c>
      <c r="CA109" s="1" t="s">
        <v>95</v>
      </c>
      <c r="CB109" s="0" t="str">
        <f aca="false">IF(CA109="silné","1",IF(CA109="střední","2",IF(CA109="slabé","3",IF(CA109="rozporné","4",""))))</f>
        <v>4</v>
      </c>
      <c r="CC109" s="1" t="s">
        <v>95</v>
      </c>
      <c r="CD109" s="0" t="str">
        <f aca="false">IF(CC109="silné","1",IF(CC109="střední","2",IF(CC109="slabé","3",IF(CC109="rozporné","4",""))))</f>
        <v>4</v>
      </c>
      <c r="CE109" s="1" t="s">
        <v>95</v>
      </c>
      <c r="CF109" s="0" t="str">
        <f aca="false">IF(CE109="silné","1",IF(CE109="střední","2",IF(CE109="slabé","3",IF(CE109="rozporné","4",""))))</f>
        <v>4</v>
      </c>
      <c r="CG109" s="1" t="n">
        <v>3</v>
      </c>
      <c r="CH109" s="1" t="n">
        <v>3</v>
      </c>
      <c r="CI109" s="1" t="n">
        <v>4</v>
      </c>
      <c r="CJ109" s="1" t="n">
        <v>4</v>
      </c>
      <c r="CK109" s="1" t="n">
        <v>3</v>
      </c>
      <c r="CL109" s="1" t="n">
        <v>3</v>
      </c>
      <c r="CM109" s="1"/>
    </row>
    <row r="110" customFormat="false" ht="14.25" hidden="false" customHeight="false" outlineLevel="0" collapsed="false">
      <c r="A110" s="1" t="n">
        <v>101</v>
      </c>
      <c r="B110" s="1" t="n">
        <v>0</v>
      </c>
      <c r="C110" s="5" t="n">
        <v>44159</v>
      </c>
      <c r="D110" s="5" t="n">
        <v>40146</v>
      </c>
      <c r="E110" s="2" t="n">
        <f aca="false">YEARFRAC(C110,D110)</f>
        <v>10.9861111111111</v>
      </c>
      <c r="F110" s="2" t="str">
        <f aca="false">IF(E110&lt;=7.9,"6–7",IF(E110&lt;=9.9,"8–9",IF(E110&lt;=11.9,"10–11","12–13")))</f>
        <v>10–11</v>
      </c>
      <c r="G110" s="1" t="n">
        <v>3</v>
      </c>
      <c r="H110" s="1" t="n">
        <v>3</v>
      </c>
      <c r="I110" s="1" t="n">
        <v>3</v>
      </c>
      <c r="J110" s="1" t="n">
        <v>2</v>
      </c>
      <c r="K110" s="1" t="n">
        <v>3</v>
      </c>
      <c r="L110" s="1" t="n">
        <v>1</v>
      </c>
      <c r="M110" s="1" t="n">
        <v>3</v>
      </c>
      <c r="N110" s="1" t="n">
        <v>2</v>
      </c>
      <c r="O110" s="1" t="n">
        <v>2</v>
      </c>
      <c r="P110" s="1" t="n">
        <v>2</v>
      </c>
      <c r="Q110" s="1" t="n">
        <v>3</v>
      </c>
      <c r="R110" s="1" t="n">
        <v>1</v>
      </c>
      <c r="S110" s="1" t="n">
        <v>3</v>
      </c>
      <c r="T110" s="1" t="n">
        <v>1</v>
      </c>
      <c r="U110" s="1" t="n">
        <v>3</v>
      </c>
      <c r="V110" s="1" t="n">
        <v>1</v>
      </c>
      <c r="W110" s="1" t="n">
        <v>2</v>
      </c>
      <c r="X110" s="1" t="n">
        <v>1</v>
      </c>
      <c r="Y110" s="1" t="n">
        <v>3</v>
      </c>
      <c r="Z110" s="1" t="n">
        <v>1</v>
      </c>
      <c r="AA110" s="1" t="n">
        <v>1</v>
      </c>
      <c r="AB110" s="1" t="n">
        <v>1</v>
      </c>
      <c r="AC110" s="1" t="n">
        <v>3</v>
      </c>
      <c r="AD110" s="1" t="n">
        <v>1</v>
      </c>
      <c r="AE110" s="1" t="n">
        <v>1</v>
      </c>
      <c r="AF110" s="1" t="n">
        <v>1</v>
      </c>
      <c r="AG110" s="1" t="n">
        <v>3</v>
      </c>
      <c r="AH110" s="1" t="n">
        <v>2</v>
      </c>
      <c r="AI110" s="1" t="n">
        <v>3</v>
      </c>
      <c r="AJ110" s="1" t="n">
        <v>1</v>
      </c>
      <c r="AK110" s="1" t="n">
        <v>3</v>
      </c>
      <c r="AL110" s="1" t="n">
        <v>3</v>
      </c>
      <c r="AM110" s="1" t="n">
        <v>1</v>
      </c>
      <c r="AN110" s="1" t="n">
        <v>2</v>
      </c>
      <c r="AO110" s="1" t="n">
        <v>3</v>
      </c>
      <c r="AP110" s="1" t="n">
        <v>3</v>
      </c>
      <c r="AQ110" s="1" t="n">
        <v>3</v>
      </c>
      <c r="AR110" s="1" t="n">
        <v>2</v>
      </c>
      <c r="AS110" s="1" t="n">
        <v>2</v>
      </c>
      <c r="AT110" s="1" t="n">
        <v>1</v>
      </c>
      <c r="AU110" s="1" t="n">
        <v>2</v>
      </c>
      <c r="AV110" s="1" t="n">
        <v>1</v>
      </c>
      <c r="AW110" s="1" t="n">
        <v>2</v>
      </c>
      <c r="AX110" s="1" t="n">
        <v>2</v>
      </c>
      <c r="AY110" s="1" t="n">
        <v>2</v>
      </c>
      <c r="AZ110" s="1" t="n">
        <v>1</v>
      </c>
      <c r="BA110" s="1" t="n">
        <v>2</v>
      </c>
      <c r="BB110" s="1" t="n">
        <v>1</v>
      </c>
      <c r="BC110" s="1" t="n">
        <v>2</v>
      </c>
      <c r="BD110" s="1" t="n">
        <v>1</v>
      </c>
      <c r="BE110" s="1" t="n">
        <v>2</v>
      </c>
      <c r="BF110" s="1" t="n">
        <v>2</v>
      </c>
      <c r="BG110" s="1" t="n">
        <v>1</v>
      </c>
      <c r="BH110" s="1" t="n">
        <v>2</v>
      </c>
      <c r="BI110" s="1" t="n">
        <v>3</v>
      </c>
      <c r="BJ110" s="1" t="n">
        <v>2</v>
      </c>
      <c r="BK110" s="1" t="n">
        <v>3</v>
      </c>
      <c r="BL110" s="1" t="n">
        <v>3</v>
      </c>
      <c r="BM110" s="0" t="n">
        <f aca="false">SUM(I110,M110,Q110,U110,Y110,AC110,AG110)</f>
        <v>21</v>
      </c>
      <c r="BN110" s="0" t="n">
        <f aca="false">SUM(J110,N110,R110,V110,Z110,AD110,AH110)</f>
        <v>10</v>
      </c>
      <c r="BO110" s="0" t="n">
        <f aca="false">SUM(K110,O110,S110,W110,AA110,AE110,AI110)</f>
        <v>15</v>
      </c>
      <c r="BP110" s="0" t="n">
        <f aca="false">SUM(L110,P110,T110,X110,AB110,AF110,AJ110)</f>
        <v>8</v>
      </c>
      <c r="BQ110" s="1" t="n">
        <f aca="false">SUM(AK110,AO110,AS110,AW110,BA110,BE110,BI110)</f>
        <v>17</v>
      </c>
      <c r="BR110" s="1" t="n">
        <f aca="false">SUM(AL110,AP110,AT110,AX110,BB110,BF110,BJ110)</f>
        <v>14</v>
      </c>
      <c r="BS110" s="1" t="n">
        <f aca="false">SUM(AM110,AQ110,AU110,AY110,BC110,BG110,BK110)</f>
        <v>14</v>
      </c>
      <c r="BT110" s="1" t="n">
        <f aca="false">SUM(AN110,AR110,AV110,AZ110,BD110,BH110,BL110)</f>
        <v>12</v>
      </c>
      <c r="BU110" s="0" t="s">
        <v>84</v>
      </c>
      <c r="BV110" s="0" t="str">
        <f aca="false">IF(BU110="záporný","1",IF(BU110="střední","2",IF(BU110="kladný","3","4")))</f>
        <v>3</v>
      </c>
      <c r="BW110" s="0" t="s">
        <v>98</v>
      </c>
      <c r="BX110" s="0" t="str">
        <f aca="false">IF(BW110="záporný","1",IF(BW110="střední","2",IF(BW110="kladný","3","4")))</f>
        <v>1</v>
      </c>
      <c r="BY110" s="0" t="s">
        <v>98</v>
      </c>
      <c r="BZ110" s="0" t="str">
        <f aca="false">IF(BY110="záporný","1",IF(BY110="záp.-kl.","2",IF(BY110="kladný","3","4")))</f>
        <v>1</v>
      </c>
      <c r="CA110" s="0" t="s">
        <v>83</v>
      </c>
      <c r="CB110" s="0" t="str">
        <f aca="false">IF(CA110="silné","1",IF(CA110="střední","2",IF(CA110="slabé","3",IF(CA110="rozporné","4",""))))</f>
        <v>1</v>
      </c>
      <c r="CC110" s="0" t="s">
        <v>83</v>
      </c>
      <c r="CD110" s="0" t="str">
        <f aca="false">IF(CC110="silné","1",IF(CC110="střední","2",IF(CC110="slabé","3",IF(CC110="rozporné","4",""))))</f>
        <v>1</v>
      </c>
      <c r="CE110" s="0" t="s">
        <v>83</v>
      </c>
      <c r="CF110" s="0" t="str">
        <f aca="false">IF(CE110="silné","1",IF(CE110="střední","2",IF(CE110="slabé","3",IF(CE110="rozporné","4",""))))</f>
        <v>1</v>
      </c>
      <c r="CG110" s="1" t="n">
        <v>1</v>
      </c>
      <c r="CH110" s="0" t="n">
        <v>3</v>
      </c>
      <c r="CI110" s="0" t="n">
        <v>4</v>
      </c>
      <c r="CJ110" s="0" t="n">
        <v>5</v>
      </c>
      <c r="CK110" s="0" t="n">
        <v>4</v>
      </c>
      <c r="CL110" s="0" t="n">
        <v>3</v>
      </c>
    </row>
    <row r="111" customFormat="false" ht="14.25" hidden="false" customHeight="false" outlineLevel="0" collapsed="false">
      <c r="A111" s="1" t="n">
        <v>103</v>
      </c>
      <c r="B111" s="1" t="n">
        <v>1</v>
      </c>
      <c r="C111" s="5" t="n">
        <v>44162</v>
      </c>
      <c r="D111" s="5" t="n">
        <v>40032</v>
      </c>
      <c r="E111" s="2" t="n">
        <f aca="false">YEARFRAC(C111,D111)</f>
        <v>11.3055555555556</v>
      </c>
      <c r="F111" s="2" t="str">
        <f aca="false">IF(E111&lt;=7.9,"6–7",IF(E111&lt;=9.9,"8–9",IF(E111&lt;=11.9,"10–11","12–13")))</f>
        <v>10–11</v>
      </c>
      <c r="G111" s="1" t="n">
        <v>3</v>
      </c>
      <c r="H111" s="1" t="n">
        <v>1</v>
      </c>
      <c r="I111" s="1" t="n">
        <v>2</v>
      </c>
      <c r="J111" s="1" t="n">
        <v>1</v>
      </c>
      <c r="K111" s="1" t="n">
        <v>2</v>
      </c>
      <c r="L111" s="1" t="n">
        <v>3</v>
      </c>
      <c r="M111" s="1" t="n">
        <v>3</v>
      </c>
      <c r="N111" s="1" t="n">
        <v>1</v>
      </c>
      <c r="O111" s="1" t="n">
        <v>3</v>
      </c>
      <c r="P111" s="1" t="n">
        <v>2</v>
      </c>
      <c r="Q111" s="1" t="n">
        <v>2</v>
      </c>
      <c r="R111" s="1" t="n">
        <v>1</v>
      </c>
      <c r="S111" s="1" t="n">
        <v>2</v>
      </c>
      <c r="T111" s="1" t="n">
        <v>1</v>
      </c>
      <c r="U111" s="1" t="n">
        <v>2</v>
      </c>
      <c r="V111" s="1" t="n">
        <v>2</v>
      </c>
      <c r="W111" s="1" t="n">
        <v>2</v>
      </c>
      <c r="X111" s="1" t="n">
        <v>2</v>
      </c>
      <c r="Y111" s="1" t="n">
        <v>3</v>
      </c>
      <c r="Z111" s="1" t="n">
        <v>2</v>
      </c>
      <c r="AA111" s="1" t="n">
        <v>2</v>
      </c>
      <c r="AB111" s="1" t="n">
        <v>2</v>
      </c>
      <c r="AC111" s="1" t="n">
        <v>3</v>
      </c>
      <c r="AD111" s="1" t="n">
        <v>1</v>
      </c>
      <c r="AE111" s="1" t="n">
        <v>1</v>
      </c>
      <c r="AF111" s="1" t="n">
        <v>2</v>
      </c>
      <c r="AG111" s="1" t="n">
        <v>1</v>
      </c>
      <c r="AH111" s="1" t="n">
        <v>2</v>
      </c>
      <c r="AI111" s="1" t="n">
        <v>3</v>
      </c>
      <c r="AJ111" s="1" t="n">
        <v>2</v>
      </c>
      <c r="AK111" s="1" t="n">
        <v>3</v>
      </c>
      <c r="AL111" s="1" t="n">
        <v>1</v>
      </c>
      <c r="AM111" s="1" t="n">
        <v>1</v>
      </c>
      <c r="AN111" s="1" t="n">
        <v>3</v>
      </c>
      <c r="AO111" s="1" t="n">
        <v>3</v>
      </c>
      <c r="AP111" s="1" t="n">
        <v>1</v>
      </c>
      <c r="AQ111" s="1" t="n">
        <v>3</v>
      </c>
      <c r="AR111" s="1" t="n">
        <v>1</v>
      </c>
      <c r="AS111" s="1" t="n">
        <v>2</v>
      </c>
      <c r="AT111" s="1" t="n">
        <v>1</v>
      </c>
      <c r="AU111" s="1" t="n">
        <v>1</v>
      </c>
      <c r="AV111" s="1" t="n">
        <v>2</v>
      </c>
      <c r="AW111" s="1" t="n">
        <v>3</v>
      </c>
      <c r="AX111" s="1" t="n">
        <v>1</v>
      </c>
      <c r="AY111" s="1" t="n">
        <v>1</v>
      </c>
      <c r="AZ111" s="1" t="n">
        <v>3</v>
      </c>
      <c r="BA111" s="1" t="n">
        <v>3</v>
      </c>
      <c r="BB111" s="1" t="n">
        <v>2</v>
      </c>
      <c r="BC111" s="1" t="n">
        <v>1</v>
      </c>
      <c r="BD111" s="1" t="n">
        <v>1</v>
      </c>
      <c r="BE111" s="1" t="n">
        <v>2</v>
      </c>
      <c r="BF111" s="1" t="n">
        <v>1</v>
      </c>
      <c r="BG111" s="1" t="n">
        <v>1</v>
      </c>
      <c r="BH111" s="1" t="n">
        <v>1</v>
      </c>
      <c r="BI111" s="1" t="n">
        <v>2</v>
      </c>
      <c r="BJ111" s="1" t="n">
        <v>1</v>
      </c>
      <c r="BK111" s="1" t="n">
        <v>2</v>
      </c>
      <c r="BL111" s="1" t="n">
        <v>2</v>
      </c>
      <c r="BM111" s="0" t="n">
        <f aca="false">SUM(I111,M111,Q111,U111,Y111,AC111,AG111)</f>
        <v>16</v>
      </c>
      <c r="BN111" s="0" t="n">
        <f aca="false">SUM(J111,N111,R111,V111,Z111,AD111,AH111)</f>
        <v>10</v>
      </c>
      <c r="BO111" s="0" t="n">
        <f aca="false">SUM(K111,O111,S111,W111,AA111,AE111,AI111)</f>
        <v>15</v>
      </c>
      <c r="BP111" s="0" t="n">
        <f aca="false">SUM(L111,P111,T111,X111,AB111,AF111,AJ111)</f>
        <v>14</v>
      </c>
      <c r="BQ111" s="1" t="n">
        <f aca="false">SUM(AK111,AO111,AS111,AW111,BA111,BE111,BI111)</f>
        <v>18</v>
      </c>
      <c r="BR111" s="1" t="n">
        <f aca="false">SUM(AL111,AP111,AT111,AX111,BB111,BF111,BJ111)</f>
        <v>8</v>
      </c>
      <c r="BS111" s="1" t="n">
        <f aca="false">SUM(AM111,AQ111,AU111,AY111,BC111,BG111,BK111)</f>
        <v>10</v>
      </c>
      <c r="BT111" s="1" t="n">
        <f aca="false">SUM(AN111,AR111,AV111,AZ111,BD111,BH111,BL111)</f>
        <v>13</v>
      </c>
      <c r="BU111" s="0" t="s">
        <v>98</v>
      </c>
      <c r="BV111" s="0" t="str">
        <f aca="false">IF(BU111="záporný","1",IF(BU111="střední","2",IF(BU111="kladný","3","4")))</f>
        <v>1</v>
      </c>
      <c r="BW111" s="0" t="s">
        <v>88</v>
      </c>
      <c r="BX111" s="0" t="str">
        <f aca="false">IF(BW111="záporný","1",IF(BW111="střední","2",IF(BW111="kladný","3","4")))</f>
        <v>2</v>
      </c>
      <c r="BY111" s="0" t="s">
        <v>98</v>
      </c>
      <c r="BZ111" s="0" t="str">
        <f aca="false">IF(BY111="záporný","1",IF(BY111="záp.-kl.","2",IF(BY111="kladný","3","4")))</f>
        <v>1</v>
      </c>
      <c r="CA111" s="0" t="s">
        <v>95</v>
      </c>
      <c r="CB111" s="0" t="str">
        <f aca="false">IF(CA111="silné","1",IF(CA111="střední","2",IF(CA111="slabé","3",IF(CA111="rozporné","4",""))))</f>
        <v>4</v>
      </c>
      <c r="CC111" s="0" t="s">
        <v>88</v>
      </c>
      <c r="CD111" s="0" t="str">
        <f aca="false">IF(CC111="silné","1",IF(CC111="střední","2",IF(CC111="slabé","3",IF(CC111="rozporné","4",""))))</f>
        <v>2</v>
      </c>
      <c r="CE111" s="0" t="s">
        <v>95</v>
      </c>
      <c r="CF111" s="0" t="str">
        <f aca="false">IF(CE111="silné","1",IF(CE111="střední","2",IF(CE111="slabé","3",IF(CE111="rozporné","4",""))))</f>
        <v>4</v>
      </c>
      <c r="CG111" s="1" t="n">
        <v>3</v>
      </c>
      <c r="CH111" s="0" t="n">
        <v>5</v>
      </c>
      <c r="CI111" s="0" t="n">
        <v>4</v>
      </c>
      <c r="CJ111" s="0" t="n">
        <v>5</v>
      </c>
      <c r="CK111" s="0" t="n">
        <v>3</v>
      </c>
      <c r="CL111" s="0" t="n">
        <v>2</v>
      </c>
    </row>
    <row r="112" customFormat="false" ht="14.25" hidden="false" customHeight="false" outlineLevel="0" collapsed="false">
      <c r="A112" s="1" t="n">
        <v>104</v>
      </c>
      <c r="B112" s="1" t="n">
        <v>1</v>
      </c>
      <c r="C112" s="5" t="n">
        <v>44162</v>
      </c>
      <c r="D112" s="5" t="n">
        <v>39951</v>
      </c>
      <c r="E112" s="2" t="n">
        <f aca="false">YEARFRAC(C112,D112)</f>
        <v>11.525</v>
      </c>
      <c r="F112" s="2" t="str">
        <f aca="false">IF(E112&lt;=7.9,"6–7",IF(E112&lt;=9.9,"8–9",IF(E112&lt;=11.9,"10–11","12–13")))</f>
        <v>10–11</v>
      </c>
      <c r="G112" s="1" t="n">
        <v>3</v>
      </c>
      <c r="H112" s="1" t="n">
        <v>3</v>
      </c>
      <c r="I112" s="1" t="n">
        <v>3</v>
      </c>
      <c r="J112" s="1" t="n">
        <v>2</v>
      </c>
      <c r="K112" s="1" t="n">
        <v>2</v>
      </c>
      <c r="L112" s="1" t="n">
        <v>2</v>
      </c>
      <c r="M112" s="1" t="n">
        <v>3</v>
      </c>
      <c r="N112" s="1" t="n">
        <v>3</v>
      </c>
      <c r="O112" s="1" t="n">
        <v>2</v>
      </c>
      <c r="P112" s="1" t="n">
        <v>2</v>
      </c>
      <c r="Q112" s="1" t="n">
        <v>3</v>
      </c>
      <c r="R112" s="1" t="n">
        <v>1</v>
      </c>
      <c r="S112" s="1" t="n">
        <v>2</v>
      </c>
      <c r="T112" s="1" t="n">
        <v>1</v>
      </c>
      <c r="U112" s="1" t="n">
        <v>3</v>
      </c>
      <c r="V112" s="1" t="n">
        <v>1</v>
      </c>
      <c r="W112" s="1" t="n">
        <v>2</v>
      </c>
      <c r="X112" s="1" t="n">
        <v>1</v>
      </c>
      <c r="Y112" s="1" t="n">
        <v>3</v>
      </c>
      <c r="Z112" s="1" t="n">
        <v>2</v>
      </c>
      <c r="AA112" s="1" t="n">
        <v>2</v>
      </c>
      <c r="AB112" s="1" t="n">
        <v>1</v>
      </c>
      <c r="AC112" s="1" t="n">
        <v>3</v>
      </c>
      <c r="AD112" s="1" t="n">
        <v>1</v>
      </c>
      <c r="AE112" s="1" t="n">
        <v>1</v>
      </c>
      <c r="AF112" s="1" t="n">
        <v>1</v>
      </c>
      <c r="AG112" s="1" t="n">
        <v>2</v>
      </c>
      <c r="AH112" s="1" t="n">
        <v>2</v>
      </c>
      <c r="AI112" s="1" t="n">
        <v>1</v>
      </c>
      <c r="AJ112" s="1" t="n">
        <v>1</v>
      </c>
      <c r="AK112" s="1" t="n">
        <v>2</v>
      </c>
      <c r="AL112" s="1" t="n">
        <v>1</v>
      </c>
      <c r="AM112" s="1" t="n">
        <v>1</v>
      </c>
      <c r="AN112" s="1" t="n">
        <v>2</v>
      </c>
      <c r="AO112" s="1" t="n">
        <v>3</v>
      </c>
      <c r="AP112" s="1" t="n">
        <v>1</v>
      </c>
      <c r="AQ112" s="1" t="n">
        <v>1</v>
      </c>
      <c r="AR112" s="1" t="n">
        <v>1</v>
      </c>
      <c r="AS112" s="1" t="n">
        <v>3</v>
      </c>
      <c r="AT112" s="1" t="n">
        <v>1</v>
      </c>
      <c r="AU112" s="1" t="n">
        <v>1</v>
      </c>
      <c r="AV112" s="1" t="n">
        <v>1</v>
      </c>
      <c r="AW112" s="1" t="n">
        <v>3</v>
      </c>
      <c r="AX112" s="1" t="n">
        <v>1</v>
      </c>
      <c r="AY112" s="1" t="n">
        <v>1</v>
      </c>
      <c r="AZ112" s="1" t="n">
        <v>1</v>
      </c>
      <c r="BA112" s="1" t="n">
        <v>3</v>
      </c>
      <c r="BB112" s="1" t="n">
        <v>1</v>
      </c>
      <c r="BC112" s="1" t="n">
        <v>1</v>
      </c>
      <c r="BD112" s="1" t="n">
        <v>1</v>
      </c>
      <c r="BE112" s="1" t="n">
        <v>3</v>
      </c>
      <c r="BF112" s="1" t="n">
        <v>1</v>
      </c>
      <c r="BG112" s="1" t="n">
        <v>1</v>
      </c>
      <c r="BH112" s="1" t="n">
        <v>1</v>
      </c>
      <c r="BI112" s="1" t="n">
        <v>1</v>
      </c>
      <c r="BJ112" s="1" t="n">
        <v>2</v>
      </c>
      <c r="BK112" s="1" t="n">
        <v>1</v>
      </c>
      <c r="BL112" s="1" t="n">
        <v>1</v>
      </c>
      <c r="BM112" s="0" t="n">
        <f aca="false">SUM(I112,M112,Q112,U112,Y112,AC112,AG112)</f>
        <v>20</v>
      </c>
      <c r="BN112" s="0" t="n">
        <f aca="false">SUM(J112,N112,R112,V112,Z112,AD112,AH112)</f>
        <v>12</v>
      </c>
      <c r="BO112" s="0" t="n">
        <f aca="false">SUM(K112,O112,S112,W112,AA112,AE112,AI112)</f>
        <v>12</v>
      </c>
      <c r="BP112" s="0" t="n">
        <f aca="false">SUM(L112,P112,T112,X112,AB112,AF112,AJ112)</f>
        <v>9</v>
      </c>
      <c r="BQ112" s="1" t="n">
        <f aca="false">SUM(AK112,AO112,AS112,AW112,BA112,BE112,BI112)</f>
        <v>18</v>
      </c>
      <c r="BR112" s="1" t="n">
        <f aca="false">SUM(AL112,AP112,AT112,AX112,BB112,BF112,BJ112)</f>
        <v>8</v>
      </c>
      <c r="BS112" s="1" t="n">
        <f aca="false">SUM(AM112,AQ112,AU112,AY112,BC112,BG112,BK112)</f>
        <v>7</v>
      </c>
      <c r="BT112" s="1" t="n">
        <f aca="false">SUM(AN112,AR112,AV112,AZ112,BD112,BH112,BL112)</f>
        <v>8</v>
      </c>
      <c r="BU112" s="0" t="s">
        <v>98</v>
      </c>
      <c r="BV112" s="0" t="str">
        <f aca="false">IF(BU112="záporný","1",IF(BU112="střední","2",IF(BU112="kladný","3","4")))</f>
        <v>1</v>
      </c>
      <c r="BW112" s="0" t="s">
        <v>88</v>
      </c>
      <c r="BX112" s="0" t="str">
        <f aca="false">IF(BW112="záporný","1",IF(BW112="střední","2",IF(BW112="kladný","3","4")))</f>
        <v>2</v>
      </c>
      <c r="BY112" s="0" t="s">
        <v>98</v>
      </c>
      <c r="BZ112" s="0" t="str">
        <f aca="false">IF(BY112="záporný","1",IF(BY112="záp.-kl.","2",IF(BY112="kladný","3","4")))</f>
        <v>1</v>
      </c>
      <c r="CA112" s="0" t="s">
        <v>83</v>
      </c>
      <c r="CB112" s="0" t="str">
        <f aca="false">IF(CA112="silné","1",IF(CA112="střední","2",IF(CA112="slabé","3",IF(CA112="rozporné","4",""))))</f>
        <v>1</v>
      </c>
      <c r="CC112" s="0" t="s">
        <v>83</v>
      </c>
      <c r="CD112" s="0" t="str">
        <f aca="false">IF(CC112="silné","1",IF(CC112="střední","2",IF(CC112="slabé","3",IF(CC112="rozporné","4",""))))</f>
        <v>1</v>
      </c>
      <c r="CE112" s="0" t="s">
        <v>83</v>
      </c>
      <c r="CF112" s="0" t="str">
        <f aca="false">IF(CE112="silné","1",IF(CE112="střední","2",IF(CE112="slabé","3",IF(CE112="rozporné","4",""))))</f>
        <v>1</v>
      </c>
      <c r="CG112" s="1" t="n">
        <v>1</v>
      </c>
      <c r="CH112" s="0" t="n">
        <v>4</v>
      </c>
      <c r="CI112" s="0" t="n">
        <v>4</v>
      </c>
      <c r="CJ112" s="0" t="n">
        <v>5</v>
      </c>
      <c r="CK112" s="0" t="n">
        <v>4</v>
      </c>
      <c r="CL112" s="0" t="n">
        <v>2</v>
      </c>
      <c r="CM112" s="0" t="s">
        <v>107</v>
      </c>
    </row>
    <row r="113" customFormat="false" ht="14.25" hidden="false" customHeight="false" outlineLevel="0" collapsed="false">
      <c r="A113" s="1" t="n">
        <v>107</v>
      </c>
      <c r="B113" s="1" t="n">
        <v>1</v>
      </c>
      <c r="C113" s="5" t="n">
        <v>44153</v>
      </c>
      <c r="D113" s="5" t="n">
        <v>39731</v>
      </c>
      <c r="E113" s="2" t="n">
        <f aca="false">YEARFRAC(C113,D113)</f>
        <v>12.1055555555556</v>
      </c>
      <c r="F113" s="2" t="str">
        <f aca="false">IF(E113&lt;=7.9,"6–7",IF(E113&lt;=9.9,"8–9",IF(E113&lt;=11.9,"10–11","12–13")))</f>
        <v>12–13</v>
      </c>
      <c r="G113" s="1" t="n">
        <v>3</v>
      </c>
      <c r="H113" s="1" t="n">
        <v>1</v>
      </c>
      <c r="I113" s="1" t="n">
        <v>3</v>
      </c>
      <c r="J113" s="1" t="n">
        <v>3</v>
      </c>
      <c r="K113" s="1" t="n">
        <v>3</v>
      </c>
      <c r="L113" s="1" t="n">
        <v>3</v>
      </c>
      <c r="M113" s="1" t="n">
        <v>1</v>
      </c>
      <c r="N113" s="1" t="n">
        <v>1</v>
      </c>
      <c r="O113" s="1" t="n">
        <v>3</v>
      </c>
      <c r="P113" s="1" t="n">
        <v>1</v>
      </c>
      <c r="Q113" s="1" t="n">
        <v>3</v>
      </c>
      <c r="R113" s="1" t="n">
        <v>2</v>
      </c>
      <c r="S113" s="1" t="n">
        <v>3</v>
      </c>
      <c r="T113" s="1" t="n">
        <v>3</v>
      </c>
      <c r="U113" s="1" t="n">
        <v>3</v>
      </c>
      <c r="V113" s="1" t="n">
        <v>3</v>
      </c>
      <c r="W113" s="1" t="n">
        <v>1</v>
      </c>
      <c r="X113" s="1" t="n">
        <v>1</v>
      </c>
      <c r="Y113" s="1" t="n">
        <v>3</v>
      </c>
      <c r="Z113" s="1" t="n">
        <v>3</v>
      </c>
      <c r="AA113" s="1" t="n">
        <v>1</v>
      </c>
      <c r="AB113" s="1" t="n">
        <v>1</v>
      </c>
      <c r="AC113" s="1" t="n">
        <v>3</v>
      </c>
      <c r="AD113" s="1" t="n">
        <v>3</v>
      </c>
      <c r="AE113" s="1" t="n">
        <v>1</v>
      </c>
      <c r="AF113" s="1" t="n">
        <v>1</v>
      </c>
      <c r="AG113" s="1" t="n">
        <v>3</v>
      </c>
      <c r="AH113" s="1" t="n">
        <v>3</v>
      </c>
      <c r="AI113" s="1" t="n">
        <v>3</v>
      </c>
      <c r="AJ113" s="1" t="n">
        <v>1</v>
      </c>
      <c r="AK113" s="1" t="n">
        <v>3</v>
      </c>
      <c r="AL113" s="1" t="n">
        <v>3</v>
      </c>
      <c r="AM113" s="1" t="n">
        <v>1</v>
      </c>
      <c r="AN113" s="1" t="n">
        <v>3</v>
      </c>
      <c r="AO113" s="1" t="n">
        <v>3</v>
      </c>
      <c r="AP113" s="1" t="n">
        <v>1</v>
      </c>
      <c r="AQ113" s="1" t="n">
        <v>3</v>
      </c>
      <c r="AR113" s="1" t="n">
        <v>3</v>
      </c>
      <c r="AS113" s="1" t="n">
        <v>3</v>
      </c>
      <c r="AT113" s="1" t="n">
        <v>1</v>
      </c>
      <c r="AU113" s="1" t="n">
        <v>3</v>
      </c>
      <c r="AV113" s="1" t="n">
        <v>1</v>
      </c>
      <c r="AW113" s="1" t="n">
        <v>3</v>
      </c>
      <c r="AX113" s="1" t="n">
        <v>3</v>
      </c>
      <c r="AY113" s="1" t="n">
        <v>3</v>
      </c>
      <c r="AZ113" s="1" t="n">
        <v>3</v>
      </c>
      <c r="BA113" s="1" t="n">
        <v>3</v>
      </c>
      <c r="BB113" s="1" t="n">
        <v>3</v>
      </c>
      <c r="BC113" s="1" t="n">
        <v>3</v>
      </c>
      <c r="BD113" s="1" t="n">
        <v>1</v>
      </c>
      <c r="BE113" s="1" t="n">
        <v>3</v>
      </c>
      <c r="BF113" s="1" t="n">
        <v>1</v>
      </c>
      <c r="BG113" s="1" t="n">
        <v>1</v>
      </c>
      <c r="BH113" s="1" t="n">
        <v>3</v>
      </c>
      <c r="BI113" s="1" t="n">
        <v>3</v>
      </c>
      <c r="BJ113" s="1" t="n">
        <v>3</v>
      </c>
      <c r="BK113" s="1" t="n">
        <v>3</v>
      </c>
      <c r="BL113" s="1" t="n">
        <v>3</v>
      </c>
      <c r="BM113" s="0" t="n">
        <f aca="false">SUM(I113,M113,Q113,U113,Y113,AC113,AG113)</f>
        <v>19</v>
      </c>
      <c r="BN113" s="0" t="n">
        <f aca="false">SUM(J113,N113,R113,V113,Z113,AD113,AH113)</f>
        <v>18</v>
      </c>
      <c r="BO113" s="0" t="n">
        <f aca="false">SUM(K113,O113,S113,W113,AA113,AE113,AI113)</f>
        <v>15</v>
      </c>
      <c r="BP113" s="0" t="n">
        <f aca="false">SUM(L113,P113,T113,X113,AB113,AF113,AJ113)</f>
        <v>11</v>
      </c>
      <c r="BQ113" s="1" t="n">
        <f aca="false">SUM(AK113,AO113,AS113,AW113,BA113,BE113,BI113)</f>
        <v>21</v>
      </c>
      <c r="BR113" s="1" t="n">
        <f aca="false">SUM(AL113,AP113,AT113,AX113,BB113,BF113,BJ113)</f>
        <v>15</v>
      </c>
      <c r="BS113" s="1" t="n">
        <f aca="false">SUM(AM113,AQ113,AU113,AY113,BC113,BG113,BK113)</f>
        <v>17</v>
      </c>
      <c r="BT113" s="1" t="n">
        <f aca="false">SUM(AN113,AR113,AV113,AZ113,BD113,BH113,BL113)</f>
        <v>17</v>
      </c>
      <c r="BU113" s="0" t="s">
        <v>98</v>
      </c>
      <c r="BV113" s="0" t="str">
        <f aca="false">IF(BU113="záporný","1",IF(BU113="střední","2",IF(BU113="kladný","3","4")))</f>
        <v>1</v>
      </c>
      <c r="BW113" s="0" t="s">
        <v>98</v>
      </c>
      <c r="BX113" s="0" t="str">
        <f aca="false">IF(BW113="záporný","1",IF(BW113="střední","2",IF(BW113="kladný","3","4")))</f>
        <v>1</v>
      </c>
      <c r="BY113" s="0" t="s">
        <v>98</v>
      </c>
      <c r="BZ113" s="0" t="str">
        <f aca="false">IF(BY113="záporný","1",IF(BY113="záp.-kl.","2",IF(BY113="kladný","3","4")))</f>
        <v>1</v>
      </c>
      <c r="CA113" s="0" t="s">
        <v>83</v>
      </c>
      <c r="CB113" s="0" t="str">
        <f aca="false">IF(CA113="silné","1",IF(CA113="střední","2",IF(CA113="slabé","3",IF(CA113="rozporné","4",""))))</f>
        <v>1</v>
      </c>
      <c r="CC113" s="0" t="s">
        <v>95</v>
      </c>
      <c r="CD113" s="0" t="str">
        <f aca="false">IF(CC113="silné","1",IF(CC113="střední","2",IF(CC113="slabé","3",IF(CC113="rozporné","4",""))))</f>
        <v>4</v>
      </c>
      <c r="CE113" s="0" t="s">
        <v>95</v>
      </c>
      <c r="CF113" s="0" t="str">
        <f aca="false">IF(CE113="silné","1",IF(CE113="střední","2",IF(CE113="slabé","3",IF(CE113="rozporné","4",""))))</f>
        <v>4</v>
      </c>
      <c r="CG113" s="1" t="n">
        <v>3</v>
      </c>
      <c r="CH113" s="0" t="n">
        <v>4</v>
      </c>
      <c r="CI113" s="0" t="n">
        <v>2</v>
      </c>
      <c r="CJ113" s="0" t="n">
        <v>3</v>
      </c>
      <c r="CK113" s="0" t="n">
        <v>5</v>
      </c>
      <c r="CL113" s="0" t="n">
        <v>4</v>
      </c>
    </row>
    <row r="114" customFormat="false" ht="14.25" hidden="false" customHeight="false" outlineLevel="0" collapsed="false">
      <c r="A114" s="1" t="n">
        <v>108</v>
      </c>
      <c r="B114" s="1" t="n">
        <v>1</v>
      </c>
      <c r="C114" s="5" t="n">
        <v>44159</v>
      </c>
      <c r="D114" s="5" t="n">
        <v>39558</v>
      </c>
      <c r="E114" s="2" t="n">
        <f aca="false">YEARFRAC(C114,D114)</f>
        <v>12.5944444444444</v>
      </c>
      <c r="F114" s="2" t="str">
        <f aca="false">IF(E114&lt;=7.9,"6–7",IF(E114&lt;=9.9,"8–9",IF(E114&lt;=11.9,"10–11","12–13")))</f>
        <v>12–13</v>
      </c>
      <c r="G114" s="1" t="n">
        <v>3</v>
      </c>
      <c r="H114" s="1" t="n">
        <v>1</v>
      </c>
      <c r="I114" s="1" t="n">
        <v>3</v>
      </c>
      <c r="J114" s="1" t="n">
        <v>3</v>
      </c>
      <c r="K114" s="1" t="n">
        <v>3</v>
      </c>
      <c r="L114" s="1" t="n">
        <v>1</v>
      </c>
      <c r="M114" s="1" t="n">
        <v>3</v>
      </c>
      <c r="N114" s="1" t="n">
        <v>3</v>
      </c>
      <c r="O114" s="1" t="n">
        <v>3</v>
      </c>
      <c r="P114" s="1" t="n">
        <v>3</v>
      </c>
      <c r="Q114" s="1" t="n">
        <v>3</v>
      </c>
      <c r="R114" s="1" t="n">
        <v>1</v>
      </c>
      <c r="S114" s="1" t="n">
        <v>3</v>
      </c>
      <c r="T114" s="1" t="n">
        <v>1</v>
      </c>
      <c r="U114" s="1" t="n">
        <v>3</v>
      </c>
      <c r="V114" s="1" t="n">
        <v>3</v>
      </c>
      <c r="W114" s="1" t="n">
        <v>3</v>
      </c>
      <c r="X114" s="1" t="n">
        <v>1</v>
      </c>
      <c r="Y114" s="1" t="n">
        <v>3</v>
      </c>
      <c r="Z114" s="1" t="n">
        <v>3</v>
      </c>
      <c r="AA114" s="1" t="n">
        <v>1</v>
      </c>
      <c r="AB114" s="1" t="n">
        <v>1</v>
      </c>
      <c r="AC114" s="1" t="n">
        <v>3</v>
      </c>
      <c r="AD114" s="1" t="n">
        <v>3</v>
      </c>
      <c r="AE114" s="1" t="n">
        <v>1</v>
      </c>
      <c r="AF114" s="1" t="n">
        <v>1</v>
      </c>
      <c r="AG114" s="1" t="n">
        <v>3</v>
      </c>
      <c r="AH114" s="1" t="n">
        <v>3</v>
      </c>
      <c r="AI114" s="1" t="n">
        <v>3</v>
      </c>
      <c r="AJ114" s="1" t="n">
        <v>1</v>
      </c>
      <c r="AK114" s="1" t="n">
        <v>1</v>
      </c>
      <c r="AL114" s="1" t="n">
        <v>1</v>
      </c>
      <c r="AM114" s="1" t="n">
        <v>1</v>
      </c>
      <c r="AN114" s="1" t="n">
        <v>1</v>
      </c>
      <c r="AO114" s="1" t="n">
        <v>1</v>
      </c>
      <c r="AP114" s="1" t="n">
        <v>1</v>
      </c>
      <c r="AQ114" s="1" t="n">
        <v>1</v>
      </c>
      <c r="AR114" s="1" t="n">
        <v>1</v>
      </c>
      <c r="AS114" s="1" t="n">
        <v>3</v>
      </c>
      <c r="AT114" s="1" t="n">
        <v>1</v>
      </c>
      <c r="AU114" s="1" t="n">
        <v>1</v>
      </c>
      <c r="AV114" s="1" t="n">
        <v>1</v>
      </c>
      <c r="AW114" s="1" t="n">
        <v>1</v>
      </c>
      <c r="AX114" s="1" t="n">
        <v>1</v>
      </c>
      <c r="AY114" s="1" t="n">
        <v>1</v>
      </c>
      <c r="AZ114" s="1" t="n">
        <v>3</v>
      </c>
      <c r="BA114" s="1" t="n">
        <v>3</v>
      </c>
      <c r="BB114" s="1" t="n">
        <v>1</v>
      </c>
      <c r="BC114" s="1" t="n">
        <v>1</v>
      </c>
      <c r="BD114" s="1" t="n">
        <v>3</v>
      </c>
      <c r="BE114" s="1" t="n">
        <v>1</v>
      </c>
      <c r="BF114" s="1" t="n">
        <v>1</v>
      </c>
      <c r="BG114" s="1" t="n">
        <v>1</v>
      </c>
      <c r="BH114" s="1" t="n">
        <v>1</v>
      </c>
      <c r="BI114" s="1" t="n">
        <v>1</v>
      </c>
      <c r="BJ114" s="1" t="n">
        <v>1</v>
      </c>
      <c r="BK114" s="1" t="n">
        <v>3</v>
      </c>
      <c r="BL114" s="1" t="n">
        <v>1</v>
      </c>
      <c r="BM114" s="0" t="n">
        <f aca="false">SUM(I114,M114,Q114,U114,Y114,AC114,AG114)</f>
        <v>21</v>
      </c>
      <c r="BN114" s="0" t="n">
        <f aca="false">SUM(J114,N114,R114,V114,Z114,AD114,AH114)</f>
        <v>19</v>
      </c>
      <c r="BO114" s="0" t="n">
        <f aca="false">SUM(K114,O114,S114,W114,AA114,AE114,AI114)</f>
        <v>17</v>
      </c>
      <c r="BP114" s="0" t="n">
        <f aca="false">SUM(L114,P114,T114,X114,AB114,AF114,AJ114)</f>
        <v>9</v>
      </c>
      <c r="BQ114" s="1" t="n">
        <f aca="false">SUM(AK114,AO114,AS114,AW114,BA114,BE114,BI114)</f>
        <v>11</v>
      </c>
      <c r="BR114" s="1" t="n">
        <f aca="false">SUM(AL114,AP114,AT114,AX114,BB114,BF114,BJ114)</f>
        <v>7</v>
      </c>
      <c r="BS114" s="1" t="n">
        <f aca="false">SUM(AM114,AQ114,AU114,AY114,BC114,BG114,BK114)</f>
        <v>9</v>
      </c>
      <c r="BT114" s="1" t="n">
        <f aca="false">SUM(AN114,AR114,AV114,AZ114,BD114,BH114,BL114)</f>
        <v>11</v>
      </c>
      <c r="BU114" s="0" t="s">
        <v>98</v>
      </c>
      <c r="BV114" s="0" t="str">
        <f aca="false">IF(BU114="záporný","1",IF(BU114="střední","2",IF(BU114="kladný","3","4")))</f>
        <v>1</v>
      </c>
      <c r="BW114" s="0" t="s">
        <v>98</v>
      </c>
      <c r="BX114" s="0" t="str">
        <f aca="false">IF(BW114="záporný","1",IF(BW114="střední","2",IF(BW114="kladný","3","4")))</f>
        <v>1</v>
      </c>
      <c r="BY114" s="0" t="s">
        <v>98</v>
      </c>
      <c r="BZ114" s="0" t="str">
        <f aca="false">IF(BY114="záporný","1",IF(BY114="záp.-kl.","2",IF(BY114="kladný","3","4")))</f>
        <v>1</v>
      </c>
      <c r="CA114" s="0" t="s">
        <v>83</v>
      </c>
      <c r="CB114" s="0" t="str">
        <f aca="false">IF(CA114="silné","1",IF(CA114="střední","2",IF(CA114="slabé","3",IF(CA114="rozporné","4",""))))</f>
        <v>1</v>
      </c>
      <c r="CC114" s="0" t="s">
        <v>88</v>
      </c>
      <c r="CD114" s="0" t="str">
        <f aca="false">IF(CC114="silné","1",IF(CC114="střední","2",IF(CC114="slabé","3",IF(CC114="rozporné","4",""))))</f>
        <v>2</v>
      </c>
      <c r="CE114" s="0" t="s">
        <v>83</v>
      </c>
      <c r="CF114" s="0" t="str">
        <f aca="false">IF(CE114="silné","1",IF(CE114="střední","2",IF(CE114="slabé","3",IF(CE114="rozporné","4",""))))</f>
        <v>1</v>
      </c>
      <c r="CG114" s="1" t="n">
        <v>1</v>
      </c>
      <c r="CH114" s="0" t="n">
        <v>4</v>
      </c>
      <c r="CI114" s="0" t="n">
        <v>1</v>
      </c>
      <c r="CJ114" s="0" t="n">
        <v>5</v>
      </c>
      <c r="CK114" s="0" t="n">
        <v>5</v>
      </c>
      <c r="CL114" s="0" t="n">
        <v>4</v>
      </c>
      <c r="CM114" s="0" t="s">
        <v>108</v>
      </c>
    </row>
    <row r="115" customFormat="false" ht="14.25" hidden="false" customHeight="false" outlineLevel="0" collapsed="false">
      <c r="A115" s="1" t="n">
        <v>109</v>
      </c>
      <c r="B115" s="1" t="n">
        <v>0</v>
      </c>
      <c r="C115" s="5" t="n">
        <v>44155</v>
      </c>
      <c r="D115" s="5" t="n">
        <v>39674</v>
      </c>
      <c r="E115" s="2" t="n">
        <f aca="false">YEARFRAC(C115,D115)</f>
        <v>12.2666666666667</v>
      </c>
      <c r="F115" s="2" t="str">
        <f aca="false">IF(E115&lt;=7.9,"6–7",IF(E115&lt;=9.9,"8–9",IF(E115&lt;=11.9,"10–11","12–13")))</f>
        <v>12–13</v>
      </c>
      <c r="G115" s="1" t="n">
        <v>3</v>
      </c>
      <c r="H115" s="1" t="n">
        <v>2</v>
      </c>
      <c r="I115" s="1" t="n">
        <v>3</v>
      </c>
      <c r="J115" s="1" t="n">
        <v>1</v>
      </c>
      <c r="K115" s="1" t="n">
        <v>3</v>
      </c>
      <c r="L115" s="1" t="n">
        <v>2</v>
      </c>
      <c r="M115" s="1" t="n">
        <v>2</v>
      </c>
      <c r="N115" s="1" t="n">
        <v>1</v>
      </c>
      <c r="O115" s="1" t="n">
        <v>3</v>
      </c>
      <c r="P115" s="1" t="n">
        <v>2</v>
      </c>
      <c r="Q115" s="1" t="n">
        <v>3</v>
      </c>
      <c r="R115" s="1" t="n">
        <v>2</v>
      </c>
      <c r="S115" s="1" t="n">
        <v>2</v>
      </c>
      <c r="T115" s="1" t="n">
        <v>1</v>
      </c>
      <c r="U115" s="1" t="n">
        <v>2</v>
      </c>
      <c r="V115" s="1" t="n">
        <v>3</v>
      </c>
      <c r="W115" s="1" t="n">
        <v>1</v>
      </c>
      <c r="X115" s="1" t="n">
        <v>2</v>
      </c>
      <c r="Y115" s="1" t="n">
        <v>3</v>
      </c>
      <c r="Z115" s="1" t="n">
        <v>3</v>
      </c>
      <c r="AA115" s="1" t="n">
        <v>1</v>
      </c>
      <c r="AB115" s="1" t="n">
        <v>1</v>
      </c>
      <c r="AC115" s="1" t="n">
        <v>3</v>
      </c>
      <c r="AD115" s="1" t="n">
        <v>1</v>
      </c>
      <c r="AE115" s="1" t="n">
        <v>1</v>
      </c>
      <c r="AF115" s="1" t="n">
        <v>1</v>
      </c>
      <c r="AG115" s="1" t="n">
        <v>3</v>
      </c>
      <c r="AH115" s="1" t="n">
        <v>2</v>
      </c>
      <c r="AI115" s="1" t="n">
        <v>3</v>
      </c>
      <c r="AJ115" s="1" t="n">
        <v>3</v>
      </c>
      <c r="AK115" s="1" t="n">
        <v>2</v>
      </c>
      <c r="AL115" s="1" t="n">
        <v>1</v>
      </c>
      <c r="AM115" s="1" t="n">
        <v>3</v>
      </c>
      <c r="AN115" s="1" t="n">
        <v>2</v>
      </c>
      <c r="AO115" s="1" t="n">
        <v>2</v>
      </c>
      <c r="AP115" s="1" t="n">
        <v>1</v>
      </c>
      <c r="AQ115" s="1" t="n">
        <v>3</v>
      </c>
      <c r="AR115" s="1" t="n">
        <v>1</v>
      </c>
      <c r="AS115" s="1" t="n">
        <v>3</v>
      </c>
      <c r="AT115" s="1" t="n">
        <v>1</v>
      </c>
      <c r="AU115" s="1" t="n">
        <v>2</v>
      </c>
      <c r="AV115" s="1" t="n">
        <v>2</v>
      </c>
      <c r="AW115" s="1" t="n">
        <v>3</v>
      </c>
      <c r="AX115" s="1" t="n">
        <v>3</v>
      </c>
      <c r="AY115" s="1" t="n">
        <v>1</v>
      </c>
      <c r="AZ115" s="1" t="n">
        <v>1</v>
      </c>
      <c r="BA115" s="1" t="n">
        <v>3</v>
      </c>
      <c r="BB115" s="1" t="n">
        <v>3</v>
      </c>
      <c r="BC115" s="1" t="n">
        <v>1</v>
      </c>
      <c r="BD115" s="1" t="n">
        <v>1</v>
      </c>
      <c r="BE115" s="1" t="n">
        <v>3</v>
      </c>
      <c r="BF115" s="1" t="n">
        <v>1</v>
      </c>
      <c r="BG115" s="1" t="n">
        <v>1</v>
      </c>
      <c r="BH115" s="1" t="n">
        <v>1</v>
      </c>
      <c r="BI115" s="1" t="n">
        <v>3</v>
      </c>
      <c r="BJ115" s="1" t="n">
        <v>1</v>
      </c>
      <c r="BK115" s="1" t="n">
        <v>3</v>
      </c>
      <c r="BL115" s="1" t="n">
        <v>3</v>
      </c>
      <c r="BM115" s="0" t="n">
        <f aca="false">SUM(I115,M115,Q115,U115,Y115,AC115,AG115)</f>
        <v>19</v>
      </c>
      <c r="BN115" s="0" t="n">
        <f aca="false">SUM(J115,N115,R115,V115,Z115,AD115,AH115)</f>
        <v>13</v>
      </c>
      <c r="BO115" s="0" t="n">
        <f aca="false">SUM(K115,O115,S115,W115,AA115,AE115,AI115)</f>
        <v>14</v>
      </c>
      <c r="BP115" s="0" t="n">
        <f aca="false">SUM(L115,P115,T115,X115,AB115,AF115,AJ115)</f>
        <v>12</v>
      </c>
      <c r="BQ115" s="1" t="n">
        <f aca="false">SUM(AK115,AO115,AS115,AW115,BA115,BE115,BI115)</f>
        <v>19</v>
      </c>
      <c r="BR115" s="1" t="n">
        <f aca="false">SUM(AL115,AP115,AT115,AX115,BB115,BF115,BJ115)</f>
        <v>11</v>
      </c>
      <c r="BS115" s="1" t="n">
        <f aca="false">SUM(AM115,AQ115,AU115,AY115,BC115,BG115,BK115)</f>
        <v>14</v>
      </c>
      <c r="BT115" s="1" t="n">
        <f aca="false">SUM(AN115,AR115,AV115,AZ115,BD115,BH115,BL115)</f>
        <v>11</v>
      </c>
      <c r="BU115" s="0" t="s">
        <v>98</v>
      </c>
      <c r="BV115" s="0" t="str">
        <f aca="false">IF(BU115="záporný","1",IF(BU115="střední","2",IF(BU115="kladný","3","4")))</f>
        <v>1</v>
      </c>
      <c r="BW115" s="0" t="s">
        <v>98</v>
      </c>
      <c r="BX115" s="0" t="str">
        <f aca="false">IF(BW115="záporný","1",IF(BW115="střední","2",IF(BW115="kladný","3","4")))</f>
        <v>1</v>
      </c>
      <c r="BY115" s="0" t="s">
        <v>98</v>
      </c>
      <c r="BZ115" s="0" t="str">
        <f aca="false">IF(BY115="záporný","1",IF(BY115="záp.-kl.","2",IF(BY115="kladný","3","4")))</f>
        <v>1</v>
      </c>
      <c r="CA115" s="0" t="s">
        <v>83</v>
      </c>
      <c r="CB115" s="0" t="str">
        <f aca="false">IF(CA115="silné","1",IF(CA115="střední","2",IF(CA115="slabé","3",IF(CA115="rozporné","4",""))))</f>
        <v>1</v>
      </c>
      <c r="CC115" s="0" t="s">
        <v>83</v>
      </c>
      <c r="CD115" s="0" t="str">
        <f aca="false">IF(CC115="silné","1",IF(CC115="střední","2",IF(CC115="slabé","3",IF(CC115="rozporné","4",""))))</f>
        <v>1</v>
      </c>
      <c r="CE115" s="0" t="s">
        <v>83</v>
      </c>
      <c r="CF115" s="0" t="str">
        <f aca="false">IF(CE115="silné","1",IF(CE115="střední","2",IF(CE115="slabé","3",IF(CE115="rozporné","4",""))))</f>
        <v>1</v>
      </c>
      <c r="CG115" s="1" t="n">
        <v>1</v>
      </c>
      <c r="CH115" s="0" t="n">
        <v>4</v>
      </c>
      <c r="CI115" s="0" t="n">
        <v>4</v>
      </c>
      <c r="CJ115" s="0" t="n">
        <v>5</v>
      </c>
      <c r="CK115" s="0" t="n">
        <v>5</v>
      </c>
      <c r="CL115" s="0" t="n">
        <v>2</v>
      </c>
    </row>
    <row r="116" customFormat="false" ht="14.25" hidden="false" customHeight="false" outlineLevel="0" collapsed="false">
      <c r="A116" s="1" t="n">
        <v>110</v>
      </c>
      <c r="B116" s="1" t="n">
        <v>0</v>
      </c>
      <c r="C116" s="5" t="n">
        <v>44162</v>
      </c>
      <c r="D116" s="5" t="n">
        <v>39532</v>
      </c>
      <c r="E116" s="2" t="n">
        <f aca="false">YEARFRAC(C116,D116)</f>
        <v>12.6722222222222</v>
      </c>
      <c r="F116" s="2" t="str">
        <f aca="false">IF(E116&lt;=7.9,"6–7",IF(E116&lt;=9.9,"8–9",IF(E116&lt;=11.9,"10–11","12–13")))</f>
        <v>12–13</v>
      </c>
      <c r="G116" s="1" t="n">
        <v>3</v>
      </c>
      <c r="H116" s="1" t="n">
        <v>1</v>
      </c>
      <c r="I116" s="1" t="n">
        <v>3</v>
      </c>
      <c r="J116" s="1" t="n">
        <v>1</v>
      </c>
      <c r="K116" s="1" t="n">
        <v>3</v>
      </c>
      <c r="L116" s="1" t="n">
        <v>3</v>
      </c>
      <c r="M116" s="1" t="n">
        <v>3</v>
      </c>
      <c r="N116" s="1" t="n">
        <v>3</v>
      </c>
      <c r="O116" s="1" t="n">
        <v>2</v>
      </c>
      <c r="P116" s="1" t="n">
        <v>1</v>
      </c>
      <c r="Q116" s="1" t="n">
        <v>3</v>
      </c>
      <c r="R116" s="1" t="n">
        <v>1</v>
      </c>
      <c r="S116" s="1" t="n">
        <v>1</v>
      </c>
      <c r="T116" s="1" t="n">
        <v>3</v>
      </c>
      <c r="U116" s="1" t="n">
        <v>3</v>
      </c>
      <c r="V116" s="1" t="n">
        <v>1</v>
      </c>
      <c r="W116" s="1" t="n">
        <v>1</v>
      </c>
      <c r="X116" s="1" t="n">
        <v>1</v>
      </c>
      <c r="Y116" s="1" t="n">
        <v>3</v>
      </c>
      <c r="Z116" s="1" t="n">
        <v>1</v>
      </c>
      <c r="AA116" s="1" t="n">
        <v>1</v>
      </c>
      <c r="AB116" s="1" t="n">
        <v>1</v>
      </c>
      <c r="AC116" s="1" t="n">
        <v>3</v>
      </c>
      <c r="AD116" s="1" t="n">
        <v>1</v>
      </c>
      <c r="AE116" s="1" t="n">
        <v>1</v>
      </c>
      <c r="AF116" s="1" t="n">
        <v>1</v>
      </c>
      <c r="AG116" s="1" t="n">
        <v>3</v>
      </c>
      <c r="AH116" s="1" t="n">
        <v>1</v>
      </c>
      <c r="AI116" s="1" t="n">
        <v>3</v>
      </c>
      <c r="AJ116" s="1" t="n">
        <v>2</v>
      </c>
      <c r="AK116" s="1" t="n">
        <v>2</v>
      </c>
      <c r="AL116" s="1" t="n">
        <v>3</v>
      </c>
      <c r="AM116" s="1" t="n">
        <v>3</v>
      </c>
      <c r="AN116" s="1" t="n">
        <v>3</v>
      </c>
      <c r="AO116" s="1" t="n">
        <v>3</v>
      </c>
      <c r="AP116" s="1" t="n">
        <v>3</v>
      </c>
      <c r="AQ116" s="1" t="n">
        <v>1</v>
      </c>
      <c r="AR116" s="1" t="n">
        <v>1</v>
      </c>
      <c r="AS116" s="1" t="n">
        <v>3</v>
      </c>
      <c r="AT116" s="1" t="n">
        <v>1</v>
      </c>
      <c r="AU116" s="1" t="n">
        <v>1</v>
      </c>
      <c r="AV116" s="1" t="n">
        <v>3</v>
      </c>
      <c r="AW116" s="1" t="n">
        <v>3</v>
      </c>
      <c r="AX116" s="1" t="n">
        <v>1</v>
      </c>
      <c r="AY116" s="1" t="n">
        <v>1</v>
      </c>
      <c r="AZ116" s="1" t="n">
        <v>1</v>
      </c>
      <c r="BA116" s="1" t="n">
        <v>3</v>
      </c>
      <c r="BB116" s="1" t="n">
        <v>1</v>
      </c>
      <c r="BC116" s="1" t="n">
        <v>1</v>
      </c>
      <c r="BD116" s="1" t="n">
        <v>1</v>
      </c>
      <c r="BE116" s="1" t="n">
        <v>3</v>
      </c>
      <c r="BF116" s="1" t="n">
        <v>1</v>
      </c>
      <c r="BG116" s="1" t="n">
        <v>1</v>
      </c>
      <c r="BH116" s="1" t="n">
        <v>1</v>
      </c>
      <c r="BI116" s="1" t="n">
        <v>3</v>
      </c>
      <c r="BJ116" s="1" t="n">
        <v>2</v>
      </c>
      <c r="BK116" s="1" t="n">
        <v>3</v>
      </c>
      <c r="BL116" s="1" t="n">
        <v>2</v>
      </c>
      <c r="BM116" s="0" t="n">
        <f aca="false">SUM(I116,M116,Q116,U116,Y116,AC116,AG116)</f>
        <v>21</v>
      </c>
      <c r="BN116" s="0" t="n">
        <f aca="false">SUM(J116,N116,R116,V116,Z116,AD116,AH116)</f>
        <v>9</v>
      </c>
      <c r="BO116" s="0" t="n">
        <f aca="false">SUM(K116,O116,S116,W116,AA116,AE116,AI116)</f>
        <v>12</v>
      </c>
      <c r="BP116" s="0" t="n">
        <f aca="false">SUM(L116,P116,T116,X116,AB116,AF116,AJ116)</f>
        <v>12</v>
      </c>
      <c r="BQ116" s="1" t="n">
        <f aca="false">SUM(AK116,AO116,AS116,AW116,BA116,BE116,BI116)</f>
        <v>20</v>
      </c>
      <c r="BR116" s="1" t="n">
        <f aca="false">SUM(AL116,AP116,AT116,AX116,BB116,BF116,BJ116)</f>
        <v>12</v>
      </c>
      <c r="BS116" s="1" t="n">
        <f aca="false">SUM(AM116,AQ116,AU116,AY116,BC116,BG116,BK116)</f>
        <v>11</v>
      </c>
      <c r="BT116" s="1" t="n">
        <f aca="false">SUM(AN116,AR116,AV116,AZ116,BD116,BH116,BL116)</f>
        <v>12</v>
      </c>
      <c r="BU116" s="0" t="s">
        <v>84</v>
      </c>
      <c r="BV116" s="0" t="str">
        <f aca="false">IF(BU116="záporný","1",IF(BU116="střední","2",IF(BU116="kladný","3","4")))</f>
        <v>3</v>
      </c>
      <c r="BW116" s="0" t="s">
        <v>98</v>
      </c>
      <c r="BX116" s="0" t="str">
        <f aca="false">IF(BW116="záporný","1",IF(BW116="střední","2",IF(BW116="kladný","3","4")))</f>
        <v>1</v>
      </c>
      <c r="BY116" s="0" t="s">
        <v>98</v>
      </c>
      <c r="BZ116" s="0" t="str">
        <f aca="false">IF(BY116="záporný","1",IF(BY116="záp.-kl.","2",IF(BY116="kladný","3","4")))</f>
        <v>1</v>
      </c>
      <c r="CA116" s="0" t="s">
        <v>88</v>
      </c>
      <c r="CB116" s="0" t="str">
        <f aca="false">IF(CA116="silné","1",IF(CA116="střední","2",IF(CA116="slabé","3",IF(CA116="rozporné","4",""))))</f>
        <v>2</v>
      </c>
      <c r="CC116" s="0" t="s">
        <v>88</v>
      </c>
      <c r="CD116" s="0" t="str">
        <f aca="false">IF(CC116="silné","1",IF(CC116="střední","2",IF(CC116="slabé","3",IF(CC116="rozporné","4",""))))</f>
        <v>2</v>
      </c>
      <c r="CE116" s="0" t="s">
        <v>88</v>
      </c>
      <c r="CF116" s="0" t="str">
        <f aca="false">IF(CE116="silné","1",IF(CE116="střední","2",IF(CE116="slabé","3",IF(CE116="rozporné","4",""))))</f>
        <v>2</v>
      </c>
      <c r="CG116" s="1" t="n">
        <v>1</v>
      </c>
      <c r="CH116" s="0" t="n">
        <v>3</v>
      </c>
      <c r="CI116" s="0" t="n">
        <v>2</v>
      </c>
      <c r="CJ116" s="0" t="n">
        <v>3</v>
      </c>
      <c r="CK116" s="0" t="n">
        <v>4</v>
      </c>
      <c r="CL116" s="0" t="n">
        <v>2</v>
      </c>
    </row>
    <row r="117" customFormat="false" ht="14.25" hidden="false" customHeight="false" outlineLevel="0" collapsed="false">
      <c r="A117" s="1" t="n">
        <v>111</v>
      </c>
      <c r="B117" s="1" t="n">
        <v>1</v>
      </c>
      <c r="C117" s="5" t="n">
        <v>44160</v>
      </c>
      <c r="D117" s="5" t="n">
        <v>39787</v>
      </c>
      <c r="E117" s="2" t="n">
        <f aca="false">YEARFRAC(C117,D117)</f>
        <v>11.9722222222222</v>
      </c>
      <c r="F117" s="2" t="str">
        <f aca="false">IF(E117&lt;=7.9,"6–7",IF(E117&lt;=9.9,"8–9",IF(E117&lt;=11.9,"10–11","12–13")))</f>
        <v>12–13</v>
      </c>
      <c r="G117" s="1" t="n">
        <v>3</v>
      </c>
      <c r="H117" s="1" t="n">
        <v>1</v>
      </c>
      <c r="I117" s="1" t="n">
        <v>2</v>
      </c>
      <c r="J117" s="1" t="n">
        <v>3</v>
      </c>
      <c r="K117" s="1" t="n">
        <v>3</v>
      </c>
      <c r="L117" s="1" t="n">
        <v>2</v>
      </c>
      <c r="M117" s="1" t="n">
        <v>2</v>
      </c>
      <c r="N117" s="1" t="n">
        <v>2</v>
      </c>
      <c r="O117" s="1" t="n">
        <v>3</v>
      </c>
      <c r="P117" s="1" t="n">
        <v>1</v>
      </c>
      <c r="Q117" s="1" t="n">
        <v>2</v>
      </c>
      <c r="R117" s="1" t="n">
        <v>1</v>
      </c>
      <c r="S117" s="1" t="n">
        <v>3</v>
      </c>
      <c r="T117" s="1" t="n">
        <v>2</v>
      </c>
      <c r="U117" s="1" t="n">
        <v>2</v>
      </c>
      <c r="V117" s="1" t="n">
        <v>2</v>
      </c>
      <c r="W117" s="1" t="n">
        <v>2</v>
      </c>
      <c r="X117" s="1" t="n">
        <v>1</v>
      </c>
      <c r="Y117" s="1" t="n">
        <v>2</v>
      </c>
      <c r="Z117" s="1" t="n">
        <v>3</v>
      </c>
      <c r="AA117" s="1" t="n">
        <v>3</v>
      </c>
      <c r="AB117" s="1" t="n">
        <v>1</v>
      </c>
      <c r="AC117" s="1" t="n">
        <v>1</v>
      </c>
      <c r="AD117" s="1" t="n">
        <v>3</v>
      </c>
      <c r="AE117" s="1" t="n">
        <v>1</v>
      </c>
      <c r="AF117" s="1" t="n">
        <v>1</v>
      </c>
      <c r="AG117" s="1" t="n">
        <v>2</v>
      </c>
      <c r="AH117" s="1" t="n">
        <v>2</v>
      </c>
      <c r="AI117" s="1" t="n">
        <v>3</v>
      </c>
      <c r="AJ117" s="1" t="n">
        <v>1</v>
      </c>
      <c r="AK117" s="1" t="n">
        <v>1</v>
      </c>
      <c r="AL117" s="1" t="n">
        <v>1</v>
      </c>
      <c r="AM117" s="1" t="n">
        <v>1</v>
      </c>
      <c r="AN117" s="1" t="n">
        <v>3</v>
      </c>
      <c r="AO117" s="1" t="n">
        <v>1</v>
      </c>
      <c r="AP117" s="1" t="n">
        <v>3</v>
      </c>
      <c r="AQ117" s="1" t="n">
        <v>3</v>
      </c>
      <c r="AR117" s="1" t="n">
        <v>2</v>
      </c>
      <c r="AS117" s="1" t="n">
        <v>3</v>
      </c>
      <c r="AT117" s="1" t="n">
        <v>1</v>
      </c>
      <c r="AU117" s="1" t="n">
        <v>1</v>
      </c>
      <c r="AV117" s="1" t="n">
        <v>3</v>
      </c>
      <c r="AW117" s="1" t="n">
        <v>3</v>
      </c>
      <c r="AX117" s="1" t="n">
        <v>1</v>
      </c>
      <c r="AY117" s="1" t="n">
        <v>1</v>
      </c>
      <c r="AZ117" s="1" t="n">
        <v>1</v>
      </c>
      <c r="BA117" s="1" t="n">
        <v>3</v>
      </c>
      <c r="BB117" s="1" t="n">
        <v>1</v>
      </c>
      <c r="BC117" s="1" t="n">
        <v>1</v>
      </c>
      <c r="BD117" s="1" t="n">
        <v>2</v>
      </c>
      <c r="BE117" s="1" t="n">
        <v>3</v>
      </c>
      <c r="BF117" s="1" t="n">
        <v>1</v>
      </c>
      <c r="BG117" s="1" t="n">
        <v>1</v>
      </c>
      <c r="BH117" s="1" t="n">
        <v>3</v>
      </c>
      <c r="BI117" s="1" t="n">
        <v>3</v>
      </c>
      <c r="BJ117" s="1" t="n">
        <v>1</v>
      </c>
      <c r="BK117" s="1" t="n">
        <v>1</v>
      </c>
      <c r="BL117" s="1" t="n">
        <v>3</v>
      </c>
      <c r="BM117" s="0" t="n">
        <f aca="false">SUM(I117,M117,Q117,U117,Y117,AC117,AG117)</f>
        <v>13</v>
      </c>
      <c r="BN117" s="0" t="n">
        <f aca="false">SUM(J117,N117,R117,V117,Z117,AD117,AH117)</f>
        <v>16</v>
      </c>
      <c r="BO117" s="0" t="n">
        <f aca="false">SUM(K117,O117,S117,W117,AA117,AE117,AI117)</f>
        <v>18</v>
      </c>
      <c r="BP117" s="0" t="n">
        <f aca="false">SUM(L117,P117,T117,X117,AB117,AF117,AJ117)</f>
        <v>9</v>
      </c>
      <c r="BQ117" s="1" t="n">
        <f aca="false">SUM(AK117,AO117,AS117,AW117,BA117,BE117,BI117)</f>
        <v>17</v>
      </c>
      <c r="BR117" s="1" t="n">
        <f aca="false">SUM(AL117,AP117,AT117,AX117,BB117,BF117,BJ117)</f>
        <v>9</v>
      </c>
      <c r="BS117" s="1" t="n">
        <f aca="false">SUM(AM117,AQ117,AU117,AY117,BC117,BG117,BK117)</f>
        <v>9</v>
      </c>
      <c r="BT117" s="1" t="n">
        <f aca="false">SUM(AN117,AR117,AV117,AZ117,BD117,BH117,BL117)</f>
        <v>17</v>
      </c>
      <c r="BU117" s="0" t="s">
        <v>98</v>
      </c>
      <c r="BV117" s="0" t="str">
        <f aca="false">IF(BU117="záporný","1",IF(BU117="střední","2",IF(BU117="kladný","3","4")))</f>
        <v>1</v>
      </c>
      <c r="BW117" s="0" t="s">
        <v>98</v>
      </c>
      <c r="BX117" s="0" t="str">
        <f aca="false">IF(BW117="záporný","1",IF(BW117="střední","2",IF(BW117="kladný","3","4")))</f>
        <v>1</v>
      </c>
      <c r="BY117" s="0" t="s">
        <v>98</v>
      </c>
      <c r="BZ117" s="0" t="str">
        <f aca="false">IF(BY117="záporný","1",IF(BY117="záp.-kl.","2",IF(BY117="kladný","3","4")))</f>
        <v>1</v>
      </c>
      <c r="CA117" s="0" t="s">
        <v>83</v>
      </c>
      <c r="CB117" s="0" t="str">
        <f aca="false">IF(CA117="silné","1",IF(CA117="střední","2",IF(CA117="slabé","3",IF(CA117="rozporné","4",""))))</f>
        <v>1</v>
      </c>
      <c r="CC117" s="0" t="s">
        <v>87</v>
      </c>
      <c r="CD117" s="0" t="str">
        <f aca="false">IF(CC117="silné","1",IF(CC117="střední","2",IF(CC117="slabé","3",IF(CC117="rozporné","4",""))))</f>
        <v>3</v>
      </c>
      <c r="CE117" s="0" t="s">
        <v>95</v>
      </c>
      <c r="CF117" s="0" t="str">
        <f aca="false">IF(CE117="silné","1",IF(CE117="střední","2",IF(CE117="slabé","3",IF(CE117="rozporné","4",""))))</f>
        <v>4</v>
      </c>
      <c r="CG117" s="1" t="n">
        <v>3</v>
      </c>
      <c r="CH117" s="0" t="n">
        <v>4</v>
      </c>
      <c r="CI117" s="0" t="n">
        <v>3</v>
      </c>
      <c r="CJ117" s="0" t="n">
        <v>4</v>
      </c>
      <c r="CK117" s="0" t="n">
        <v>3</v>
      </c>
      <c r="CL117" s="0" t="n">
        <v>4</v>
      </c>
    </row>
    <row r="118" customFormat="false" ht="14.25" hidden="false" customHeight="false" outlineLevel="0" collapsed="false">
      <c r="A118" s="1" t="n">
        <v>113</v>
      </c>
      <c r="B118" s="1" t="n">
        <v>0</v>
      </c>
      <c r="C118" s="5" t="n">
        <v>44183</v>
      </c>
      <c r="D118" s="5" t="n">
        <v>39604</v>
      </c>
      <c r="E118" s="2" t="n">
        <f aca="false">YEARFRAC(C118,D118)</f>
        <v>12.5361111111111</v>
      </c>
      <c r="F118" s="2" t="str">
        <f aca="false">IF(E118&lt;=7.9,"6–7",IF(E118&lt;=9.9,"8–9",IF(E118&lt;=11.9,"10–11","12–13")))</f>
        <v>12–13</v>
      </c>
      <c r="G118" s="1" t="n">
        <v>2</v>
      </c>
      <c r="H118" s="1" t="n">
        <v>2</v>
      </c>
      <c r="I118" s="1" t="n">
        <v>2</v>
      </c>
      <c r="J118" s="1" t="n">
        <v>2</v>
      </c>
      <c r="K118" s="1" t="n">
        <v>3</v>
      </c>
      <c r="L118" s="1" t="n">
        <v>3</v>
      </c>
      <c r="M118" s="1" t="n">
        <v>3</v>
      </c>
      <c r="N118" s="1" t="n">
        <v>1</v>
      </c>
      <c r="O118" s="1" t="n">
        <v>3</v>
      </c>
      <c r="P118" s="1" t="n">
        <v>2</v>
      </c>
      <c r="Q118" s="1" t="n">
        <v>3</v>
      </c>
      <c r="R118" s="1" t="n">
        <v>2</v>
      </c>
      <c r="S118" s="1" t="n">
        <v>1</v>
      </c>
      <c r="T118" s="1" t="n">
        <v>2</v>
      </c>
      <c r="U118" s="1" t="n">
        <v>3</v>
      </c>
      <c r="V118" s="1" t="n">
        <v>1</v>
      </c>
      <c r="W118" s="1" t="n">
        <v>2</v>
      </c>
      <c r="X118" s="1" t="n">
        <v>3</v>
      </c>
      <c r="Y118" s="1" t="n">
        <v>3</v>
      </c>
      <c r="Z118" s="1" t="n">
        <v>2</v>
      </c>
      <c r="AA118" s="1" t="n">
        <v>2</v>
      </c>
      <c r="AB118" s="1" t="n">
        <v>2</v>
      </c>
      <c r="AC118" s="1" t="n">
        <v>3</v>
      </c>
      <c r="AD118" s="1" t="n">
        <v>2</v>
      </c>
      <c r="AE118" s="1" t="n">
        <v>1</v>
      </c>
      <c r="AF118" s="1" t="n">
        <v>2</v>
      </c>
      <c r="AG118" s="1" t="n">
        <v>3</v>
      </c>
      <c r="AH118" s="1" t="n">
        <v>1</v>
      </c>
      <c r="AI118" s="1" t="n">
        <v>3</v>
      </c>
      <c r="AJ118" s="1" t="n">
        <v>3</v>
      </c>
      <c r="AK118" s="1" t="n">
        <v>2</v>
      </c>
      <c r="AL118" s="1" t="n">
        <v>3</v>
      </c>
      <c r="AM118" s="1" t="n">
        <v>1</v>
      </c>
      <c r="AN118" s="1" t="n">
        <v>2</v>
      </c>
      <c r="AO118" s="1" t="n">
        <v>3</v>
      </c>
      <c r="AP118" s="1" t="n">
        <v>3</v>
      </c>
      <c r="AQ118" s="1" t="n">
        <v>3</v>
      </c>
      <c r="AR118" s="1" t="n">
        <v>1</v>
      </c>
      <c r="AS118" s="1" t="n">
        <v>3</v>
      </c>
      <c r="AT118" s="1" t="n">
        <v>2</v>
      </c>
      <c r="AU118" s="1" t="n">
        <v>2</v>
      </c>
      <c r="AV118" s="1" t="n">
        <v>1</v>
      </c>
      <c r="AW118" s="1" t="n">
        <v>3</v>
      </c>
      <c r="AX118" s="1" t="n">
        <v>1</v>
      </c>
      <c r="AY118" s="1" t="n">
        <v>2</v>
      </c>
      <c r="AZ118" s="1" t="n">
        <v>3</v>
      </c>
      <c r="BA118" s="1" t="n">
        <v>3</v>
      </c>
      <c r="BB118" s="1" t="n">
        <v>2</v>
      </c>
      <c r="BC118" s="1" t="n">
        <v>2</v>
      </c>
      <c r="BD118" s="1" t="n">
        <v>1</v>
      </c>
      <c r="BE118" s="1" t="n">
        <v>2</v>
      </c>
      <c r="BF118" s="1" t="n">
        <v>2</v>
      </c>
      <c r="BG118" s="1" t="n">
        <v>1</v>
      </c>
      <c r="BH118" s="1" t="n">
        <v>3</v>
      </c>
      <c r="BI118" s="1" t="n">
        <v>3</v>
      </c>
      <c r="BJ118" s="1" t="n">
        <v>2</v>
      </c>
      <c r="BK118" s="1" t="n">
        <v>3</v>
      </c>
      <c r="BL118" s="1" t="n">
        <v>3</v>
      </c>
      <c r="BM118" s="0" t="n">
        <f aca="false">SUM(I118,M118,Q118,U118,Y118,AC118,AG118)</f>
        <v>20</v>
      </c>
      <c r="BN118" s="0" t="n">
        <f aca="false">SUM(J118,N118,R118,V118,Z118,AD118,AH118)</f>
        <v>11</v>
      </c>
      <c r="BO118" s="0" t="n">
        <f aca="false">SUM(K118,O118,S118,W118,AA118,AE118,AI118)</f>
        <v>15</v>
      </c>
      <c r="BP118" s="0" t="n">
        <f aca="false">SUM(L118,P118,T118,X118,AB118,AF118,AJ118)</f>
        <v>17</v>
      </c>
      <c r="BQ118" s="1" t="n">
        <f aca="false">SUM(AK118,AO118,AS118,AW118,BA118,BE118,BI118)</f>
        <v>19</v>
      </c>
      <c r="BR118" s="1" t="n">
        <f aca="false">SUM(AL118,AP118,AT118,AX118,BB118,BF118,BJ118)</f>
        <v>15</v>
      </c>
      <c r="BS118" s="1" t="n">
        <f aca="false">SUM(AM118,AQ118,AU118,AY118,BC118,BG118,BK118)</f>
        <v>14</v>
      </c>
      <c r="BT118" s="1" t="n">
        <f aca="false">SUM(AN118,AR118,AV118,AZ118,BD118,BH118,BL118)</f>
        <v>14</v>
      </c>
      <c r="BU118" s="0" t="s">
        <v>88</v>
      </c>
      <c r="BV118" s="0" t="str">
        <f aca="false">IF(BU118="záporný","1",IF(BU118="střední","2",IF(BU118="kladný","3","4")))</f>
        <v>2</v>
      </c>
      <c r="BW118" s="0" t="s">
        <v>98</v>
      </c>
      <c r="BX118" s="0" t="str">
        <f aca="false">IF(BW118="záporný","1",IF(BW118="střední","2",IF(BW118="kladný","3","4")))</f>
        <v>1</v>
      </c>
      <c r="BY118" s="0" t="s">
        <v>98</v>
      </c>
      <c r="BZ118" s="0" t="str">
        <f aca="false">IF(BY118="záporný","1",IF(BY118="záp.-kl.","2",IF(BY118="kladný","3","4")))</f>
        <v>1</v>
      </c>
      <c r="CA118" s="0" t="s">
        <v>95</v>
      </c>
      <c r="CB118" s="0" t="str">
        <f aca="false">IF(CA118="silné","1",IF(CA118="střední","2",IF(CA118="slabé","3",IF(CA118="rozporné","4",""))))</f>
        <v>4</v>
      </c>
      <c r="CC118" s="0" t="s">
        <v>95</v>
      </c>
      <c r="CD118" s="0" t="str">
        <f aca="false">IF(CC118="silné","1",IF(CC118="střední","2",IF(CC118="slabé","3",IF(CC118="rozporné","4",""))))</f>
        <v>4</v>
      </c>
      <c r="CE118" s="0" t="s">
        <v>95</v>
      </c>
      <c r="CF118" s="0" t="str">
        <f aca="false">IF(CE118="silné","1",IF(CE118="střední","2",IF(CE118="slabé","3",IF(CE118="rozporné","4",""))))</f>
        <v>4</v>
      </c>
      <c r="CG118" s="1" t="n">
        <v>3</v>
      </c>
      <c r="CH118" s="0" t="n">
        <v>4</v>
      </c>
      <c r="CI118" s="0" t="n">
        <v>3</v>
      </c>
      <c r="CJ118" s="0" t="n">
        <v>3</v>
      </c>
      <c r="CK118" s="0" t="n">
        <v>4</v>
      </c>
      <c r="CL118" s="0" t="n">
        <v>2</v>
      </c>
    </row>
    <row r="119" customFormat="false" ht="14.25" hidden="false" customHeight="false" outlineLevel="0" collapsed="false">
      <c r="A119" s="1" t="n">
        <v>114</v>
      </c>
      <c r="B119" s="1" t="n">
        <v>1</v>
      </c>
      <c r="C119" s="5" t="n">
        <v>44175</v>
      </c>
      <c r="D119" s="5" t="n">
        <v>40637</v>
      </c>
      <c r="E119" s="2" t="n">
        <f aca="false">YEARFRAC(C119,D119)</f>
        <v>9.68333333333333</v>
      </c>
      <c r="F119" s="2" t="str">
        <f aca="false">IF(E119&lt;=7.9,"6–7",IF(E119&lt;=9.9,"8–9",IF(E119&lt;=11.9,"10–11","12–13")))</f>
        <v>8–9</v>
      </c>
      <c r="G119" s="1" t="n">
        <v>3</v>
      </c>
      <c r="H119" s="1" t="n">
        <v>1</v>
      </c>
      <c r="I119" s="1" t="n">
        <v>3</v>
      </c>
      <c r="J119" s="1" t="n">
        <v>2</v>
      </c>
      <c r="K119" s="1" t="n">
        <v>1</v>
      </c>
      <c r="L119" s="1" t="n">
        <v>3</v>
      </c>
      <c r="M119" s="1" t="n">
        <v>3</v>
      </c>
      <c r="N119" s="1" t="n">
        <v>3</v>
      </c>
      <c r="O119" s="1" t="n">
        <v>3</v>
      </c>
      <c r="P119" s="1" t="n">
        <v>1</v>
      </c>
      <c r="Q119" s="1" t="n">
        <v>3</v>
      </c>
      <c r="R119" s="1" t="n">
        <v>1</v>
      </c>
      <c r="S119" s="1" t="n">
        <v>2</v>
      </c>
      <c r="T119" s="1" t="n">
        <v>1</v>
      </c>
      <c r="U119" s="1" t="n">
        <v>3</v>
      </c>
      <c r="V119" s="1" t="n">
        <v>1</v>
      </c>
      <c r="W119" s="1" t="n">
        <v>1</v>
      </c>
      <c r="X119" s="1" t="n">
        <v>1</v>
      </c>
      <c r="Y119" s="1" t="n">
        <v>3</v>
      </c>
      <c r="Z119" s="1" t="n">
        <v>1</v>
      </c>
      <c r="AA119" s="1" t="n">
        <v>1</v>
      </c>
      <c r="AB119" s="1" t="n">
        <v>1</v>
      </c>
      <c r="AC119" s="1" t="n">
        <v>3</v>
      </c>
      <c r="AD119" s="1" t="n">
        <v>3</v>
      </c>
      <c r="AE119" s="1" t="n">
        <v>1</v>
      </c>
      <c r="AF119" s="1" t="n">
        <v>3</v>
      </c>
      <c r="AG119" s="1" t="n">
        <v>3</v>
      </c>
      <c r="AH119" s="1" t="n">
        <v>2</v>
      </c>
      <c r="AI119" s="1" t="n">
        <v>1</v>
      </c>
      <c r="AJ119" s="1" t="n">
        <v>1</v>
      </c>
      <c r="AK119" s="1" t="n">
        <v>3</v>
      </c>
      <c r="AL119" s="1" t="n">
        <v>1</v>
      </c>
      <c r="AM119" s="1" t="n">
        <v>3</v>
      </c>
      <c r="AN119" s="1" t="n">
        <v>3</v>
      </c>
      <c r="AO119" s="1" t="n">
        <v>3</v>
      </c>
      <c r="AP119" s="1" t="n">
        <v>3</v>
      </c>
      <c r="AQ119" s="1" t="n">
        <v>3</v>
      </c>
      <c r="AR119" s="1" t="n">
        <v>3</v>
      </c>
      <c r="AS119" s="1" t="n">
        <v>3</v>
      </c>
      <c r="AT119" s="1" t="n">
        <v>1</v>
      </c>
      <c r="AU119" s="1" t="n">
        <v>1</v>
      </c>
      <c r="AV119" s="1" t="n">
        <v>1</v>
      </c>
      <c r="AW119" s="1" t="n">
        <v>2</v>
      </c>
      <c r="AX119" s="1" t="n">
        <v>1</v>
      </c>
      <c r="AY119" s="1" t="n">
        <v>1</v>
      </c>
      <c r="AZ119" s="1" t="n">
        <v>1</v>
      </c>
      <c r="BA119" s="1" t="n">
        <v>3</v>
      </c>
      <c r="BB119" s="1" t="n">
        <v>1</v>
      </c>
      <c r="BC119" s="1" t="n">
        <v>2</v>
      </c>
      <c r="BD119" s="1" t="n">
        <v>1</v>
      </c>
      <c r="BE119" s="1" t="n">
        <v>3</v>
      </c>
      <c r="BF119" s="1" t="n">
        <v>1</v>
      </c>
      <c r="BG119" s="1" t="n">
        <v>1</v>
      </c>
      <c r="BH119" s="1" t="n">
        <v>1</v>
      </c>
      <c r="BI119" s="1" t="n">
        <v>2</v>
      </c>
      <c r="BJ119" s="1" t="n">
        <v>1</v>
      </c>
      <c r="BK119" s="1" t="n">
        <v>1</v>
      </c>
      <c r="BL119" s="1" t="n">
        <v>1</v>
      </c>
      <c r="BM119" s="0" t="n">
        <f aca="false">SUM(I119,M119,Q119,U119,Y119,AC119,AG119)</f>
        <v>21</v>
      </c>
      <c r="BN119" s="0" t="n">
        <f aca="false">SUM(J119,N119,R119,V119,Z119,AD119,AH119)</f>
        <v>13</v>
      </c>
      <c r="BO119" s="0" t="n">
        <f aca="false">SUM(K119,O119,S119,W119,AA119,AE119,AI119)</f>
        <v>10</v>
      </c>
      <c r="BP119" s="0" t="n">
        <f aca="false">SUM(L119,P119,T119,X119,AB119,AF119,AJ119)</f>
        <v>11</v>
      </c>
      <c r="BQ119" s="1" t="n">
        <f aca="false">SUM(AK119,AO119,AS119,AW119,BA119,BE119,BI119)</f>
        <v>19</v>
      </c>
      <c r="BR119" s="1" t="n">
        <f aca="false">SUM(AL119,AP119,AT119,AX119,BB119,BF119,BJ119)</f>
        <v>9</v>
      </c>
      <c r="BS119" s="1" t="n">
        <f aca="false">SUM(AM119,AQ119,AU119,AY119,BC119,BG119,BK119)</f>
        <v>12</v>
      </c>
      <c r="BT119" s="1" t="n">
        <f aca="false">SUM(AN119,AR119,AV119,AZ119,BD119,BH119,BL119)</f>
        <v>11</v>
      </c>
      <c r="BU119" s="0" t="s">
        <v>98</v>
      </c>
      <c r="BV119" s="0" t="str">
        <f aca="false">IF(BU119="záporný","1",IF(BU119="střední","2",IF(BU119="kladný","3","4")))</f>
        <v>1</v>
      </c>
      <c r="BW119" s="0" t="s">
        <v>88</v>
      </c>
      <c r="BX119" s="0" t="str">
        <f aca="false">IF(BW119="záporný","1",IF(BW119="střední","2",IF(BW119="kladný","3","4")))</f>
        <v>2</v>
      </c>
      <c r="BY119" s="0" t="s">
        <v>98</v>
      </c>
      <c r="BZ119" s="0" t="str">
        <f aca="false">IF(BY119="záporný","1",IF(BY119="záp.-kl.","2",IF(BY119="kladný","3","4")))</f>
        <v>1</v>
      </c>
      <c r="CA119" s="0" t="s">
        <v>88</v>
      </c>
      <c r="CB119" s="0" t="str">
        <f aca="false">IF(CA119="silné","1",IF(CA119="střední","2",IF(CA119="slabé","3",IF(CA119="rozporné","4",""))))</f>
        <v>2</v>
      </c>
      <c r="CC119" s="0" t="s">
        <v>88</v>
      </c>
      <c r="CD119" s="0" t="str">
        <f aca="false">IF(CC119="silné","1",IF(CC119="střední","2",IF(CC119="slabé","3",IF(CC119="rozporné","4",""))))</f>
        <v>2</v>
      </c>
      <c r="CE119" s="0" t="s">
        <v>88</v>
      </c>
      <c r="CF119" s="0" t="str">
        <f aca="false">IF(CE119="silné","1",IF(CE119="střední","2",IF(CE119="slabé","3",IF(CE119="rozporné","4",""))))</f>
        <v>2</v>
      </c>
      <c r="CG119" s="1" t="n">
        <v>1</v>
      </c>
      <c r="CH119" s="0" t="n">
        <v>4</v>
      </c>
      <c r="CI119" s="0" t="n">
        <v>5</v>
      </c>
      <c r="CJ119" s="0" t="n">
        <v>5</v>
      </c>
      <c r="CK119" s="0" t="n">
        <v>2</v>
      </c>
      <c r="CL119" s="0" t="n">
        <v>1</v>
      </c>
    </row>
    <row r="120" customFormat="false" ht="14.25" hidden="false" customHeight="false" outlineLevel="0" collapsed="false">
      <c r="A120" s="1" t="n">
        <v>119</v>
      </c>
      <c r="B120" s="1" t="n">
        <v>1</v>
      </c>
      <c r="C120" s="5" t="n">
        <v>44180</v>
      </c>
      <c r="D120" s="5" t="n">
        <v>39826</v>
      </c>
      <c r="E120" s="2" t="n">
        <f aca="false">YEARFRAC(C120,D120)</f>
        <v>11.9222222222222</v>
      </c>
      <c r="F120" s="2" t="str">
        <f aca="false">IF(E120&lt;=7.9,"6–7",IF(E120&lt;=9.9,"8–9",IF(E120&lt;=11.9,"10–11","12–13")))</f>
        <v>12–13</v>
      </c>
      <c r="G120" s="1" t="n">
        <v>3</v>
      </c>
      <c r="H120" s="1" t="n">
        <v>1</v>
      </c>
      <c r="I120" s="1" t="n">
        <v>3</v>
      </c>
      <c r="J120" s="1" t="n">
        <v>1</v>
      </c>
      <c r="K120" s="1" t="n">
        <v>3</v>
      </c>
      <c r="L120" s="1" t="n">
        <v>3</v>
      </c>
      <c r="M120" s="1" t="n">
        <v>3</v>
      </c>
      <c r="N120" s="1" t="n">
        <v>3</v>
      </c>
      <c r="O120" s="1" t="n">
        <v>3</v>
      </c>
      <c r="P120" s="1" t="n">
        <v>1</v>
      </c>
      <c r="Q120" s="1" t="n">
        <v>3</v>
      </c>
      <c r="R120" s="1" t="n">
        <v>1</v>
      </c>
      <c r="S120" s="1" t="n">
        <v>1</v>
      </c>
      <c r="T120" s="1" t="n">
        <v>3</v>
      </c>
      <c r="U120" s="1" t="n">
        <v>3</v>
      </c>
      <c r="V120" s="1" t="n">
        <v>3</v>
      </c>
      <c r="W120" s="1" t="n">
        <v>1</v>
      </c>
      <c r="X120" s="1" t="n">
        <v>1</v>
      </c>
      <c r="Y120" s="1" t="n">
        <v>3</v>
      </c>
      <c r="Z120" s="1" t="n">
        <v>1</v>
      </c>
      <c r="AA120" s="1" t="n">
        <v>1</v>
      </c>
      <c r="AB120" s="1" t="n">
        <v>1</v>
      </c>
      <c r="AC120" s="1" t="n">
        <v>3</v>
      </c>
      <c r="AD120" s="1" t="n">
        <v>1</v>
      </c>
      <c r="AE120" s="1" t="n">
        <v>3</v>
      </c>
      <c r="AF120" s="1" t="n">
        <v>1</v>
      </c>
      <c r="AG120" s="1" t="n">
        <v>3</v>
      </c>
      <c r="AH120" s="1" t="n">
        <v>1</v>
      </c>
      <c r="AI120" s="1" t="n">
        <v>3</v>
      </c>
      <c r="AJ120" s="1" t="n">
        <v>1</v>
      </c>
      <c r="AK120" s="1" t="n">
        <v>3</v>
      </c>
      <c r="AL120" s="1" t="n">
        <v>1</v>
      </c>
      <c r="AM120" s="1" t="n">
        <v>3</v>
      </c>
      <c r="AN120" s="1" t="n">
        <v>3</v>
      </c>
      <c r="AO120" s="1" t="n">
        <v>3</v>
      </c>
      <c r="AP120" s="1" t="n">
        <v>3</v>
      </c>
      <c r="AQ120" s="1" t="n">
        <v>3</v>
      </c>
      <c r="AR120" s="1" t="n">
        <v>1</v>
      </c>
      <c r="AS120" s="1" t="n">
        <v>3</v>
      </c>
      <c r="AT120" s="1" t="n">
        <v>1</v>
      </c>
      <c r="AU120" s="1" t="n">
        <v>1</v>
      </c>
      <c r="AV120" s="1" t="n">
        <v>3</v>
      </c>
      <c r="AW120" s="1" t="n">
        <v>3</v>
      </c>
      <c r="AX120" s="1" t="n">
        <v>3</v>
      </c>
      <c r="AY120" s="1" t="n">
        <v>1</v>
      </c>
      <c r="AZ120" s="1" t="n">
        <v>1</v>
      </c>
      <c r="BA120" s="1" t="n">
        <v>3</v>
      </c>
      <c r="BB120" s="1" t="n">
        <v>1</v>
      </c>
      <c r="BC120" s="1" t="n">
        <v>1</v>
      </c>
      <c r="BD120" s="1" t="n">
        <v>1</v>
      </c>
      <c r="BE120" s="1" t="n">
        <v>3</v>
      </c>
      <c r="BF120" s="1" t="n">
        <v>1</v>
      </c>
      <c r="BG120" s="1" t="n">
        <v>1</v>
      </c>
      <c r="BH120" s="1" t="n">
        <v>1</v>
      </c>
      <c r="BI120" s="1" t="n">
        <v>3</v>
      </c>
      <c r="BJ120" s="1" t="n">
        <v>1</v>
      </c>
      <c r="BK120" s="1" t="n">
        <v>3</v>
      </c>
      <c r="BL120" s="1" t="n">
        <v>1</v>
      </c>
      <c r="BM120" s="0" t="n">
        <f aca="false">SUM(I120,M120,Q120,U120,Y120,AC120,AG120)</f>
        <v>21</v>
      </c>
      <c r="BN120" s="0" t="n">
        <f aca="false">SUM(J120,N120,R120,V120,Z120,AD120,AH120)</f>
        <v>11</v>
      </c>
      <c r="BO120" s="0" t="n">
        <f aca="false">SUM(K120,O120,S120,W120,AA120,AE120,AI120)</f>
        <v>15</v>
      </c>
      <c r="BP120" s="0" t="n">
        <f aca="false">SUM(L120,P120,T120,X120,AB120,AF120,AJ120)</f>
        <v>11</v>
      </c>
      <c r="BQ120" s="1" t="n">
        <f aca="false">SUM(AK120,AO120,AS120,AW120,BA120,BE120,BI120)</f>
        <v>21</v>
      </c>
      <c r="BR120" s="1" t="n">
        <f aca="false">SUM(AL120,AP120,AT120,AX120,BB120,BF120,BJ120)</f>
        <v>11</v>
      </c>
      <c r="BS120" s="1" t="n">
        <f aca="false">SUM(AM120,AQ120,AU120,AY120,BC120,BG120,BK120)</f>
        <v>13</v>
      </c>
      <c r="BT120" s="1" t="n">
        <f aca="false">SUM(AN120,AR120,AV120,AZ120,BD120,BH120,BL120)</f>
        <v>11</v>
      </c>
      <c r="BU120" s="0" t="s">
        <v>98</v>
      </c>
      <c r="BV120" s="0" t="str">
        <f aca="false">IF(BU120="záporný","1",IF(BU120="střední","2",IF(BU120="kladný","3","4")))</f>
        <v>1</v>
      </c>
      <c r="BW120" s="0" t="s">
        <v>98</v>
      </c>
      <c r="BX120" s="0" t="str">
        <f aca="false">IF(BW120="záporný","1",IF(BW120="střední","2",IF(BW120="kladný","3","4")))</f>
        <v>1</v>
      </c>
      <c r="BY120" s="0" t="s">
        <v>98</v>
      </c>
      <c r="BZ120" s="0" t="str">
        <f aca="false">IF(BY120="záporný","1",IF(BY120="záp.-kl.","2",IF(BY120="kladný","3","4")))</f>
        <v>1</v>
      </c>
      <c r="CA120" s="0" t="s">
        <v>83</v>
      </c>
      <c r="CB120" s="0" t="str">
        <f aca="false">IF(CA120="silné","1",IF(CA120="střední","2",IF(CA120="slabé","3",IF(CA120="rozporné","4",""))))</f>
        <v>1</v>
      </c>
      <c r="CC120" s="0" t="s">
        <v>88</v>
      </c>
      <c r="CD120" s="0" t="str">
        <f aca="false">IF(CC120="silné","1",IF(CC120="střední","2",IF(CC120="slabé","3",IF(CC120="rozporné","4",""))))</f>
        <v>2</v>
      </c>
      <c r="CE120" s="0" t="s">
        <v>83</v>
      </c>
      <c r="CF120" s="0" t="str">
        <f aca="false">IF(CE120="silné","1",IF(CE120="střední","2",IF(CE120="slabé","3",IF(CE120="rozporné","4",""))))</f>
        <v>1</v>
      </c>
      <c r="CG120" s="1" t="n">
        <v>1</v>
      </c>
      <c r="CH120" s="0" t="n">
        <v>5</v>
      </c>
      <c r="CI120" s="0" t="n">
        <v>5</v>
      </c>
      <c r="CJ120" s="0" t="n">
        <v>5</v>
      </c>
      <c r="CK120" s="0" t="n">
        <v>5</v>
      </c>
      <c r="CL120" s="0" t="n">
        <v>5</v>
      </c>
    </row>
    <row r="121" customFormat="false" ht="14.25" hidden="false" customHeight="false" outlineLevel="0" collapsed="false">
      <c r="A121" s="1" t="n">
        <v>121</v>
      </c>
      <c r="B121" s="1" t="n">
        <v>0</v>
      </c>
      <c r="C121" s="5" t="n">
        <v>44180</v>
      </c>
      <c r="D121" s="5" t="n">
        <v>40885</v>
      </c>
      <c r="E121" s="2" t="n">
        <f aca="false">YEARFRAC(C121,D121)</f>
        <v>9.01944444444444</v>
      </c>
      <c r="F121" s="2" t="str">
        <f aca="false">IF(E121&lt;=7.9,"6–7",IF(E121&lt;=9.9,"8–9",IF(E121&lt;=11.9,"10–11","12–13")))</f>
        <v>8–9</v>
      </c>
      <c r="G121" s="1" t="n">
        <v>3</v>
      </c>
      <c r="H121" s="1" t="n">
        <v>1</v>
      </c>
      <c r="I121" s="1" t="n">
        <v>2</v>
      </c>
      <c r="J121" s="1" t="n">
        <v>3</v>
      </c>
      <c r="K121" s="1" t="n">
        <v>1</v>
      </c>
      <c r="L121" s="1" t="n">
        <v>3</v>
      </c>
      <c r="M121" s="1" t="n">
        <v>3</v>
      </c>
      <c r="N121" s="1" t="n">
        <v>3</v>
      </c>
      <c r="O121" s="1" t="n">
        <v>3</v>
      </c>
      <c r="P121" s="1" t="n">
        <v>1</v>
      </c>
      <c r="Q121" s="1" t="n">
        <v>3</v>
      </c>
      <c r="R121" s="1" t="n">
        <v>1</v>
      </c>
      <c r="S121" s="1" t="n">
        <v>1</v>
      </c>
      <c r="T121" s="1" t="n">
        <v>1</v>
      </c>
      <c r="U121" s="1" t="n">
        <v>3</v>
      </c>
      <c r="V121" s="1" t="n">
        <v>3</v>
      </c>
      <c r="W121" s="1" t="n">
        <v>1</v>
      </c>
      <c r="X121" s="1" t="n">
        <v>1</v>
      </c>
      <c r="Y121" s="1" t="n">
        <v>3</v>
      </c>
      <c r="Z121" s="1" t="n">
        <v>1</v>
      </c>
      <c r="AA121" s="1" t="n">
        <v>1</v>
      </c>
      <c r="AB121" s="1" t="n">
        <v>1</v>
      </c>
      <c r="AC121" s="1" t="n">
        <v>3</v>
      </c>
      <c r="AD121" s="1" t="n">
        <v>1</v>
      </c>
      <c r="AE121" s="1" t="n">
        <v>1</v>
      </c>
      <c r="AF121" s="1" t="n">
        <v>1</v>
      </c>
      <c r="AG121" s="1" t="n">
        <v>3</v>
      </c>
      <c r="AH121" s="1" t="n">
        <v>3</v>
      </c>
      <c r="AI121" s="1" t="n">
        <v>3</v>
      </c>
      <c r="AJ121" s="1" t="n">
        <v>3</v>
      </c>
      <c r="AK121" s="1" t="n">
        <v>2</v>
      </c>
      <c r="AL121" s="1" t="n">
        <v>3</v>
      </c>
      <c r="AM121" s="1" t="n">
        <v>1</v>
      </c>
      <c r="AN121" s="1" t="n">
        <v>3</v>
      </c>
      <c r="AO121" s="1" t="n">
        <v>3</v>
      </c>
      <c r="AP121" s="1" t="n">
        <v>3</v>
      </c>
      <c r="AQ121" s="1" t="n">
        <v>3</v>
      </c>
      <c r="AR121" s="1" t="n">
        <v>1</v>
      </c>
      <c r="AS121" s="1" t="n">
        <v>3</v>
      </c>
      <c r="AT121" s="1" t="n">
        <v>1</v>
      </c>
      <c r="AU121" s="1" t="n">
        <v>2</v>
      </c>
      <c r="AV121" s="1" t="n">
        <v>2</v>
      </c>
      <c r="AW121" s="1" t="n">
        <v>3</v>
      </c>
      <c r="AX121" s="1" t="n">
        <v>1</v>
      </c>
      <c r="AY121" s="1" t="n">
        <v>2</v>
      </c>
      <c r="AZ121" s="1" t="n">
        <v>1</v>
      </c>
      <c r="BA121" s="1" t="n">
        <v>3</v>
      </c>
      <c r="BB121" s="1" t="n">
        <v>1</v>
      </c>
      <c r="BC121" s="1" t="n">
        <v>3</v>
      </c>
      <c r="BD121" s="1" t="n">
        <v>1</v>
      </c>
      <c r="BE121" s="1" t="n">
        <v>3</v>
      </c>
      <c r="BF121" s="1" t="n">
        <v>1</v>
      </c>
      <c r="BG121" s="1" t="n">
        <v>1</v>
      </c>
      <c r="BH121" s="1" t="n">
        <v>3</v>
      </c>
      <c r="BI121" s="1" t="n">
        <v>3</v>
      </c>
      <c r="BJ121" s="1" t="n">
        <v>3</v>
      </c>
      <c r="BK121" s="1" t="n">
        <v>3</v>
      </c>
      <c r="BL121" s="1" t="n">
        <v>3</v>
      </c>
      <c r="BM121" s="0" t="n">
        <f aca="false">SUM(I121,M121,Q121,U121,Y121,AC121,AG121)</f>
        <v>20</v>
      </c>
      <c r="BN121" s="0" t="n">
        <f aca="false">SUM(J121,N121,R121,V121,Z121,AD121,AH121)</f>
        <v>15</v>
      </c>
      <c r="BO121" s="0" t="n">
        <f aca="false">SUM(K121,O121,S121,W121,AA121,AE121,AI121)</f>
        <v>11</v>
      </c>
      <c r="BP121" s="0" t="n">
        <f aca="false">SUM(L121,P121,T121,X121,AB121,AF121,AJ121)</f>
        <v>11</v>
      </c>
      <c r="BQ121" s="1" t="n">
        <f aca="false">SUM(AK121,AO121,AS121,AW121,BA121,BE121,BI121)</f>
        <v>20</v>
      </c>
      <c r="BR121" s="1" t="n">
        <f aca="false">SUM(AL121,AP121,AT121,AX121,BB121,BF121,BJ121)</f>
        <v>13</v>
      </c>
      <c r="BS121" s="1" t="n">
        <f aca="false">SUM(AM121,AQ121,AU121,AY121,BC121,BG121,BK121)</f>
        <v>15</v>
      </c>
      <c r="BT121" s="1" t="n">
        <f aca="false">SUM(AN121,AR121,AV121,AZ121,BD121,BH121,BL121)</f>
        <v>14</v>
      </c>
      <c r="BU121" s="0" t="s">
        <v>98</v>
      </c>
      <c r="BV121" s="0" t="str">
        <f aca="false">IF(BU121="záporný","1",IF(BU121="střední","2",IF(BU121="kladný","3","4")))</f>
        <v>1</v>
      </c>
      <c r="BW121" s="0" t="s">
        <v>98</v>
      </c>
      <c r="BX121" s="0" t="str">
        <f aca="false">IF(BW121="záporný","1",IF(BW121="střední","2",IF(BW121="kladný","3","4")))</f>
        <v>1</v>
      </c>
      <c r="BY121" s="0" t="s">
        <v>98</v>
      </c>
      <c r="BZ121" s="0" t="str">
        <f aca="false">IF(BY121="záporný","1",IF(BY121="záp.-kl.","2",IF(BY121="kladný","3","4")))</f>
        <v>1</v>
      </c>
      <c r="CA121" s="0" t="s">
        <v>88</v>
      </c>
      <c r="CB121" s="0" t="str">
        <f aca="false">IF(CA121="silné","1",IF(CA121="střední","2",IF(CA121="slabé","3",IF(CA121="rozporné","4",""))))</f>
        <v>2</v>
      </c>
      <c r="CC121" s="0" t="s">
        <v>95</v>
      </c>
      <c r="CD121" s="0" t="str">
        <f aca="false">IF(CC121="silné","1",IF(CC121="střední","2",IF(CC121="slabé","3",IF(CC121="rozporné","4",""))))</f>
        <v>4</v>
      </c>
      <c r="CE121" s="0" t="s">
        <v>95</v>
      </c>
      <c r="CF121" s="0" t="str">
        <f aca="false">IF(CE121="silné","1",IF(CE121="střední","2",IF(CE121="slabé","3",IF(CE121="rozporné","4",""))))</f>
        <v>4</v>
      </c>
      <c r="CG121" s="1" t="n">
        <v>3</v>
      </c>
      <c r="CH121" s="0" t="n">
        <v>4</v>
      </c>
      <c r="CI121" s="0" t="n">
        <v>1</v>
      </c>
      <c r="CJ121" s="0" t="n">
        <v>5</v>
      </c>
      <c r="CK121" s="0" t="n">
        <v>3</v>
      </c>
      <c r="CL121" s="0" t="n">
        <v>3</v>
      </c>
    </row>
    <row r="122" customFormat="false" ht="14.25" hidden="false" customHeight="false" outlineLevel="0" collapsed="false">
      <c r="A122" s="1" t="n">
        <v>122</v>
      </c>
      <c r="B122" s="1" t="n">
        <v>0</v>
      </c>
      <c r="C122" s="5" t="n">
        <v>44176</v>
      </c>
      <c r="D122" s="5" t="n">
        <v>40083</v>
      </c>
      <c r="E122" s="2" t="n">
        <f aca="false">YEARFRAC(C122,D122)</f>
        <v>11.2055555555556</v>
      </c>
      <c r="F122" s="2" t="str">
        <f aca="false">IF(E122&lt;=7.9,"6–7",IF(E122&lt;=9.9,"8–9",IF(E122&lt;=11.9,"10–11","12–13")))</f>
        <v>10–11</v>
      </c>
      <c r="G122" s="1" t="n">
        <v>3</v>
      </c>
      <c r="H122" s="1" t="n">
        <v>2</v>
      </c>
      <c r="I122" s="1" t="n">
        <v>2</v>
      </c>
      <c r="J122" s="1" t="n">
        <v>1</v>
      </c>
      <c r="K122" s="1" t="n">
        <v>2</v>
      </c>
      <c r="L122" s="1" t="n">
        <v>3</v>
      </c>
      <c r="M122" s="1" t="n">
        <v>2</v>
      </c>
      <c r="N122" s="1" t="n">
        <v>3</v>
      </c>
      <c r="O122" s="1" t="n">
        <v>3</v>
      </c>
      <c r="P122" s="1" t="n">
        <v>1</v>
      </c>
      <c r="Q122" s="1" t="n">
        <v>3</v>
      </c>
      <c r="R122" s="1" t="n">
        <v>1</v>
      </c>
      <c r="S122" s="1" t="n">
        <v>2</v>
      </c>
      <c r="T122" s="1" t="n">
        <v>2</v>
      </c>
      <c r="U122" s="1" t="n">
        <v>2</v>
      </c>
      <c r="V122" s="1" t="n">
        <v>1</v>
      </c>
      <c r="W122" s="1" t="n">
        <v>2</v>
      </c>
      <c r="X122" s="1" t="n">
        <v>1</v>
      </c>
      <c r="Y122" s="1" t="n">
        <v>3</v>
      </c>
      <c r="Z122" s="1" t="n">
        <v>1</v>
      </c>
      <c r="AA122" s="1" t="n">
        <v>1</v>
      </c>
      <c r="AB122" s="1" t="n">
        <v>1</v>
      </c>
      <c r="AC122" s="1" t="n">
        <v>2</v>
      </c>
      <c r="AD122" s="1" t="n">
        <v>1</v>
      </c>
      <c r="AE122" s="1" t="n">
        <v>1</v>
      </c>
      <c r="AF122" s="1" t="n">
        <v>3</v>
      </c>
      <c r="AG122" s="1" t="n">
        <v>2</v>
      </c>
      <c r="AH122" s="1" t="n">
        <v>1</v>
      </c>
      <c r="AI122" s="1" t="n">
        <v>3</v>
      </c>
      <c r="AJ122" s="1" t="n">
        <v>1</v>
      </c>
      <c r="AK122" s="1" t="n">
        <v>2</v>
      </c>
      <c r="AL122" s="1" t="n">
        <v>1</v>
      </c>
      <c r="AM122" s="1" t="n">
        <v>3</v>
      </c>
      <c r="AN122" s="1" t="n">
        <v>3</v>
      </c>
      <c r="AO122" s="1" t="n">
        <v>3</v>
      </c>
      <c r="AP122" s="1" t="n">
        <v>1</v>
      </c>
      <c r="AQ122" s="1" t="n">
        <v>3</v>
      </c>
      <c r="AR122" s="1" t="n">
        <v>1</v>
      </c>
      <c r="AS122" s="1" t="n">
        <v>3</v>
      </c>
      <c r="AT122" s="1" t="n">
        <v>1</v>
      </c>
      <c r="AU122" s="1" t="n">
        <v>3</v>
      </c>
      <c r="AV122" s="1" t="n">
        <v>3</v>
      </c>
      <c r="AW122" s="1" t="n">
        <v>3</v>
      </c>
      <c r="AX122" s="1" t="n">
        <v>1</v>
      </c>
      <c r="AY122" s="1" t="n">
        <v>1</v>
      </c>
      <c r="AZ122" s="1" t="n">
        <v>1</v>
      </c>
      <c r="BA122" s="1" t="n">
        <v>3</v>
      </c>
      <c r="BB122" s="1" t="n">
        <v>2</v>
      </c>
      <c r="BC122" s="1" t="n">
        <v>1</v>
      </c>
      <c r="BD122" s="1" t="n">
        <v>1</v>
      </c>
      <c r="BE122" s="1" t="n">
        <v>2</v>
      </c>
      <c r="BF122" s="1" t="n">
        <v>1</v>
      </c>
      <c r="BG122" s="1" t="n">
        <v>1</v>
      </c>
      <c r="BH122" s="1" t="n">
        <v>2</v>
      </c>
      <c r="BI122" s="1" t="n">
        <v>2</v>
      </c>
      <c r="BJ122" s="1" t="n">
        <v>1</v>
      </c>
      <c r="BK122" s="1" t="n">
        <v>3</v>
      </c>
      <c r="BL122" s="1" t="n">
        <v>1</v>
      </c>
      <c r="BM122" s="0" t="n">
        <f aca="false">SUM(I122,M122,Q122,U122,Y122,AC122,AG122)</f>
        <v>16</v>
      </c>
      <c r="BN122" s="0" t="n">
        <f aca="false">SUM(J122,N122,R122,V122,Z122,AD122,AH122)</f>
        <v>9</v>
      </c>
      <c r="BO122" s="0" t="n">
        <f aca="false">SUM(K122,O122,S122,W122,AA122,AE122,AI122)</f>
        <v>14</v>
      </c>
      <c r="BP122" s="0" t="n">
        <f aca="false">SUM(L122,P122,T122,X122,AB122,AF122,AJ122)</f>
        <v>12</v>
      </c>
      <c r="BQ122" s="1" t="n">
        <f aca="false">SUM(AK122,AO122,AS122,AW122,BA122,BE122,BI122)</f>
        <v>18</v>
      </c>
      <c r="BR122" s="1" t="n">
        <f aca="false">SUM(AL122,AP122,AT122,AX122,BB122,BF122,BJ122)</f>
        <v>8</v>
      </c>
      <c r="BS122" s="1" t="n">
        <f aca="false">SUM(AM122,AQ122,AU122,AY122,BC122,BG122,BK122)</f>
        <v>15</v>
      </c>
      <c r="BT122" s="1" t="n">
        <f aca="false">SUM(AN122,AR122,AV122,AZ122,BD122,BH122,BL122)</f>
        <v>12</v>
      </c>
      <c r="BU122" s="0" t="s">
        <v>88</v>
      </c>
      <c r="BV122" s="0" t="str">
        <f aca="false">IF(BU122="záporný","1",IF(BU122="střední","2",IF(BU122="kladný","3","4")))</f>
        <v>2</v>
      </c>
      <c r="BW122" s="0" t="s">
        <v>88</v>
      </c>
      <c r="BX122" s="0" t="str">
        <f aca="false">IF(BW122="záporný","1",IF(BW122="střední","2",IF(BW122="kladný","3","4")))</f>
        <v>2</v>
      </c>
      <c r="BY122" s="0" t="s">
        <v>98</v>
      </c>
      <c r="BZ122" s="0" t="str">
        <f aca="false">IF(BY122="záporný","1",IF(BY122="záp.-kl.","2",IF(BY122="kladný","3","4")))</f>
        <v>1</v>
      </c>
      <c r="CA122" s="0" t="s">
        <v>83</v>
      </c>
      <c r="CB122" s="0" t="str">
        <f aca="false">IF(CA122="silné","1",IF(CA122="střední","2",IF(CA122="slabé","3",IF(CA122="rozporné","4",""))))</f>
        <v>1</v>
      </c>
      <c r="CC122" s="0" t="s">
        <v>83</v>
      </c>
      <c r="CD122" s="0" t="str">
        <f aca="false">IF(CC122="silné","1",IF(CC122="střední","2",IF(CC122="slabé","3",IF(CC122="rozporné","4",""))))</f>
        <v>1</v>
      </c>
      <c r="CE122" s="0" t="s">
        <v>83</v>
      </c>
      <c r="CF122" s="0" t="str">
        <f aca="false">IF(CE122="silné","1",IF(CE122="střední","2",IF(CE122="slabé","3",IF(CE122="rozporné","4",""))))</f>
        <v>1</v>
      </c>
      <c r="CG122" s="1" t="n">
        <v>1</v>
      </c>
      <c r="CH122" s="0" t="n">
        <v>4</v>
      </c>
      <c r="CI122" s="0" t="n">
        <v>1</v>
      </c>
      <c r="CJ122" s="0" t="n">
        <v>4</v>
      </c>
      <c r="CK122" s="0" t="n">
        <v>4</v>
      </c>
      <c r="CL122" s="0" t="n">
        <v>3</v>
      </c>
    </row>
    <row r="123" customFormat="false" ht="14.25" hidden="false" customHeight="false" outlineLevel="0" collapsed="false">
      <c r="A123" s="1" t="n">
        <v>123</v>
      </c>
      <c r="B123" s="1" t="n">
        <v>1</v>
      </c>
      <c r="C123" s="5" t="n">
        <v>44176</v>
      </c>
      <c r="D123" s="5" t="n">
        <v>40112</v>
      </c>
      <c r="E123" s="2" t="n">
        <f aca="false">YEARFRAC(C123,D123)</f>
        <v>11.125</v>
      </c>
      <c r="F123" s="2" t="str">
        <f aca="false">IF(E123&lt;=7.9,"6–7",IF(E123&lt;=9.9,"8–9",IF(E123&lt;=11.9,"10–11","12–13")))</f>
        <v>10–11</v>
      </c>
      <c r="G123" s="1" t="n">
        <v>2</v>
      </c>
      <c r="H123" s="1" t="n">
        <v>1</v>
      </c>
      <c r="I123" s="1" t="n">
        <v>2</v>
      </c>
      <c r="J123" s="1" t="n">
        <v>3</v>
      </c>
      <c r="K123" s="1" t="n">
        <v>1</v>
      </c>
      <c r="L123" s="1" t="n">
        <v>3</v>
      </c>
      <c r="M123" s="1" t="n">
        <v>2</v>
      </c>
      <c r="N123" s="1" t="n">
        <v>2</v>
      </c>
      <c r="O123" s="1" t="n">
        <v>2</v>
      </c>
      <c r="P123" s="1" t="n">
        <v>2</v>
      </c>
      <c r="Q123" s="1" t="n">
        <v>3</v>
      </c>
      <c r="R123" s="1" t="n">
        <v>2</v>
      </c>
      <c r="S123" s="1" t="n">
        <v>2</v>
      </c>
      <c r="T123" s="1" t="n">
        <v>3</v>
      </c>
      <c r="U123" s="1" t="n">
        <v>2</v>
      </c>
      <c r="V123" s="1" t="n">
        <v>3</v>
      </c>
      <c r="W123" s="1" t="n">
        <v>2</v>
      </c>
      <c r="X123" s="1" t="n">
        <v>1</v>
      </c>
      <c r="Y123" s="1" t="n">
        <v>3</v>
      </c>
      <c r="Z123" s="1" t="n">
        <v>1</v>
      </c>
      <c r="AA123" s="1" t="n">
        <v>3</v>
      </c>
      <c r="AB123" s="1" t="n">
        <v>1</v>
      </c>
      <c r="AC123" s="1" t="n">
        <v>2</v>
      </c>
      <c r="AD123" s="1" t="n">
        <v>1</v>
      </c>
      <c r="AE123" s="1" t="n">
        <v>1</v>
      </c>
      <c r="AF123" s="1" t="n">
        <v>3</v>
      </c>
      <c r="AG123" s="1" t="n">
        <v>3</v>
      </c>
      <c r="AH123" s="1" t="n">
        <v>2</v>
      </c>
      <c r="AI123" s="1" t="n">
        <v>2</v>
      </c>
      <c r="AJ123" s="1" t="n">
        <v>1</v>
      </c>
      <c r="AK123" s="1" t="n">
        <v>2</v>
      </c>
      <c r="AL123" s="1" t="n">
        <v>3</v>
      </c>
      <c r="AM123" s="1" t="n">
        <v>1</v>
      </c>
      <c r="AN123" s="1" t="n">
        <v>2</v>
      </c>
      <c r="AO123" s="1" t="n">
        <v>2</v>
      </c>
      <c r="AP123" s="1" t="n">
        <v>3</v>
      </c>
      <c r="AQ123" s="1" t="n">
        <v>3</v>
      </c>
      <c r="AR123" s="1" t="n">
        <v>1</v>
      </c>
      <c r="AS123" s="1" t="n">
        <v>3</v>
      </c>
      <c r="AT123" s="1" t="n">
        <v>2</v>
      </c>
      <c r="AU123" s="1" t="n">
        <v>3</v>
      </c>
      <c r="AV123" s="1" t="n">
        <v>1</v>
      </c>
      <c r="AW123" s="1" t="n">
        <v>2</v>
      </c>
      <c r="AX123" s="1" t="n">
        <v>1</v>
      </c>
      <c r="AY123" s="1" t="n">
        <v>2</v>
      </c>
      <c r="AZ123" s="1" t="n">
        <v>1</v>
      </c>
      <c r="BA123" s="1" t="n">
        <v>1</v>
      </c>
      <c r="BB123" s="1" t="n">
        <v>3</v>
      </c>
      <c r="BC123" s="1" t="n">
        <v>2</v>
      </c>
      <c r="BD123" s="1" t="n">
        <v>1</v>
      </c>
      <c r="BE123" s="1" t="n">
        <v>2</v>
      </c>
      <c r="BF123" s="1" t="n">
        <v>1</v>
      </c>
      <c r="BG123" s="1" t="n">
        <v>1</v>
      </c>
      <c r="BH123" s="1" t="n">
        <v>1</v>
      </c>
      <c r="BI123" s="1" t="n">
        <v>1</v>
      </c>
      <c r="BJ123" s="1" t="n">
        <v>3</v>
      </c>
      <c r="BK123" s="1" t="n">
        <v>3</v>
      </c>
      <c r="BL123" s="1" t="n">
        <v>3</v>
      </c>
      <c r="BM123" s="0" t="n">
        <f aca="false">SUM(I123,M123,Q123,U123,Y123,AC123,AG123)</f>
        <v>17</v>
      </c>
      <c r="BN123" s="0" t="n">
        <f aca="false">SUM(J123,N123,R123,V123,Z123,AD123,AH123)</f>
        <v>14</v>
      </c>
      <c r="BO123" s="0" t="n">
        <f aca="false">SUM(K123,O123,S123,W123,AA123,AE123,AI123)</f>
        <v>13</v>
      </c>
      <c r="BP123" s="0" t="n">
        <f aca="false">SUM(L123,P123,T123,X123,AB123,AF123,AJ123)</f>
        <v>14</v>
      </c>
      <c r="BQ123" s="1" t="n">
        <f aca="false">SUM(AK123,AO123,AS123,AW123,BA123,BE123,BI123)</f>
        <v>13</v>
      </c>
      <c r="BR123" s="1" t="n">
        <f aca="false">SUM(AL123,AP123,AT123,AX123,BB123,BF123,BJ123)</f>
        <v>16</v>
      </c>
      <c r="BS123" s="1" t="n">
        <f aca="false">SUM(AM123,AQ123,AU123,AY123,BC123,BG123,BK123)</f>
        <v>15</v>
      </c>
      <c r="BT123" s="1" t="n">
        <f aca="false">SUM(AN123,AR123,AV123,AZ123,BD123,BH123,BL123)</f>
        <v>10</v>
      </c>
      <c r="BU123" s="0" t="s">
        <v>98</v>
      </c>
      <c r="BV123" s="0" t="str">
        <f aca="false">IF(BU123="záporný","1",IF(BU123="střední","2",IF(BU123="kladný","3","4")))</f>
        <v>1</v>
      </c>
      <c r="BW123" s="0" t="s">
        <v>98</v>
      </c>
      <c r="BX123" s="0" t="str">
        <f aca="false">IF(BW123="záporný","1",IF(BW123="střední","2",IF(BW123="kladný","3","4")))</f>
        <v>1</v>
      </c>
      <c r="BY123" s="0" t="s">
        <v>98</v>
      </c>
      <c r="BZ123" s="0" t="str">
        <f aca="false">IF(BY123="záporný","1",IF(BY123="záp.-kl.","2",IF(BY123="kladný","3","4")))</f>
        <v>1</v>
      </c>
      <c r="CA123" s="0" t="s">
        <v>87</v>
      </c>
      <c r="CB123" s="0" t="str">
        <f aca="false">IF(CA123="silné","1",IF(CA123="střední","2",IF(CA123="slabé","3",IF(CA123="rozporné","4",""))))</f>
        <v>3</v>
      </c>
      <c r="CC123" s="0" t="s">
        <v>83</v>
      </c>
      <c r="CD123" s="0" t="str">
        <f aca="false">IF(CC123="silné","1",IF(CC123="střední","2",IF(CC123="slabé","3",IF(CC123="rozporné","4",""))))</f>
        <v>1</v>
      </c>
      <c r="CE123" s="0" t="s">
        <v>95</v>
      </c>
      <c r="CF123" s="0" t="str">
        <f aca="false">IF(CE123="silné","1",IF(CE123="střední","2",IF(CE123="slabé","3",IF(CE123="rozporné","4",""))))</f>
        <v>4</v>
      </c>
      <c r="CG123" s="1" t="n">
        <v>3</v>
      </c>
      <c r="CH123" s="0" t="n">
        <v>3</v>
      </c>
      <c r="CI123" s="0" t="n">
        <v>1</v>
      </c>
      <c r="CJ123" s="0" t="n">
        <v>2</v>
      </c>
      <c r="CK123" s="0" t="n">
        <v>3</v>
      </c>
      <c r="CL123" s="0" t="n">
        <v>3</v>
      </c>
    </row>
    <row r="124" customFormat="false" ht="14.25" hidden="false" customHeight="false" outlineLevel="0" collapsed="false">
      <c r="A124" s="1" t="n">
        <v>124</v>
      </c>
      <c r="B124" s="1" t="n">
        <v>1</v>
      </c>
      <c r="C124" s="5" t="n">
        <v>44176</v>
      </c>
      <c r="D124" s="5" t="n">
        <v>40325</v>
      </c>
      <c r="E124" s="2" t="n">
        <f aca="false">YEARFRAC(C124,D124)</f>
        <v>10.5388888888889</v>
      </c>
      <c r="F124" s="2" t="str">
        <f aca="false">IF(E124&lt;=7.9,"6–7",IF(E124&lt;=9.9,"8–9",IF(E124&lt;=11.9,"10–11","12–13")))</f>
        <v>10–11</v>
      </c>
      <c r="G124" s="1" t="n">
        <v>3</v>
      </c>
      <c r="H124" s="1" t="n">
        <v>3</v>
      </c>
      <c r="I124" s="1" t="n">
        <v>3</v>
      </c>
      <c r="J124" s="1" t="n">
        <v>3</v>
      </c>
      <c r="K124" s="1" t="n">
        <v>3</v>
      </c>
      <c r="L124" s="1" t="n">
        <v>2</v>
      </c>
      <c r="M124" s="1" t="n">
        <v>3</v>
      </c>
      <c r="N124" s="1" t="n">
        <v>3</v>
      </c>
      <c r="O124" s="1" t="n">
        <v>3</v>
      </c>
      <c r="P124" s="1" t="n">
        <v>1</v>
      </c>
      <c r="Q124" s="1" t="n">
        <v>3</v>
      </c>
      <c r="R124" s="1" t="n">
        <v>2</v>
      </c>
      <c r="S124" s="1" t="n">
        <v>2</v>
      </c>
      <c r="T124" s="1" t="n">
        <v>2</v>
      </c>
      <c r="U124" s="1" t="n">
        <v>3</v>
      </c>
      <c r="V124" s="1" t="n">
        <v>3</v>
      </c>
      <c r="W124" s="1" t="n">
        <v>2</v>
      </c>
      <c r="X124" s="1" t="n">
        <v>1</v>
      </c>
      <c r="Y124" s="1" t="n">
        <v>3</v>
      </c>
      <c r="Z124" s="1" t="n">
        <v>3</v>
      </c>
      <c r="AA124" s="1" t="n">
        <v>2</v>
      </c>
      <c r="AB124" s="1" t="n">
        <v>1</v>
      </c>
      <c r="AC124" s="1" t="n">
        <v>3</v>
      </c>
      <c r="AD124" s="1" t="n">
        <v>2</v>
      </c>
      <c r="AE124" s="1" t="n">
        <v>1</v>
      </c>
      <c r="AF124" s="1" t="n">
        <v>1</v>
      </c>
      <c r="AG124" s="1" t="n">
        <v>2</v>
      </c>
      <c r="AH124" s="1" t="n">
        <v>2</v>
      </c>
      <c r="AI124" s="1" t="n">
        <v>3</v>
      </c>
      <c r="AJ124" s="1" t="n">
        <v>2</v>
      </c>
      <c r="AK124" s="1" t="n">
        <v>3</v>
      </c>
      <c r="AL124" s="1" t="n">
        <v>3</v>
      </c>
      <c r="AM124" s="1" t="n">
        <v>2</v>
      </c>
      <c r="AN124" s="1" t="n">
        <v>2</v>
      </c>
      <c r="AO124" s="1" t="n">
        <v>3</v>
      </c>
      <c r="AP124" s="1" t="n">
        <v>3</v>
      </c>
      <c r="AQ124" s="1" t="n">
        <v>3</v>
      </c>
      <c r="AR124" s="1" t="n">
        <v>1</v>
      </c>
      <c r="AS124" s="1" t="n">
        <v>3</v>
      </c>
      <c r="AT124" s="1" t="n">
        <v>2</v>
      </c>
      <c r="AU124" s="1" t="n">
        <v>2</v>
      </c>
      <c r="AV124" s="1" t="n">
        <v>1</v>
      </c>
      <c r="AW124" s="1" t="n">
        <v>3</v>
      </c>
      <c r="AX124" s="1" t="n">
        <v>3</v>
      </c>
      <c r="AY124" s="1" t="n">
        <v>3</v>
      </c>
      <c r="AZ124" s="1" t="n">
        <v>1</v>
      </c>
      <c r="BA124" s="1" t="n">
        <v>3</v>
      </c>
      <c r="BB124" s="1" t="n">
        <v>3</v>
      </c>
      <c r="BC124" s="1" t="n">
        <v>3</v>
      </c>
      <c r="BD124" s="1" t="n">
        <v>1</v>
      </c>
      <c r="BE124" s="1" t="n">
        <v>3</v>
      </c>
      <c r="BF124" s="1" t="n">
        <v>2</v>
      </c>
      <c r="BG124" s="1" t="n">
        <v>1</v>
      </c>
      <c r="BH124" s="1" t="n">
        <v>1</v>
      </c>
      <c r="BI124" s="1" t="n">
        <v>3</v>
      </c>
      <c r="BJ124" s="1" t="n">
        <v>2</v>
      </c>
      <c r="BK124" s="1" t="n">
        <v>3</v>
      </c>
      <c r="BL124" s="1" t="n">
        <v>2</v>
      </c>
      <c r="BM124" s="0" t="n">
        <f aca="false">SUM(I124,M124,Q124,U124,Y124,AC124,AG124)</f>
        <v>20</v>
      </c>
      <c r="BN124" s="0" t="n">
        <f aca="false">SUM(J124,N124,R124,V124,Z124,AD124,AH124)</f>
        <v>18</v>
      </c>
      <c r="BO124" s="0" t="n">
        <f aca="false">SUM(K124,O124,S124,W124,AA124,AE124,AI124)</f>
        <v>16</v>
      </c>
      <c r="BP124" s="0" t="n">
        <f aca="false">SUM(L124,P124,T124,X124,AB124,AF124,AJ124)</f>
        <v>10</v>
      </c>
      <c r="BQ124" s="1" t="n">
        <f aca="false">SUM(AK124,AO124,AS124,AW124,BA124,BE124,BI124)</f>
        <v>21</v>
      </c>
      <c r="BR124" s="1" t="n">
        <f aca="false">SUM(AL124,AP124,AT124,AX124,BB124,BF124,BJ124)</f>
        <v>18</v>
      </c>
      <c r="BS124" s="1" t="n">
        <f aca="false">SUM(AM124,AQ124,AU124,AY124,BC124,BG124,BK124)</f>
        <v>17</v>
      </c>
      <c r="BT124" s="1" t="n">
        <f aca="false">SUM(AN124,AR124,AV124,AZ124,BD124,BH124,BL124)</f>
        <v>9</v>
      </c>
      <c r="BU124" s="0" t="s">
        <v>98</v>
      </c>
      <c r="BV124" s="0" t="str">
        <f aca="false">IF(BU124="záporný","1",IF(BU124="střední","2",IF(BU124="kladný","3","4")))</f>
        <v>1</v>
      </c>
      <c r="BW124" s="0" t="s">
        <v>98</v>
      </c>
      <c r="BX124" s="0" t="str">
        <f aca="false">IF(BW124="záporný","1",IF(BW124="střední","2",IF(BW124="kladný","3","4")))</f>
        <v>1</v>
      </c>
      <c r="BY124" s="0" t="s">
        <v>98</v>
      </c>
      <c r="BZ124" s="0" t="str">
        <f aca="false">IF(BY124="záporný","1",IF(BY124="záp.-kl.","2",IF(BY124="kladný","3","4")))</f>
        <v>1</v>
      </c>
      <c r="CA124" s="0" t="s">
        <v>83</v>
      </c>
      <c r="CB124" s="0" t="str">
        <f aca="false">IF(CA124="silné","1",IF(CA124="střední","2",IF(CA124="slabé","3",IF(CA124="rozporné","4",""))))</f>
        <v>1</v>
      </c>
      <c r="CC124" s="0" t="s">
        <v>83</v>
      </c>
      <c r="CD124" s="0" t="str">
        <f aca="false">IF(CC124="silné","1",IF(CC124="střední","2",IF(CC124="slabé","3",IF(CC124="rozporné","4",""))))</f>
        <v>1</v>
      </c>
      <c r="CE124" s="0" t="s">
        <v>83</v>
      </c>
      <c r="CF124" s="0" t="str">
        <f aca="false">IF(CE124="silné","1",IF(CE124="střední","2",IF(CE124="slabé","3",IF(CE124="rozporné","4",""))))</f>
        <v>1</v>
      </c>
      <c r="CG124" s="1" t="n">
        <v>1</v>
      </c>
      <c r="CH124" s="0" t="n">
        <v>4</v>
      </c>
      <c r="CI124" s="0" t="n">
        <v>5</v>
      </c>
      <c r="CJ124" s="0" t="n">
        <v>4</v>
      </c>
      <c r="CK124" s="0" t="n">
        <v>5</v>
      </c>
      <c r="CL124" s="0" t="n">
        <v>3</v>
      </c>
    </row>
    <row r="125" customFormat="false" ht="14.25" hidden="false" customHeight="false" outlineLevel="0" collapsed="false">
      <c r="A125" s="1" t="n">
        <v>125</v>
      </c>
      <c r="B125" s="1" t="n">
        <v>1</v>
      </c>
      <c r="C125" s="5" t="n">
        <v>44179</v>
      </c>
      <c r="D125" s="5" t="n">
        <v>41052</v>
      </c>
      <c r="E125" s="2" t="n">
        <f aca="false">YEARFRAC(C125,D125)</f>
        <v>8.55833333333333</v>
      </c>
      <c r="F125" s="2" t="str">
        <f aca="false">IF(E125&lt;=7.9,"6–7",IF(E125&lt;=9.9,"8–9",IF(E125&lt;=11.9,"10–11","12–13")))</f>
        <v>8–9</v>
      </c>
      <c r="G125" s="1" t="n">
        <v>2</v>
      </c>
      <c r="H125" s="1" t="n">
        <v>1</v>
      </c>
      <c r="I125" s="1" t="n">
        <v>2</v>
      </c>
      <c r="J125" s="1" t="n">
        <v>2</v>
      </c>
      <c r="K125" s="1" t="n">
        <v>3</v>
      </c>
      <c r="L125" s="1" t="n">
        <v>2</v>
      </c>
      <c r="M125" s="1" t="n">
        <v>3</v>
      </c>
      <c r="N125" s="1" t="n">
        <v>2</v>
      </c>
      <c r="O125" s="1" t="n">
        <v>3</v>
      </c>
      <c r="P125" s="1" t="n">
        <v>2</v>
      </c>
      <c r="Q125" s="1" t="n">
        <v>3</v>
      </c>
      <c r="R125" s="1" t="n">
        <v>1</v>
      </c>
      <c r="S125" s="1" t="n">
        <v>1</v>
      </c>
      <c r="T125" s="1" t="n">
        <v>3</v>
      </c>
      <c r="U125" s="1" t="n">
        <v>3</v>
      </c>
      <c r="V125" s="1" t="n">
        <v>1</v>
      </c>
      <c r="W125" s="1" t="n">
        <v>1</v>
      </c>
      <c r="X125" s="1" t="n">
        <v>1</v>
      </c>
      <c r="Y125" s="1" t="n">
        <v>3</v>
      </c>
      <c r="Z125" s="1" t="n">
        <v>2</v>
      </c>
      <c r="AA125" s="1" t="n">
        <v>1</v>
      </c>
      <c r="AB125" s="1" t="n">
        <v>1</v>
      </c>
      <c r="AC125" s="1" t="n">
        <v>3</v>
      </c>
      <c r="AD125" s="1" t="n">
        <v>1</v>
      </c>
      <c r="AE125" s="1" t="n">
        <v>1</v>
      </c>
      <c r="AF125" s="1" t="n">
        <v>1</v>
      </c>
      <c r="AG125" s="1" t="n">
        <v>2</v>
      </c>
      <c r="AH125" s="1" t="n">
        <v>2</v>
      </c>
      <c r="AI125" s="1" t="n">
        <v>3</v>
      </c>
      <c r="AJ125" s="1" t="n">
        <v>1</v>
      </c>
      <c r="AK125" s="1" t="n">
        <v>2</v>
      </c>
      <c r="AL125" s="1" t="n">
        <v>1</v>
      </c>
      <c r="AM125" s="1" t="n">
        <v>1</v>
      </c>
      <c r="AN125" s="1" t="n">
        <v>3</v>
      </c>
      <c r="AO125" s="1" t="n">
        <v>3</v>
      </c>
      <c r="AP125" s="1" t="n">
        <v>3</v>
      </c>
      <c r="AQ125" s="1" t="n">
        <v>3</v>
      </c>
      <c r="AR125" s="1" t="n">
        <v>2</v>
      </c>
      <c r="AS125" s="1" t="n">
        <v>3</v>
      </c>
      <c r="AT125" s="1" t="n">
        <v>1</v>
      </c>
      <c r="AU125" s="1" t="n">
        <v>2</v>
      </c>
      <c r="AV125" s="1" t="n">
        <v>1</v>
      </c>
      <c r="AW125" s="1" t="n">
        <v>3</v>
      </c>
      <c r="AX125" s="1" t="n">
        <v>1</v>
      </c>
      <c r="AY125" s="1" t="n">
        <v>1</v>
      </c>
      <c r="AZ125" s="1" t="n">
        <v>1</v>
      </c>
      <c r="BA125" s="1" t="n">
        <v>2</v>
      </c>
      <c r="BB125" s="1" t="n">
        <v>3</v>
      </c>
      <c r="BC125" s="1" t="n">
        <v>1</v>
      </c>
      <c r="BD125" s="1" t="n">
        <v>1</v>
      </c>
      <c r="BE125" s="1" t="n">
        <v>2</v>
      </c>
      <c r="BF125" s="1" t="n">
        <v>1</v>
      </c>
      <c r="BG125" s="1" t="n">
        <v>1</v>
      </c>
      <c r="BH125" s="1" t="n">
        <v>1</v>
      </c>
      <c r="BI125" s="1" t="n">
        <v>1</v>
      </c>
      <c r="BJ125" s="1" t="n">
        <v>3</v>
      </c>
      <c r="BK125" s="1" t="n">
        <v>1</v>
      </c>
      <c r="BL125" s="1" t="n">
        <v>2</v>
      </c>
      <c r="BM125" s="0" t="n">
        <f aca="false">SUM(I125,M125,Q125,U125,Y125,AC125,AG125)</f>
        <v>19</v>
      </c>
      <c r="BN125" s="0" t="n">
        <f aca="false">SUM(J125,N125,R125,V125,Z125,AD125,AH125)</f>
        <v>11</v>
      </c>
      <c r="BO125" s="0" t="n">
        <f aca="false">SUM(K125,O125,S125,W125,AA125,AE125,AI125)</f>
        <v>13</v>
      </c>
      <c r="BP125" s="0" t="n">
        <f aca="false">SUM(L125,P125,T125,X125,AB125,AF125,AJ125)</f>
        <v>11</v>
      </c>
      <c r="BQ125" s="1" t="n">
        <f aca="false">SUM(AK125,AO125,AS125,AW125,BA125,BE125,BI125)</f>
        <v>16</v>
      </c>
      <c r="BR125" s="1" t="n">
        <f aca="false">SUM(AL125,AP125,AT125,AX125,BB125,BF125,BJ125)</f>
        <v>13</v>
      </c>
      <c r="BS125" s="1" t="n">
        <f aca="false">SUM(AM125,AQ125,AU125,AY125,BC125,BG125,BK125)</f>
        <v>10</v>
      </c>
      <c r="BT125" s="1" t="n">
        <f aca="false">SUM(AN125,AR125,AV125,AZ125,BD125,BH125,BL125)</f>
        <v>11</v>
      </c>
      <c r="BU125" s="0" t="s">
        <v>98</v>
      </c>
      <c r="BV125" s="0" t="str">
        <f aca="false">IF(BU125="záporný","1",IF(BU125="střední","2",IF(BU125="kladný","3","4")))</f>
        <v>1</v>
      </c>
      <c r="BW125" s="0" t="s">
        <v>98</v>
      </c>
      <c r="BX125" s="0" t="str">
        <f aca="false">IF(BW125="záporný","1",IF(BW125="střední","2",IF(BW125="kladný","3","4")))</f>
        <v>1</v>
      </c>
      <c r="BY125" s="0" t="s">
        <v>98</v>
      </c>
      <c r="BZ125" s="0" t="str">
        <f aca="false">IF(BY125="záporný","1",IF(BY125="záp.-kl.","2",IF(BY125="kladný","3","4")))</f>
        <v>1</v>
      </c>
      <c r="CA125" s="0" t="s">
        <v>88</v>
      </c>
      <c r="CB125" s="0" t="str">
        <f aca="false">IF(CA125="silné","1",IF(CA125="střední","2",IF(CA125="slabé","3",IF(CA125="rozporné","4",""))))</f>
        <v>2</v>
      </c>
      <c r="CC125" s="0" t="s">
        <v>88</v>
      </c>
      <c r="CD125" s="0" t="str">
        <f aca="false">IF(CC125="silné","1",IF(CC125="střední","2",IF(CC125="slabé","3",IF(CC125="rozporné","4",""))))</f>
        <v>2</v>
      </c>
      <c r="CE125" s="0" t="s">
        <v>88</v>
      </c>
      <c r="CF125" s="0" t="str">
        <f aca="false">IF(CE125="silné","1",IF(CE125="střední","2",IF(CE125="slabé","3",IF(CE125="rozporné","4",""))))</f>
        <v>2</v>
      </c>
      <c r="CG125" s="1" t="n">
        <v>1</v>
      </c>
      <c r="CH125" s="0" t="n">
        <v>5</v>
      </c>
      <c r="CI125" s="0" t="n">
        <v>4</v>
      </c>
      <c r="CJ125" s="0" t="n">
        <v>5</v>
      </c>
      <c r="CK125" s="0" t="n">
        <v>4</v>
      </c>
      <c r="CL125" s="0" t="n">
        <v>1</v>
      </c>
    </row>
    <row r="126" customFormat="false" ht="14.25" hidden="false" customHeight="false" outlineLevel="0" collapsed="false">
      <c r="A126" s="1" t="n">
        <v>126</v>
      </c>
      <c r="B126" s="1" t="n">
        <v>0</v>
      </c>
      <c r="C126" s="5" t="n">
        <v>44179</v>
      </c>
      <c r="D126" s="5" t="n">
        <v>39546</v>
      </c>
      <c r="E126" s="2" t="n">
        <f aca="false">YEARFRAC(C126,D126)</f>
        <v>12.6833333333333</v>
      </c>
      <c r="F126" s="2" t="str">
        <f aca="false">IF(E126&lt;=7.9,"6–7",IF(E126&lt;=9.9,"8–9",IF(E126&lt;=11.9,"10–11","12–13")))</f>
        <v>12–13</v>
      </c>
      <c r="G126" s="1" t="n">
        <v>3</v>
      </c>
      <c r="H126" s="1" t="n">
        <v>3</v>
      </c>
      <c r="I126" s="1" t="n">
        <v>2</v>
      </c>
      <c r="J126" s="1" t="n">
        <v>2</v>
      </c>
      <c r="K126" s="1" t="n">
        <v>1</v>
      </c>
      <c r="L126" s="1" t="n">
        <v>3</v>
      </c>
      <c r="M126" s="1" t="n">
        <v>3</v>
      </c>
      <c r="N126" s="1" t="n">
        <v>2</v>
      </c>
      <c r="O126" s="1" t="n">
        <v>1</v>
      </c>
      <c r="P126" s="1" t="n">
        <v>2</v>
      </c>
      <c r="Q126" s="1" t="n">
        <v>3</v>
      </c>
      <c r="R126" s="1" t="n">
        <v>1</v>
      </c>
      <c r="S126" s="1" t="n">
        <v>2</v>
      </c>
      <c r="T126" s="1" t="n">
        <v>1</v>
      </c>
      <c r="U126" s="1" t="n">
        <v>3</v>
      </c>
      <c r="V126" s="1" t="n">
        <v>1</v>
      </c>
      <c r="W126" s="1" t="n">
        <v>1</v>
      </c>
      <c r="X126" s="1" t="n">
        <v>1</v>
      </c>
      <c r="Y126" s="1" t="n">
        <v>3</v>
      </c>
      <c r="Z126" s="1" t="n">
        <v>1</v>
      </c>
      <c r="AA126" s="1" t="n">
        <v>1</v>
      </c>
      <c r="AB126" s="1" t="n">
        <v>1</v>
      </c>
      <c r="AC126" s="1" t="n">
        <v>1</v>
      </c>
      <c r="AD126" s="1" t="n">
        <v>1</v>
      </c>
      <c r="AE126" s="1" t="n">
        <v>1</v>
      </c>
      <c r="AF126" s="1" t="n">
        <v>1</v>
      </c>
      <c r="AG126" s="1" t="n">
        <v>3</v>
      </c>
      <c r="AH126" s="1" t="n">
        <v>2</v>
      </c>
      <c r="AI126" s="1" t="n">
        <v>3</v>
      </c>
      <c r="AJ126" s="1" t="n">
        <v>2</v>
      </c>
      <c r="AK126" s="1" t="n">
        <v>3</v>
      </c>
      <c r="AL126" s="1" t="n">
        <v>2</v>
      </c>
      <c r="AM126" s="1" t="n">
        <v>1</v>
      </c>
      <c r="AN126" s="1" t="n">
        <v>3</v>
      </c>
      <c r="AO126" s="1" t="n">
        <v>3</v>
      </c>
      <c r="AP126" s="1" t="n">
        <v>1</v>
      </c>
      <c r="AQ126" s="1" t="n">
        <v>3</v>
      </c>
      <c r="AR126" s="1" t="n">
        <v>1</v>
      </c>
      <c r="AS126" s="1" t="n">
        <v>3</v>
      </c>
      <c r="AT126" s="1" t="n">
        <v>1</v>
      </c>
      <c r="AU126" s="1" t="n">
        <v>2</v>
      </c>
      <c r="AV126" s="1" t="n">
        <v>1</v>
      </c>
      <c r="AW126" s="1" t="n">
        <v>3</v>
      </c>
      <c r="AX126" s="1" t="n">
        <v>1</v>
      </c>
      <c r="AY126" s="1" t="n">
        <v>1</v>
      </c>
      <c r="AZ126" s="1" t="n">
        <v>1</v>
      </c>
      <c r="BA126" s="1" t="n">
        <v>3</v>
      </c>
      <c r="BB126" s="1" t="n">
        <v>1</v>
      </c>
      <c r="BC126" s="1" t="n">
        <v>1</v>
      </c>
      <c r="BD126" s="1" t="n">
        <v>1</v>
      </c>
      <c r="BE126" s="1" t="n">
        <v>3</v>
      </c>
      <c r="BF126" s="1" t="n">
        <v>1</v>
      </c>
      <c r="BG126" s="1" t="n">
        <v>1</v>
      </c>
      <c r="BH126" s="1" t="n">
        <v>1</v>
      </c>
      <c r="BI126" s="1" t="n">
        <v>3</v>
      </c>
      <c r="BJ126" s="1" t="n">
        <v>2</v>
      </c>
      <c r="BK126" s="1" t="n">
        <v>3</v>
      </c>
      <c r="BL126" s="1" t="n">
        <v>1</v>
      </c>
      <c r="BM126" s="0" t="n">
        <f aca="false">SUM(I126,M126,Q126,U126,Y126,AC126,AG126)</f>
        <v>18</v>
      </c>
      <c r="BN126" s="0" t="n">
        <f aca="false">SUM(J126,N126,R126,V126,Z126,AD126,AH126)</f>
        <v>10</v>
      </c>
      <c r="BO126" s="0" t="n">
        <f aca="false">SUM(K126,O126,S126,W126,AA126,AE126,AI126)</f>
        <v>10</v>
      </c>
      <c r="BP126" s="0" t="n">
        <f aca="false">SUM(L126,P126,T126,X126,AB126,AF126,AJ126)</f>
        <v>11</v>
      </c>
      <c r="BQ126" s="1" t="n">
        <f aca="false">SUM(AK126,AO126,AS126,AW126,BA126,BE126,BI126)</f>
        <v>21</v>
      </c>
      <c r="BR126" s="1" t="n">
        <f aca="false">SUM(AL126,AP126,AT126,AX126,BB126,BF126,BJ126)</f>
        <v>9</v>
      </c>
      <c r="BS126" s="1" t="n">
        <f aca="false">SUM(AM126,AQ126,AU126,AY126,BC126,BG126,BK126)</f>
        <v>12</v>
      </c>
      <c r="BT126" s="1" t="n">
        <f aca="false">SUM(AN126,AR126,AV126,AZ126,BD126,BH126,BL126)</f>
        <v>9</v>
      </c>
      <c r="BU126" s="0" t="s">
        <v>98</v>
      </c>
      <c r="BV126" s="0" t="str">
        <f aca="false">IF(BU126="záporný","1",IF(BU126="střední","2",IF(BU126="kladný","3","4")))</f>
        <v>1</v>
      </c>
      <c r="BW126" s="0" t="s">
        <v>84</v>
      </c>
      <c r="BX126" s="0" t="str">
        <f aca="false">IF(BW126="záporný","1",IF(BW126="střední","2",IF(BW126="kladný","3","4")))</f>
        <v>3</v>
      </c>
      <c r="BY126" s="0" t="s">
        <v>98</v>
      </c>
      <c r="BZ126" s="0" t="str">
        <f aca="false">IF(BY126="záporný","1",IF(BY126="záp.-kl.","2",IF(BY126="kladný","3","4")))</f>
        <v>1</v>
      </c>
      <c r="CA126" s="0" t="s">
        <v>88</v>
      </c>
      <c r="CB126" s="0" t="str">
        <f aca="false">IF(CA126="silné","1",IF(CA126="střední","2",IF(CA126="slabé","3",IF(CA126="rozporné","4",""))))</f>
        <v>2</v>
      </c>
      <c r="CC126" s="0" t="s">
        <v>83</v>
      </c>
      <c r="CD126" s="0" t="str">
        <f aca="false">IF(CC126="silné","1",IF(CC126="střední","2",IF(CC126="slabé","3",IF(CC126="rozporné","4",""))))</f>
        <v>1</v>
      </c>
      <c r="CE126" s="0" t="s">
        <v>83</v>
      </c>
      <c r="CF126" s="0" t="str">
        <f aca="false">IF(CE126="silné","1",IF(CE126="střední","2",IF(CE126="slabé","3",IF(CE126="rozporné","4",""))))</f>
        <v>1</v>
      </c>
      <c r="CG126" s="1" t="n">
        <v>1</v>
      </c>
      <c r="CH126" s="0" t="n">
        <v>4</v>
      </c>
      <c r="CI126" s="0" t="n">
        <v>3</v>
      </c>
      <c r="CJ126" s="0" t="n">
        <v>5</v>
      </c>
      <c r="CK126" s="0" t="n">
        <v>5</v>
      </c>
      <c r="CL126" s="0" t="n">
        <v>4</v>
      </c>
    </row>
    <row r="127" customFormat="false" ht="14.25" hidden="false" customHeight="false" outlineLevel="0" collapsed="false">
      <c r="A127" s="6" t="n">
        <v>97</v>
      </c>
      <c r="B127" s="6" t="n">
        <v>0</v>
      </c>
      <c r="C127" s="7" t="n">
        <v>44153</v>
      </c>
      <c r="D127" s="7" t="n">
        <v>40172</v>
      </c>
      <c r="E127" s="2" t="n">
        <f aca="false">YEARFRAC(C127,D127)</f>
        <v>10.8972222222222</v>
      </c>
      <c r="F127" s="2" t="str">
        <f aca="false">IF(E127&lt;=7.9,"6–7",IF(E127&lt;=9.9,"8–9",IF(E127&lt;=11.9,"10–11","12–13")))</f>
        <v>10–11</v>
      </c>
      <c r="G127" s="6" t="n">
        <v>3</v>
      </c>
      <c r="H127" s="6"/>
      <c r="I127" s="6" t="n">
        <v>3</v>
      </c>
      <c r="J127" s="6" t="n">
        <v>2</v>
      </c>
      <c r="K127" s="6" t="n">
        <v>2</v>
      </c>
      <c r="L127" s="6" t="n">
        <v>2</v>
      </c>
      <c r="M127" s="6" t="n">
        <v>3</v>
      </c>
      <c r="N127" s="6" t="n">
        <v>1</v>
      </c>
      <c r="O127" s="6" t="n">
        <v>3</v>
      </c>
      <c r="P127" s="6" t="n">
        <v>1</v>
      </c>
      <c r="Q127" s="6" t="n">
        <v>3</v>
      </c>
      <c r="R127" s="6" t="n">
        <v>1</v>
      </c>
      <c r="S127" s="6" t="n">
        <v>1</v>
      </c>
      <c r="T127" s="6" t="n">
        <v>3</v>
      </c>
      <c r="U127" s="6" t="n">
        <v>3</v>
      </c>
      <c r="V127" s="6" t="n">
        <v>1</v>
      </c>
      <c r="W127" s="6" t="n">
        <v>1</v>
      </c>
      <c r="X127" s="6" t="n">
        <v>2</v>
      </c>
      <c r="Y127" s="6" t="n">
        <v>3</v>
      </c>
      <c r="Z127" s="6" t="n">
        <v>1</v>
      </c>
      <c r="AA127" s="6" t="n">
        <v>1</v>
      </c>
      <c r="AB127" s="6" t="n">
        <v>1</v>
      </c>
      <c r="AC127" s="6" t="n">
        <v>3</v>
      </c>
      <c r="AD127" s="6" t="n">
        <v>1</v>
      </c>
      <c r="AE127" s="6" t="n">
        <v>1</v>
      </c>
      <c r="AF127" s="6" t="n">
        <v>1</v>
      </c>
      <c r="AG127" s="6" t="n">
        <v>2</v>
      </c>
      <c r="AH127" s="6" t="n">
        <v>1</v>
      </c>
      <c r="AI127" s="6" t="n">
        <v>3</v>
      </c>
      <c r="AJ127" s="6" t="n">
        <v>3</v>
      </c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 t="n">
        <f aca="false">SUM(I127,M127,Q127,U127,Y127,AC127,AG127)</f>
        <v>20</v>
      </c>
      <c r="BN127" s="6" t="n">
        <f aca="false">SUM(J127,N127,R127,V127,Z127,AD127,AH127)</f>
        <v>8</v>
      </c>
      <c r="BO127" s="6" t="n">
        <f aca="false">SUM(K127,O127,S127,W127,AA127,AE127,AI127)</f>
        <v>12</v>
      </c>
      <c r="BP127" s="6" t="n">
        <f aca="false">SUM(L127,P127,T127,X127,AB127,AF127,AJ127)</f>
        <v>13</v>
      </c>
      <c r="BQ127" s="0" t="n">
        <f aca="false">SUM(AK127,AO127,AS127,AW127,BA127,BE127,BI127)</f>
        <v>0</v>
      </c>
      <c r="BR127" s="0" t="n">
        <f aca="false">SUM(AL127,AP127,AT127,AX127,BB127,BF127,BJ127)</f>
        <v>0</v>
      </c>
      <c r="BS127" s="0" t="n">
        <f aca="false">SUM(AM127,AQ127,AU127,AY127,BC127,BG127,BK127)</f>
        <v>0</v>
      </c>
      <c r="BT127" s="0" t="n">
        <f aca="false">SUM(AN127,AR127,AV127,AZ127,BD127,BH127,BL127)</f>
        <v>0</v>
      </c>
      <c r="BU127" s="6" t="s">
        <v>84</v>
      </c>
      <c r="BV127" s="0" t="str">
        <f aca="false">IF(BU127="záporný","1",IF(BU127="střední","2",IF(BU127="kladný","3","4")))</f>
        <v>3</v>
      </c>
      <c r="BW127" s="6"/>
      <c r="BX127" s="0" t="str">
        <f aca="false">IF(BW127="záporný","1",IF(BW127="střední","2",IF(BW127="kladný","3","4")))</f>
        <v>4</v>
      </c>
      <c r="BY127" s="6"/>
      <c r="BZ127" s="0" t="str">
        <f aca="false">IF(BY127="záporný","1",IF(BY127="záp.-kl.","2",IF(BY127="kladný","3","4")))</f>
        <v>4</v>
      </c>
      <c r="CA127" s="6" t="s">
        <v>88</v>
      </c>
      <c r="CB127" s="0" t="str">
        <f aca="false">IF(CA127="silné","1",IF(CA127="střední","2",IF(CA127="slabé","3",IF(CA127="rozporné","4",""))))</f>
        <v>2</v>
      </c>
      <c r="CC127" s="6"/>
      <c r="CD127" s="0" t="str">
        <f aca="false">IF(CC127="silné","1",IF(CC127="střední","2",IF(CC127="slabé","3",IF(CC127="rozporné","4",""))))</f>
        <v/>
      </c>
      <c r="CE127" s="6"/>
      <c r="CF127" s="0" t="str">
        <f aca="false">IF(CE127="silné","1",IF(CE127="střední","2",IF(CE127="slabé","3",IF(CE127="rozporné","4",""))))</f>
        <v/>
      </c>
      <c r="CG127" s="6"/>
      <c r="CH127" s="6" t="n">
        <v>5</v>
      </c>
      <c r="CI127" s="6" t="n">
        <v>3</v>
      </c>
      <c r="CJ127" s="6" t="n">
        <v>5</v>
      </c>
      <c r="CK127" s="6" t="n">
        <v>5</v>
      </c>
      <c r="CL127" s="6" t="n">
        <v>4</v>
      </c>
      <c r="CM127" s="6" t="s">
        <v>109</v>
      </c>
    </row>
    <row r="128" customFormat="false" ht="14.25" hidden="false" customHeight="false" outlineLevel="0" collapsed="false">
      <c r="E128" s="2"/>
      <c r="F128" s="2" t="str">
        <f aca="false">IF(E128&lt;=7.9,"6–7",IF(E128&lt;=9.9,"8–9",IF(E128&lt;=11.9,"10–11","12–13")))</f>
        <v>6–7</v>
      </c>
    </row>
  </sheetData>
  <conditionalFormatting sqref="F1:F1048576">
    <cfRule type="colorScale" priority="2">
      <colorScale>
        <cfvo type="min" val="0"/>
        <cfvo type="max" val="0"/>
        <color rgb="FFF8696B"/>
        <color rgb="FFFCFCFF"/>
      </colorScale>
    </cfRule>
  </conditionalFormatting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C1" activeCellId="0" sqref="C1"/>
    </sheetView>
  </sheetViews>
  <sheetFormatPr defaultColWidth="8.88671875" defaultRowHeight="14.25" zeroHeight="false" outlineLevelRow="0" outlineLevelCol="7"/>
  <cols>
    <col collapsed="false" customWidth="true" hidden="false" outlineLevel="0" max="18" min="1" style="0" width="8.54"/>
    <col collapsed="false" customWidth="true" hidden="false" outlineLevel="0" max="19" min="19" style="0" width="14.88"/>
    <col collapsed="false" customWidth="true" hidden="false" outlineLevel="0" max="20" min="20" style="0" width="8.54"/>
    <col collapsed="false" customWidth="true" hidden="false" outlineLevel="0" max="21" min="21" style="9" width="13.88"/>
    <col collapsed="false" customWidth="false" hidden="false" outlineLevel="4" max="22" min="22" style="9" width="8.88"/>
    <col collapsed="false" customWidth="false" hidden="false" outlineLevel="7" max="23" min="23" style="10" width="8.88"/>
    <col collapsed="false" customWidth="false" hidden="false" outlineLevel="0" max="24" min="24" style="10" width="8.88"/>
    <col collapsed="false" customWidth="false" hidden="false" outlineLevel="0" max="25" min="25" style="11" width="8.88"/>
    <col collapsed="false" customWidth="false" hidden="false" outlineLevel="0" max="26" min="26" style="12" width="8.88"/>
    <col collapsed="false" customWidth="false" hidden="false" outlineLevel="0" max="27" min="27" style="10" width="8.88"/>
    <col collapsed="false" customWidth="false" hidden="false" outlineLevel="0" max="28" min="28" style="11" width="8.88"/>
    <col collapsed="false" customWidth="true" hidden="false" outlineLevel="4" max="29" min="29" style="8" width="10.11"/>
    <col collapsed="false" customWidth="false" hidden="false" outlineLevel="4" max="16384" min="30" style="8" width="8.88"/>
  </cols>
  <sheetData>
    <row r="1" customFormat="false" ht="14.25" hidden="false" customHeight="false" outlineLevel="0" collapsed="false">
      <c r="A1" s="0" t="s">
        <v>110</v>
      </c>
      <c r="B1" s="0" t="s">
        <v>111</v>
      </c>
      <c r="C1" s="0" t="s">
        <v>112</v>
      </c>
      <c r="D1" s="0" t="s">
        <v>110</v>
      </c>
      <c r="E1" s="0" t="s">
        <v>111</v>
      </c>
      <c r="F1" s="0" t="s">
        <v>110</v>
      </c>
      <c r="G1" s="0" t="n">
        <v>9</v>
      </c>
      <c r="H1" s="0" t="n">
        <v>2</v>
      </c>
      <c r="I1" s="0" t="n">
        <v>2</v>
      </c>
      <c r="J1" s="0" t="n">
        <v>2</v>
      </c>
      <c r="K1" s="0" t="n">
        <v>2</v>
      </c>
      <c r="L1" s="0" t="n">
        <v>1</v>
      </c>
      <c r="M1" s="2" t="n">
        <v>12.2222222222222</v>
      </c>
      <c r="N1" s="0" t="n">
        <v>0</v>
      </c>
      <c r="Q1" s="0" t="n">
        <f aca="false">MEDIAN(H1:H126)</f>
        <v>5</v>
      </c>
      <c r="AC1" s="8" t="s">
        <v>113</v>
      </c>
    </row>
    <row r="2" customFormat="false" ht="14.25" hidden="false" customHeight="true" outlineLevel="0" collapsed="false">
      <c r="A2" s="0" t="s">
        <v>112</v>
      </c>
      <c r="B2" s="0" t="s">
        <v>110</v>
      </c>
      <c r="C2" s="0" t="s">
        <v>114</v>
      </c>
      <c r="D2" s="0" t="s">
        <v>114</v>
      </c>
      <c r="E2" s="0" t="s">
        <v>114</v>
      </c>
      <c r="F2" s="0" t="s">
        <v>114</v>
      </c>
      <c r="G2" s="0" t="n">
        <v>8</v>
      </c>
      <c r="H2" s="0" t="n">
        <v>3</v>
      </c>
      <c r="I2" s="0" t="n">
        <v>3</v>
      </c>
      <c r="J2" s="0" t="n">
        <v>2</v>
      </c>
      <c r="K2" s="0" t="n">
        <v>2</v>
      </c>
      <c r="L2" s="0" t="n">
        <v>1</v>
      </c>
      <c r="M2" s="2" t="n">
        <v>10.25</v>
      </c>
      <c r="N2" s="0" t="n">
        <v>0</v>
      </c>
      <c r="Q2" s="0" t="n">
        <f aca="false">MEDIAN(I1:I126)</f>
        <v>4</v>
      </c>
      <c r="T2" s="13" t="s">
        <v>115</v>
      </c>
      <c r="U2" s="14" t="s">
        <v>116</v>
      </c>
      <c r="V2" s="14"/>
      <c r="W2" s="14"/>
      <c r="X2" s="14"/>
      <c r="Y2" s="14"/>
      <c r="Z2" s="14"/>
      <c r="AA2" s="14"/>
      <c r="AC2" s="8" t="s">
        <v>113</v>
      </c>
    </row>
    <row r="3" customFormat="false" ht="14.25" hidden="false" customHeight="false" outlineLevel="0" collapsed="false">
      <c r="A3" s="0" t="s">
        <v>110</v>
      </c>
      <c r="B3" s="0" t="s">
        <v>110</v>
      </c>
      <c r="C3" s="0" t="s">
        <v>110</v>
      </c>
      <c r="D3" s="0" t="s">
        <v>114</v>
      </c>
      <c r="E3" s="0" t="s">
        <v>114</v>
      </c>
      <c r="F3" s="0" t="s">
        <v>114</v>
      </c>
      <c r="G3" s="0" t="n">
        <v>8</v>
      </c>
      <c r="H3" s="0" t="n">
        <v>3</v>
      </c>
      <c r="I3" s="0" t="n">
        <v>3</v>
      </c>
      <c r="J3" s="0" t="n">
        <v>3</v>
      </c>
      <c r="K3" s="0" t="n">
        <v>2</v>
      </c>
      <c r="L3" s="0" t="n">
        <v>1</v>
      </c>
      <c r="M3" s="2" t="n">
        <v>12.3166666666667</v>
      </c>
      <c r="N3" s="0" t="n">
        <v>0</v>
      </c>
      <c r="Q3" s="0" t="n">
        <f aca="false">MEDIAN(J1:J126)</f>
        <v>5</v>
      </c>
      <c r="T3" s="13"/>
      <c r="U3" s="15"/>
      <c r="V3" s="15"/>
      <c r="W3" s="15"/>
      <c r="X3" s="15"/>
      <c r="Y3" s="15"/>
      <c r="Z3" s="15"/>
      <c r="AA3" s="15"/>
    </row>
    <row r="4" customFormat="false" ht="14.25" hidden="false" customHeight="false" outlineLevel="0" collapsed="false">
      <c r="A4" s="0" t="s">
        <v>111</v>
      </c>
      <c r="B4" s="0" t="s">
        <v>111</v>
      </c>
      <c r="C4" s="0" t="s">
        <v>111</v>
      </c>
      <c r="D4" s="0" t="s">
        <v>111</v>
      </c>
      <c r="E4" s="0" t="s">
        <v>111</v>
      </c>
      <c r="F4" s="0" t="s">
        <v>111</v>
      </c>
      <c r="G4" s="0" t="n">
        <v>1</v>
      </c>
      <c r="H4" s="0" t="n">
        <v>3</v>
      </c>
      <c r="I4" s="0" t="n">
        <v>1</v>
      </c>
      <c r="J4" s="0" t="n">
        <v>5</v>
      </c>
      <c r="K4" s="0" t="n">
        <v>2</v>
      </c>
      <c r="L4" s="0" t="n">
        <v>1</v>
      </c>
      <c r="M4" s="2" t="n">
        <v>12.2388888888889</v>
      </c>
      <c r="N4" s="0" t="n">
        <v>0</v>
      </c>
      <c r="Q4" s="0" t="n">
        <f aca="false">MEDIAN(K1:K126)</f>
        <v>4.5</v>
      </c>
      <c r="T4" s="16"/>
      <c r="U4" s="16"/>
      <c r="V4" s="17"/>
      <c r="W4" s="17"/>
      <c r="X4" s="18"/>
      <c r="Y4" s="18"/>
      <c r="Z4" s="18"/>
      <c r="AA4" s="17"/>
    </row>
    <row r="5" customFormat="false" ht="15" hidden="false" customHeight="false" outlineLevel="0" collapsed="false">
      <c r="A5" s="0" t="s">
        <v>111</v>
      </c>
      <c r="B5" s="0" t="s">
        <v>111</v>
      </c>
      <c r="C5" s="0" t="s">
        <v>111</v>
      </c>
      <c r="D5" s="0" t="s">
        <v>114</v>
      </c>
      <c r="E5" s="0" t="s">
        <v>112</v>
      </c>
      <c r="F5" s="0" t="s">
        <v>114</v>
      </c>
      <c r="G5" s="0" t="n">
        <v>2</v>
      </c>
      <c r="H5" s="0" t="n">
        <v>3</v>
      </c>
      <c r="I5" s="0" t="n">
        <v>2</v>
      </c>
      <c r="J5" s="0" t="n">
        <v>3</v>
      </c>
      <c r="K5" s="0" t="n">
        <v>3</v>
      </c>
      <c r="L5" s="0" t="n">
        <v>1</v>
      </c>
      <c r="M5" s="2" t="n">
        <v>11.1138888888889</v>
      </c>
      <c r="N5" s="0" t="n">
        <v>0</v>
      </c>
      <c r="T5" s="16"/>
      <c r="U5" s="16"/>
      <c r="V5" s="17"/>
      <c r="W5" s="17"/>
      <c r="X5" s="17"/>
      <c r="Y5" s="18"/>
      <c r="Z5" s="19"/>
      <c r="AA5" s="17"/>
    </row>
    <row r="6" customFormat="false" ht="15" hidden="false" customHeight="false" outlineLevel="0" collapsed="false">
      <c r="A6" s="0" t="s">
        <v>110</v>
      </c>
      <c r="B6" s="0" t="s">
        <v>111</v>
      </c>
      <c r="C6" s="0" t="s">
        <v>112</v>
      </c>
      <c r="D6" s="0" t="s">
        <v>114</v>
      </c>
      <c r="E6" s="0" t="s">
        <v>111</v>
      </c>
      <c r="F6" s="0" t="s">
        <v>110</v>
      </c>
      <c r="G6" s="0" t="n">
        <v>9</v>
      </c>
      <c r="H6" s="0" t="n">
        <v>4</v>
      </c>
      <c r="I6" s="0" t="n">
        <v>2</v>
      </c>
      <c r="J6" s="0" t="n">
        <v>3</v>
      </c>
      <c r="K6" s="0" t="n">
        <v>3</v>
      </c>
      <c r="L6" s="0" t="n">
        <v>1</v>
      </c>
      <c r="M6" s="2" t="n">
        <v>9.29444444444444</v>
      </c>
      <c r="N6" s="0" t="n">
        <v>0</v>
      </c>
      <c r="O6" s="0" t="s">
        <v>117</v>
      </c>
      <c r="P6" s="0" t="s">
        <v>118</v>
      </c>
      <c r="Q6" s="0" t="s">
        <v>119</v>
      </c>
      <c r="R6" s="0" t="s">
        <v>90</v>
      </c>
      <c r="T6" s="16"/>
      <c r="U6" s="16"/>
      <c r="V6" s="17"/>
      <c r="W6" s="17"/>
      <c r="X6" s="17"/>
      <c r="Y6" s="17"/>
      <c r="Z6" s="17"/>
      <c r="AA6" s="17"/>
    </row>
    <row r="7" customFormat="false" ht="14.25" hidden="false" customHeight="false" outlineLevel="0" collapsed="false">
      <c r="A7" s="0" t="s">
        <v>112</v>
      </c>
      <c r="B7" s="0" t="s">
        <v>111</v>
      </c>
      <c r="C7" s="0" t="s">
        <v>111</v>
      </c>
      <c r="D7" s="0" t="s">
        <v>112</v>
      </c>
      <c r="E7" s="0" t="s">
        <v>112</v>
      </c>
      <c r="F7" s="0" t="s">
        <v>112</v>
      </c>
      <c r="G7" s="0" t="n">
        <v>1</v>
      </c>
      <c r="H7" s="0" t="n">
        <v>5</v>
      </c>
      <c r="I7" s="0" t="n">
        <v>3</v>
      </c>
      <c r="J7" s="0" t="n">
        <v>4</v>
      </c>
      <c r="K7" s="0" t="n">
        <v>3</v>
      </c>
      <c r="L7" s="0" t="n">
        <v>1</v>
      </c>
      <c r="M7" s="2" t="n">
        <v>8.13055555555556</v>
      </c>
      <c r="N7" s="0" t="n">
        <v>0</v>
      </c>
      <c r="O7" s="0" t="n">
        <v>2</v>
      </c>
      <c r="P7" s="0" t="n">
        <v>3.45</v>
      </c>
      <c r="Q7" s="0" t="n">
        <v>4</v>
      </c>
      <c r="R7" s="0" t="n">
        <v>4</v>
      </c>
    </row>
    <row r="8" customFormat="false" ht="14.25" hidden="false" customHeight="false" outlineLevel="0" collapsed="false">
      <c r="A8" s="0" t="s">
        <v>114</v>
      </c>
      <c r="B8" s="0" t="s">
        <v>112</v>
      </c>
      <c r="C8" s="0" t="s">
        <v>114</v>
      </c>
      <c r="D8" s="0" t="s">
        <v>111</v>
      </c>
      <c r="E8" s="0" t="s">
        <v>111</v>
      </c>
      <c r="F8" s="0" t="s">
        <v>111</v>
      </c>
      <c r="G8" s="0" t="n">
        <v>4</v>
      </c>
      <c r="H8" s="0" t="n">
        <v>2</v>
      </c>
      <c r="I8" s="0" t="n">
        <v>5</v>
      </c>
      <c r="J8" s="0" t="n">
        <v>5</v>
      </c>
      <c r="K8" s="0" t="n">
        <v>4</v>
      </c>
      <c r="L8" s="0" t="n">
        <v>1</v>
      </c>
      <c r="M8" s="2" t="n">
        <v>11.1944444444444</v>
      </c>
      <c r="N8" s="0" t="n">
        <v>0</v>
      </c>
      <c r="O8" s="0" t="n">
        <v>5</v>
      </c>
      <c r="P8" s="0" t="n">
        <v>3.13</v>
      </c>
      <c r="Q8" s="0" t="n">
        <v>3</v>
      </c>
      <c r="R8" s="0" t="n">
        <v>3</v>
      </c>
      <c r="U8" s="13"/>
      <c r="V8" s="20"/>
      <c r="W8" s="20"/>
      <c r="X8" s="20"/>
      <c r="Y8" s="20"/>
      <c r="Z8" s="20"/>
      <c r="AA8" s="20"/>
      <c r="AB8" s="20"/>
    </row>
    <row r="9" customFormat="false" ht="14.25" hidden="false" customHeight="false" outlineLevel="0" collapsed="false">
      <c r="A9" s="0" t="s">
        <v>111</v>
      </c>
      <c r="B9" s="0" t="s">
        <v>112</v>
      </c>
      <c r="C9" s="0" t="s">
        <v>111</v>
      </c>
      <c r="D9" s="0" t="s">
        <v>112</v>
      </c>
      <c r="E9" s="0" t="s">
        <v>111</v>
      </c>
      <c r="F9" s="0" t="s">
        <v>111</v>
      </c>
      <c r="G9" s="0" t="n">
        <v>1</v>
      </c>
      <c r="H9" s="0" t="n">
        <v>1</v>
      </c>
      <c r="I9" s="0" t="n">
        <v>1</v>
      </c>
      <c r="J9" s="0" t="n">
        <v>3</v>
      </c>
      <c r="K9" s="0" t="n">
        <v>5</v>
      </c>
      <c r="L9" s="0" t="n">
        <v>1</v>
      </c>
      <c r="M9" s="2" t="n">
        <v>10.4111111111111</v>
      </c>
      <c r="N9" s="0" t="n">
        <v>0</v>
      </c>
      <c r="U9" s="13"/>
      <c r="V9" s="15"/>
      <c r="W9" s="15"/>
      <c r="X9" s="15"/>
      <c r="Y9" s="15"/>
      <c r="Z9" s="15"/>
      <c r="AA9" s="15"/>
      <c r="AB9" s="15"/>
    </row>
    <row r="10" customFormat="false" ht="14.25" hidden="false" customHeight="false" outlineLevel="0" collapsed="false">
      <c r="A10" s="0" t="s">
        <v>112</v>
      </c>
      <c r="B10" s="0" t="s">
        <v>110</v>
      </c>
      <c r="C10" s="0" t="s">
        <v>114</v>
      </c>
      <c r="D10" s="0" t="s">
        <v>111</v>
      </c>
      <c r="E10" s="0" t="s">
        <v>112</v>
      </c>
      <c r="F10" s="0" t="s">
        <v>111</v>
      </c>
      <c r="G10" s="0" t="n">
        <v>4</v>
      </c>
      <c r="H10" s="0" t="n">
        <v>2</v>
      </c>
      <c r="I10" s="0" t="n">
        <v>1</v>
      </c>
      <c r="J10" s="0" t="n">
        <v>4</v>
      </c>
      <c r="K10" s="0" t="n">
        <v>5</v>
      </c>
      <c r="L10" s="0" t="n">
        <v>1</v>
      </c>
      <c r="M10" s="2" t="n">
        <v>11.7722222222222</v>
      </c>
      <c r="N10" s="0" t="n">
        <v>0</v>
      </c>
      <c r="P10" s="0" t="n">
        <f aca="false">MEDIAN(I58:I126)</f>
        <v>4</v>
      </c>
      <c r="U10" s="16"/>
      <c r="V10" s="16"/>
      <c r="W10" s="17"/>
      <c r="X10" s="17"/>
      <c r="Y10" s="18"/>
      <c r="Z10" s="18"/>
      <c r="AA10" s="17"/>
      <c r="AB10" s="17"/>
    </row>
    <row r="11" customFormat="false" ht="15" hidden="false" customHeight="false" outlineLevel="0" collapsed="false">
      <c r="A11" s="0" t="s">
        <v>114</v>
      </c>
      <c r="B11" s="0" t="s">
        <v>114</v>
      </c>
      <c r="C11" s="0" t="s">
        <v>114</v>
      </c>
      <c r="D11" s="0" t="s">
        <v>111</v>
      </c>
      <c r="E11" s="0" t="s">
        <v>111</v>
      </c>
      <c r="F11" s="0" t="s">
        <v>111</v>
      </c>
      <c r="G11" s="0" t="n">
        <v>4</v>
      </c>
      <c r="H11" s="0" t="n">
        <v>3</v>
      </c>
      <c r="I11" s="0" t="n">
        <v>2</v>
      </c>
      <c r="J11" s="0" t="n">
        <v>4</v>
      </c>
      <c r="K11" s="0" t="n">
        <v>5</v>
      </c>
      <c r="L11" s="0" t="n">
        <v>1</v>
      </c>
      <c r="M11" s="2" t="n">
        <v>12.4305555555556</v>
      </c>
      <c r="N11" s="0" t="s">
        <v>120</v>
      </c>
      <c r="P11" s="0" t="n">
        <f aca="false">MEDIAN(I1:I57)</f>
        <v>3</v>
      </c>
      <c r="U11" s="16"/>
      <c r="V11" s="16"/>
      <c r="W11" s="17"/>
      <c r="X11" s="17"/>
      <c r="Y11" s="18"/>
      <c r="Z11" s="18"/>
      <c r="AA11" s="19"/>
      <c r="AB11" s="17"/>
    </row>
    <row r="12" customFormat="false" ht="15" hidden="false" customHeight="false" outlineLevel="0" collapsed="false">
      <c r="A12" s="0" t="s">
        <v>111</v>
      </c>
      <c r="B12" s="0" t="s">
        <v>110</v>
      </c>
      <c r="C12" s="0" t="s">
        <v>112</v>
      </c>
      <c r="D12" s="0" t="s">
        <v>111</v>
      </c>
      <c r="E12" s="0" t="s">
        <v>114</v>
      </c>
      <c r="F12" s="0" t="s">
        <v>110</v>
      </c>
      <c r="G12" s="0" t="n">
        <v>9</v>
      </c>
      <c r="H12" s="0" t="n">
        <v>3</v>
      </c>
      <c r="I12" s="0" t="n">
        <v>2</v>
      </c>
      <c r="J12" s="0" t="n">
        <v>4</v>
      </c>
      <c r="K12" s="0" t="n">
        <v>5</v>
      </c>
      <c r="L12" s="0" t="n">
        <v>1</v>
      </c>
      <c r="M12" s="2" t="n">
        <v>11.0694444444444</v>
      </c>
      <c r="N12" s="0" t="n">
        <v>0</v>
      </c>
      <c r="U12" s="16"/>
      <c r="V12" s="16"/>
      <c r="W12" s="17"/>
      <c r="X12" s="17"/>
      <c r="Y12" s="17"/>
      <c r="Z12" s="17"/>
      <c r="AA12" s="17"/>
      <c r="AB12" s="17"/>
    </row>
    <row r="13" customFormat="false" ht="14.25" hidden="false" customHeight="false" outlineLevel="0" collapsed="false">
      <c r="A13" s="0" t="s">
        <v>110</v>
      </c>
      <c r="B13" s="0" t="s">
        <v>114</v>
      </c>
      <c r="C13" s="0" t="s">
        <v>110</v>
      </c>
      <c r="D13" s="0" t="s">
        <v>114</v>
      </c>
      <c r="E13" s="0" t="s">
        <v>114</v>
      </c>
      <c r="F13" s="0" t="s">
        <v>114</v>
      </c>
      <c r="G13" s="0" t="n">
        <v>8</v>
      </c>
      <c r="H13" s="0" t="n">
        <v>3</v>
      </c>
      <c r="I13" s="0" t="n">
        <v>2</v>
      </c>
      <c r="J13" s="0" t="n">
        <v>5</v>
      </c>
      <c r="K13" s="0" t="n">
        <v>5</v>
      </c>
      <c r="L13" s="0" t="n">
        <v>1</v>
      </c>
      <c r="M13" s="2" t="n">
        <v>12.2222222222222</v>
      </c>
      <c r="N13" s="0" t="n">
        <v>0</v>
      </c>
      <c r="P13" s="0" t="n">
        <f aca="false">MEDIAN(J1:J57)</f>
        <v>5</v>
      </c>
    </row>
    <row r="14" customFormat="false" ht="14.25" hidden="false" customHeight="false" outlineLevel="0" collapsed="false">
      <c r="A14" s="0" t="s">
        <v>110</v>
      </c>
      <c r="B14" s="0" t="s">
        <v>111</v>
      </c>
      <c r="C14" s="0" t="s">
        <v>112</v>
      </c>
      <c r="D14" s="0" t="s">
        <v>112</v>
      </c>
      <c r="E14" s="0" t="s">
        <v>112</v>
      </c>
      <c r="F14" s="0" t="s">
        <v>112</v>
      </c>
      <c r="G14" s="0" t="n">
        <v>9</v>
      </c>
      <c r="H14" s="0" t="n">
        <v>5</v>
      </c>
      <c r="I14" s="0" t="n">
        <v>2</v>
      </c>
      <c r="J14" s="0" t="n">
        <v>5</v>
      </c>
      <c r="K14" s="0" t="n">
        <v>5</v>
      </c>
      <c r="L14" s="0" t="n">
        <v>1</v>
      </c>
      <c r="M14" s="2" t="n">
        <v>9.27777777777778</v>
      </c>
      <c r="N14" s="0" t="n">
        <v>0</v>
      </c>
      <c r="P14" s="0" t="n">
        <f aca="false">MEDIAN(J58:J126)</f>
        <v>5</v>
      </c>
      <c r="U14" s="13"/>
      <c r="V14" s="20"/>
      <c r="W14" s="20"/>
      <c r="X14" s="20"/>
      <c r="Y14" s="20"/>
      <c r="Z14" s="20"/>
      <c r="AA14" s="20"/>
    </row>
    <row r="15" customFormat="false" ht="14.25" hidden="false" customHeight="false" outlineLevel="0" collapsed="false">
      <c r="A15" s="0" t="s">
        <v>110</v>
      </c>
      <c r="B15" s="0" t="s">
        <v>112</v>
      </c>
      <c r="C15" s="0" t="s">
        <v>114</v>
      </c>
      <c r="D15" s="0" t="s">
        <v>112</v>
      </c>
      <c r="E15" s="0" t="s">
        <v>112</v>
      </c>
      <c r="F15" s="0" t="s">
        <v>112</v>
      </c>
      <c r="G15" s="0" t="n">
        <v>5</v>
      </c>
      <c r="H15" s="0" t="n">
        <v>2</v>
      </c>
      <c r="I15" s="0" t="n">
        <v>3</v>
      </c>
      <c r="J15" s="0" t="n">
        <v>5</v>
      </c>
      <c r="K15" s="0" t="n">
        <v>5</v>
      </c>
      <c r="L15" s="0" t="n">
        <v>1</v>
      </c>
      <c r="M15" s="2" t="n">
        <v>11.175</v>
      </c>
      <c r="N15" s="0" t="n">
        <v>0</v>
      </c>
      <c r="U15" s="13"/>
      <c r="V15" s="15"/>
      <c r="W15" s="13"/>
      <c r="X15" s="20"/>
      <c r="Y15" s="20"/>
      <c r="Z15" s="20"/>
      <c r="AA15" s="20"/>
      <c r="AB15" s="20"/>
      <c r="AC15" s="20"/>
    </row>
    <row r="16" customFormat="false" ht="14.25" hidden="false" customHeight="false" outlineLevel="0" collapsed="false">
      <c r="A16" s="0" t="s">
        <v>114</v>
      </c>
      <c r="B16" s="0" t="s">
        <v>114</v>
      </c>
      <c r="C16" s="0" t="s">
        <v>114</v>
      </c>
      <c r="D16" s="0" t="s">
        <v>111</v>
      </c>
      <c r="E16" s="0" t="s">
        <v>112</v>
      </c>
      <c r="F16" s="0" t="s">
        <v>111</v>
      </c>
      <c r="G16" s="0" t="n">
        <v>4</v>
      </c>
      <c r="H16" s="0" t="n">
        <v>2</v>
      </c>
      <c r="I16" s="0" t="n">
        <v>3</v>
      </c>
      <c r="J16" s="0" t="n">
        <v>5</v>
      </c>
      <c r="K16" s="0" t="n">
        <v>5</v>
      </c>
      <c r="L16" s="0" t="n">
        <v>1</v>
      </c>
      <c r="M16" s="2" t="n">
        <v>9.39722222222222</v>
      </c>
      <c r="N16" s="0" t="n">
        <v>0</v>
      </c>
      <c r="P16" s="0" t="n">
        <f aca="false">MEDIAN(K1:K57)</f>
        <v>4</v>
      </c>
      <c r="U16" s="16"/>
      <c r="V16" s="16"/>
      <c r="W16" s="13"/>
      <c r="X16" s="15"/>
      <c r="Y16" s="15"/>
      <c r="Z16" s="15"/>
      <c r="AA16" s="15"/>
      <c r="AB16" s="15"/>
      <c r="AC16" s="15"/>
    </row>
    <row r="17" customFormat="false" ht="14.25" hidden="false" customHeight="false" outlineLevel="0" collapsed="false">
      <c r="A17" s="0" t="s">
        <v>114</v>
      </c>
      <c r="B17" s="0" t="s">
        <v>114</v>
      </c>
      <c r="C17" s="0" t="s">
        <v>114</v>
      </c>
      <c r="D17" s="0" t="s">
        <v>111</v>
      </c>
      <c r="E17" s="0" t="s">
        <v>111</v>
      </c>
      <c r="F17" s="0" t="s">
        <v>111</v>
      </c>
      <c r="G17" s="0" t="n">
        <v>4</v>
      </c>
      <c r="H17" s="0" t="n">
        <v>4</v>
      </c>
      <c r="I17" s="0" t="n">
        <v>3</v>
      </c>
      <c r="J17" s="0" t="n">
        <v>5</v>
      </c>
      <c r="K17" s="0" t="n">
        <v>5</v>
      </c>
      <c r="L17" s="0" t="n">
        <v>1</v>
      </c>
      <c r="M17" s="2" t="n">
        <v>9.93888888888889</v>
      </c>
      <c r="N17" s="0" t="n">
        <v>0</v>
      </c>
      <c r="P17" s="0" t="n">
        <f aca="false">MEDIAN(K58:K126)</f>
        <v>5</v>
      </c>
      <c r="W17" s="16"/>
      <c r="X17" s="16"/>
      <c r="Y17" s="17"/>
      <c r="Z17" s="17"/>
      <c r="AA17" s="18"/>
    </row>
    <row r="18" customFormat="false" ht="14.25" hidden="false" customHeight="false" outlineLevel="0" collapsed="false">
      <c r="A18" s="0" t="s">
        <v>110</v>
      </c>
      <c r="B18" s="0" t="s">
        <v>110</v>
      </c>
      <c r="C18" s="0" t="s">
        <v>110</v>
      </c>
      <c r="D18" s="0" t="s">
        <v>112</v>
      </c>
      <c r="E18" s="0" t="s">
        <v>112</v>
      </c>
      <c r="F18" s="0" t="s">
        <v>112</v>
      </c>
      <c r="G18" s="0" t="n">
        <v>5</v>
      </c>
      <c r="H18" s="0" t="n">
        <v>4</v>
      </c>
      <c r="I18" s="0" t="n">
        <v>4</v>
      </c>
      <c r="J18" s="0" t="n">
        <v>5</v>
      </c>
      <c r="K18" s="0" t="n">
        <v>5</v>
      </c>
      <c r="L18" s="0" t="n">
        <v>1</v>
      </c>
      <c r="M18" s="2" t="n">
        <v>11.6166666666667</v>
      </c>
      <c r="N18" s="0" t="n">
        <v>0</v>
      </c>
      <c r="W18" s="16"/>
      <c r="X18" s="16"/>
      <c r="Y18" s="17"/>
      <c r="Z18" s="17"/>
      <c r="AA18" s="18"/>
    </row>
    <row r="19" customFormat="false" ht="14.25" hidden="false" customHeight="false" outlineLevel="0" collapsed="false">
      <c r="A19" s="0" t="s">
        <v>111</v>
      </c>
      <c r="B19" s="0" t="s">
        <v>111</v>
      </c>
      <c r="C19" s="0" t="s">
        <v>111</v>
      </c>
      <c r="D19" s="0" t="s">
        <v>111</v>
      </c>
      <c r="E19" s="0" t="s">
        <v>112</v>
      </c>
      <c r="F19" s="0" t="s">
        <v>111</v>
      </c>
      <c r="G19" s="0" t="n">
        <v>1</v>
      </c>
      <c r="H19" s="0" t="n">
        <v>3</v>
      </c>
      <c r="I19" s="0" t="n">
        <v>2</v>
      </c>
      <c r="J19" s="0" t="n">
        <v>3</v>
      </c>
      <c r="K19" s="0" t="n">
        <v>2</v>
      </c>
      <c r="L19" s="0" t="n">
        <v>2</v>
      </c>
      <c r="M19" s="2" t="n">
        <v>10.7055555555556</v>
      </c>
      <c r="N19" s="0" t="n">
        <v>0</v>
      </c>
      <c r="P19" s="0" t="n">
        <f aca="false">MEDIAN(L1:L57)</f>
        <v>3</v>
      </c>
      <c r="W19" s="16"/>
      <c r="X19" s="16"/>
      <c r="Y19" s="17"/>
      <c r="Z19" s="17"/>
      <c r="AA19" s="17"/>
    </row>
    <row r="20" customFormat="false" ht="14.25" hidden="false" customHeight="false" outlineLevel="0" collapsed="false">
      <c r="A20" s="0" t="s">
        <v>114</v>
      </c>
      <c r="B20" s="0" t="s">
        <v>111</v>
      </c>
      <c r="C20" s="0" t="s">
        <v>111</v>
      </c>
      <c r="D20" s="0" t="s">
        <v>112</v>
      </c>
      <c r="E20" s="0" t="s">
        <v>112</v>
      </c>
      <c r="F20" s="0" t="s">
        <v>112</v>
      </c>
      <c r="G20" s="0" t="n">
        <v>1</v>
      </c>
      <c r="H20" s="0" t="n">
        <v>3</v>
      </c>
      <c r="I20" s="0" t="n">
        <v>2</v>
      </c>
      <c r="J20" s="0" t="n">
        <v>3</v>
      </c>
      <c r="K20" s="0" t="n">
        <v>4</v>
      </c>
      <c r="L20" s="0" t="n">
        <v>2</v>
      </c>
      <c r="M20" s="2" t="n">
        <v>12.6722222222222</v>
      </c>
      <c r="N20" s="0" t="n">
        <v>0</v>
      </c>
      <c r="P20" s="0" t="n">
        <f aca="false">MEDIAN(L58:L126)</f>
        <v>4</v>
      </c>
      <c r="AB20" s="11" t="n">
        <v>32</v>
      </c>
      <c r="AC20" s="8" t="s">
        <v>113</v>
      </c>
    </row>
    <row r="21" customFormat="false" ht="14.25" hidden="false" customHeight="false" outlineLevel="0" collapsed="false">
      <c r="A21" s="0" t="s">
        <v>112</v>
      </c>
      <c r="B21" s="0" t="s">
        <v>111</v>
      </c>
      <c r="C21" s="0" t="s">
        <v>111</v>
      </c>
      <c r="D21" s="0" t="s">
        <v>110</v>
      </c>
      <c r="E21" s="0" t="s">
        <v>110</v>
      </c>
      <c r="F21" s="0" t="s">
        <v>110</v>
      </c>
      <c r="G21" s="0" t="n">
        <v>3</v>
      </c>
      <c r="H21" s="0" t="n">
        <v>4</v>
      </c>
      <c r="I21" s="0" t="n">
        <v>3</v>
      </c>
      <c r="J21" s="0" t="n">
        <v>3</v>
      </c>
      <c r="K21" s="0" t="n">
        <v>4</v>
      </c>
      <c r="L21" s="0" t="n">
        <v>2</v>
      </c>
      <c r="M21" s="2" t="n">
        <v>12.5361111111111</v>
      </c>
      <c r="N21" s="0" t="n">
        <v>0</v>
      </c>
      <c r="AB21" s="11" t="n">
        <v>32</v>
      </c>
      <c r="AC21" s="8" t="s">
        <v>113</v>
      </c>
    </row>
    <row r="22" customFormat="false" ht="14.25" hidden="false" customHeight="false" outlineLevel="0" collapsed="false">
      <c r="A22" s="0" t="s">
        <v>114</v>
      </c>
      <c r="B22" s="0" t="s">
        <v>110</v>
      </c>
      <c r="C22" s="0" t="s">
        <v>110</v>
      </c>
      <c r="D22" s="0" t="s">
        <v>111</v>
      </c>
      <c r="E22" s="0" t="s">
        <v>111</v>
      </c>
      <c r="F22" s="0" t="s">
        <v>111</v>
      </c>
      <c r="G22" s="0" t="n">
        <v>4</v>
      </c>
      <c r="H22" s="0" t="n">
        <v>4</v>
      </c>
      <c r="I22" s="0" t="n">
        <v>3</v>
      </c>
      <c r="J22" s="0" t="n">
        <v>4</v>
      </c>
      <c r="K22" s="0" t="n">
        <v>5</v>
      </c>
      <c r="L22" s="0" t="n">
        <v>2</v>
      </c>
      <c r="M22" s="2" t="n">
        <v>10.6194444444444</v>
      </c>
      <c r="N22" s="0" t="n">
        <v>0</v>
      </c>
      <c r="AB22" s="11" t="n">
        <v>32</v>
      </c>
      <c r="AC22" s="8" t="s">
        <v>113</v>
      </c>
    </row>
    <row r="23" customFormat="false" ht="14.25" hidden="false" customHeight="true" outlineLevel="0" collapsed="false">
      <c r="A23" s="0" t="s">
        <v>110</v>
      </c>
      <c r="B23" s="0" t="s">
        <v>110</v>
      </c>
      <c r="C23" s="0" t="s">
        <v>110</v>
      </c>
      <c r="D23" s="0" t="s">
        <v>114</v>
      </c>
      <c r="E23" s="0" t="s">
        <v>114</v>
      </c>
      <c r="F23" s="0" t="s">
        <v>114</v>
      </c>
      <c r="G23" s="0" t="n">
        <v>8</v>
      </c>
      <c r="H23" s="0" t="n">
        <v>5</v>
      </c>
      <c r="I23" s="0" t="n">
        <v>3</v>
      </c>
      <c r="J23" s="0" t="n">
        <v>4</v>
      </c>
      <c r="K23" s="0" t="n">
        <v>5</v>
      </c>
      <c r="L23" s="0" t="n">
        <v>2</v>
      </c>
      <c r="M23" s="2" t="n">
        <v>9.30833333333333</v>
      </c>
      <c r="N23" s="0" t="n">
        <v>0</v>
      </c>
      <c r="R23" s="13" t="s">
        <v>115</v>
      </c>
      <c r="S23" s="14" t="s">
        <v>121</v>
      </c>
      <c r="T23" s="14"/>
      <c r="U23" s="14"/>
      <c r="V23" s="14"/>
      <c r="W23" s="14"/>
      <c r="X23" s="14"/>
      <c r="Y23" s="14"/>
      <c r="AB23" s="11" t="n">
        <v>32</v>
      </c>
      <c r="AC23" s="8" t="s">
        <v>113</v>
      </c>
    </row>
    <row r="24" customFormat="false" ht="17.25" hidden="false" customHeight="true" outlineLevel="0" collapsed="false">
      <c r="A24" s="0" t="s">
        <v>112</v>
      </c>
      <c r="B24" s="0" t="s">
        <v>112</v>
      </c>
      <c r="C24" s="0" t="s">
        <v>114</v>
      </c>
      <c r="D24" s="0" t="s">
        <v>112</v>
      </c>
      <c r="E24" s="0" t="s">
        <v>112</v>
      </c>
      <c r="F24" s="0" t="s">
        <v>112</v>
      </c>
      <c r="G24" s="0" t="n">
        <v>5</v>
      </c>
      <c r="H24" s="0" t="n">
        <v>4</v>
      </c>
      <c r="I24" s="0" t="n">
        <v>1</v>
      </c>
      <c r="J24" s="0" t="n">
        <v>5</v>
      </c>
      <c r="K24" s="0" t="n">
        <v>5</v>
      </c>
      <c r="L24" s="0" t="n">
        <v>2</v>
      </c>
      <c r="M24" s="2" t="n">
        <v>8.83888888888889</v>
      </c>
      <c r="N24" s="0" t="n">
        <v>0</v>
      </c>
      <c r="R24" s="13"/>
      <c r="S24" s="15" t="s">
        <v>122</v>
      </c>
      <c r="T24" s="15" t="n">
        <v>1</v>
      </c>
      <c r="U24" s="15" t="n">
        <v>2</v>
      </c>
      <c r="V24" s="15" t="n">
        <v>3</v>
      </c>
      <c r="W24" s="15" t="n">
        <v>4</v>
      </c>
      <c r="X24" s="15" t="n">
        <v>5</v>
      </c>
      <c r="Y24" s="15" t="s">
        <v>123</v>
      </c>
      <c r="AB24" s="11" t="n">
        <v>32</v>
      </c>
      <c r="AC24" s="8" t="s">
        <v>113</v>
      </c>
    </row>
    <row r="25" customFormat="false" ht="14.25" hidden="false" customHeight="false" outlineLevel="0" collapsed="false">
      <c r="A25" s="0" t="s">
        <v>111</v>
      </c>
      <c r="B25" s="0" t="s">
        <v>111</v>
      </c>
      <c r="C25" s="0" t="s">
        <v>111</v>
      </c>
      <c r="D25" s="0" t="s">
        <v>111</v>
      </c>
      <c r="E25" s="0" t="s">
        <v>111</v>
      </c>
      <c r="F25" s="0" t="s">
        <v>111</v>
      </c>
      <c r="G25" s="0" t="n">
        <v>1</v>
      </c>
      <c r="H25" s="0" t="n">
        <v>4</v>
      </c>
      <c r="I25" s="0" t="n">
        <v>4</v>
      </c>
      <c r="J25" s="0" t="n">
        <v>5</v>
      </c>
      <c r="K25" s="0" t="n">
        <v>5</v>
      </c>
      <c r="L25" s="0" t="n">
        <v>2</v>
      </c>
      <c r="M25" s="2" t="n">
        <v>12.2666666666667</v>
      </c>
      <c r="N25" s="0" t="n">
        <v>0</v>
      </c>
      <c r="R25" s="16"/>
      <c r="S25" s="16" t="s">
        <v>124</v>
      </c>
      <c r="T25" s="17" t="n">
        <v>1</v>
      </c>
      <c r="U25" s="17" t="n">
        <v>6</v>
      </c>
      <c r="V25" s="17" t="n">
        <v>9</v>
      </c>
      <c r="W25" s="18" t="n">
        <v>14</v>
      </c>
      <c r="X25" s="18" t="n">
        <v>27</v>
      </c>
      <c r="Y25" s="17" t="n">
        <v>57</v>
      </c>
      <c r="AB25" s="11" t="n">
        <v>32</v>
      </c>
      <c r="AC25" s="8" t="s">
        <v>113</v>
      </c>
    </row>
    <row r="26" customFormat="false" ht="15" hidden="false" customHeight="false" outlineLevel="0" collapsed="false">
      <c r="A26" s="0" t="s">
        <v>114</v>
      </c>
      <c r="B26" s="0" t="s">
        <v>110</v>
      </c>
      <c r="C26" s="0" t="s">
        <v>110</v>
      </c>
      <c r="D26" s="0" t="s">
        <v>111</v>
      </c>
      <c r="E26" s="0" t="s">
        <v>111</v>
      </c>
      <c r="F26" s="0" t="s">
        <v>111</v>
      </c>
      <c r="G26" s="0" t="n">
        <v>4</v>
      </c>
      <c r="H26" s="0" t="n">
        <v>5</v>
      </c>
      <c r="I26" s="0" t="n">
        <v>4</v>
      </c>
      <c r="J26" s="0" t="n">
        <v>5</v>
      </c>
      <c r="K26" s="0" t="n">
        <v>5</v>
      </c>
      <c r="L26" s="0" t="n">
        <v>2</v>
      </c>
      <c r="M26" s="2" t="n">
        <v>8.39722222222222</v>
      </c>
      <c r="N26" s="0" t="n">
        <v>0</v>
      </c>
      <c r="R26" s="16"/>
      <c r="S26" s="16" t="s">
        <v>125</v>
      </c>
      <c r="T26" s="17" t="n">
        <v>1</v>
      </c>
      <c r="U26" s="17" t="n">
        <v>3</v>
      </c>
      <c r="V26" s="17" t="n">
        <v>10</v>
      </c>
      <c r="W26" s="18" t="n">
        <v>19</v>
      </c>
      <c r="X26" s="19" t="n">
        <v>36</v>
      </c>
      <c r="Y26" s="17" t="n">
        <v>69</v>
      </c>
      <c r="AB26" s="11" t="n">
        <v>32</v>
      </c>
      <c r="AC26" s="8" t="s">
        <v>113</v>
      </c>
    </row>
    <row r="27" customFormat="false" ht="15" hidden="false" customHeight="false" outlineLevel="0" collapsed="false">
      <c r="A27" s="0" t="s">
        <v>112</v>
      </c>
      <c r="B27" s="0" t="s">
        <v>110</v>
      </c>
      <c r="C27" s="0" t="s">
        <v>114</v>
      </c>
      <c r="D27" s="0" t="s">
        <v>111</v>
      </c>
      <c r="E27" s="0" t="s">
        <v>112</v>
      </c>
      <c r="F27" s="0" t="s">
        <v>111</v>
      </c>
      <c r="G27" s="0" t="n">
        <v>4</v>
      </c>
      <c r="H27" s="0" t="n">
        <v>3</v>
      </c>
      <c r="I27" s="0" t="n">
        <v>4</v>
      </c>
      <c r="J27" s="0" t="n">
        <v>5</v>
      </c>
      <c r="K27" s="0" t="n">
        <v>2</v>
      </c>
      <c r="L27" s="0" t="n">
        <v>3</v>
      </c>
      <c r="M27" s="2" t="n">
        <v>9.36388888888889</v>
      </c>
      <c r="N27" s="0" t="n">
        <v>0</v>
      </c>
      <c r="R27" s="16"/>
      <c r="S27" s="16" t="s">
        <v>123</v>
      </c>
      <c r="T27" s="17" t="n">
        <v>2</v>
      </c>
      <c r="U27" s="17" t="n">
        <v>9</v>
      </c>
      <c r="V27" s="17" t="n">
        <v>19</v>
      </c>
      <c r="W27" s="17" t="n">
        <v>33</v>
      </c>
      <c r="X27" s="17" t="n">
        <v>63</v>
      </c>
      <c r="Y27" s="17" t="n">
        <v>126</v>
      </c>
      <c r="AB27" s="11" t="n">
        <v>32</v>
      </c>
      <c r="AC27" s="8" t="s">
        <v>113</v>
      </c>
    </row>
    <row r="28" customFormat="false" ht="14.25" hidden="false" customHeight="false" outlineLevel="0" collapsed="false">
      <c r="A28" s="0" t="s">
        <v>114</v>
      </c>
      <c r="B28" s="0" t="s">
        <v>111</v>
      </c>
      <c r="C28" s="0" t="s">
        <v>111</v>
      </c>
      <c r="D28" s="0" t="s">
        <v>110</v>
      </c>
      <c r="E28" s="0" t="s">
        <v>110</v>
      </c>
      <c r="F28" s="0" t="s">
        <v>110</v>
      </c>
      <c r="G28" s="0" t="n">
        <v>3</v>
      </c>
      <c r="H28" s="0" t="n">
        <v>3</v>
      </c>
      <c r="I28" s="0" t="n">
        <v>4</v>
      </c>
      <c r="J28" s="0" t="n">
        <v>4</v>
      </c>
      <c r="K28" s="0" t="n">
        <v>3</v>
      </c>
      <c r="L28" s="0" t="n">
        <v>3</v>
      </c>
      <c r="M28" s="2" t="n">
        <v>11.6111111111111</v>
      </c>
      <c r="N28" s="0" t="n">
        <v>0</v>
      </c>
      <c r="AB28" s="11" t="n">
        <v>32</v>
      </c>
      <c r="AC28" s="8" t="s">
        <v>113</v>
      </c>
    </row>
    <row r="29" customFormat="false" ht="14.25" hidden="false" customHeight="true" outlineLevel="0" collapsed="false">
      <c r="A29" s="0" t="s">
        <v>114</v>
      </c>
      <c r="B29" s="0" t="s">
        <v>114</v>
      </c>
      <c r="C29" s="0" t="s">
        <v>114</v>
      </c>
      <c r="D29" s="0" t="s">
        <v>110</v>
      </c>
      <c r="E29" s="0" t="s">
        <v>114</v>
      </c>
      <c r="F29" s="0" t="s">
        <v>110</v>
      </c>
      <c r="G29" s="0" t="n">
        <v>7</v>
      </c>
      <c r="H29" s="0" t="n">
        <v>4</v>
      </c>
      <c r="I29" s="0" t="n">
        <v>4</v>
      </c>
      <c r="J29" s="0" t="n">
        <v>4</v>
      </c>
      <c r="K29" s="0" t="n">
        <v>3</v>
      </c>
      <c r="L29" s="0" t="n">
        <v>3</v>
      </c>
      <c r="M29" s="2" t="n">
        <v>9.46944444444445</v>
      </c>
      <c r="N29" s="0" t="n">
        <v>0</v>
      </c>
      <c r="S29" s="13" t="s">
        <v>115</v>
      </c>
      <c r="T29" s="14" t="s">
        <v>121</v>
      </c>
      <c r="U29" s="14"/>
      <c r="V29" s="14"/>
      <c r="W29" s="14"/>
      <c r="X29" s="14"/>
      <c r="Y29" s="14"/>
      <c r="Z29" s="14"/>
      <c r="AB29" s="11" t="n">
        <v>32</v>
      </c>
      <c r="AC29" s="8" t="s">
        <v>113</v>
      </c>
    </row>
    <row r="30" customFormat="false" ht="14.25" hidden="false" customHeight="false" outlineLevel="0" collapsed="false">
      <c r="A30" s="0" t="s">
        <v>111</v>
      </c>
      <c r="B30" s="0" t="s">
        <v>111</v>
      </c>
      <c r="C30" s="0" t="s">
        <v>111</v>
      </c>
      <c r="D30" s="0" t="s">
        <v>112</v>
      </c>
      <c r="E30" s="0" t="s">
        <v>110</v>
      </c>
      <c r="F30" s="0" t="s">
        <v>110</v>
      </c>
      <c r="G30" s="0" t="n">
        <v>3</v>
      </c>
      <c r="H30" s="0" t="n">
        <v>4</v>
      </c>
      <c r="I30" s="0" t="n">
        <v>1</v>
      </c>
      <c r="J30" s="0" t="n">
        <v>5</v>
      </c>
      <c r="K30" s="0" t="n">
        <v>3</v>
      </c>
      <c r="L30" s="0" t="n">
        <v>3</v>
      </c>
      <c r="M30" s="2" t="n">
        <v>9.01944444444444</v>
      </c>
      <c r="N30" s="0" t="n">
        <v>0</v>
      </c>
      <c r="S30" s="13"/>
      <c r="T30" s="15" t="s">
        <v>126</v>
      </c>
      <c r="U30" s="15" t="s">
        <v>127</v>
      </c>
      <c r="V30" s="15" t="s">
        <v>127</v>
      </c>
      <c r="W30" s="15" t="s">
        <v>127</v>
      </c>
      <c r="X30" s="15" t="s">
        <v>127</v>
      </c>
      <c r="Y30" s="15" t="s">
        <v>127</v>
      </c>
      <c r="Z30" s="15" t="s">
        <v>113</v>
      </c>
      <c r="AB30" s="11" t="n">
        <v>32</v>
      </c>
      <c r="AC30" s="8" t="s">
        <v>113</v>
      </c>
    </row>
    <row r="31" customFormat="false" ht="14.25" hidden="false" customHeight="false" outlineLevel="0" collapsed="false">
      <c r="A31" s="0" t="s">
        <v>112</v>
      </c>
      <c r="B31" s="0" t="s">
        <v>110</v>
      </c>
      <c r="C31" s="0" t="s">
        <v>114</v>
      </c>
      <c r="D31" s="0" t="s">
        <v>112</v>
      </c>
      <c r="E31" s="0" t="s">
        <v>111</v>
      </c>
      <c r="F31" s="0" t="s">
        <v>111</v>
      </c>
      <c r="G31" s="0" t="n">
        <v>4</v>
      </c>
      <c r="H31" s="0" t="n">
        <v>4</v>
      </c>
      <c r="I31" s="0" t="n">
        <v>1</v>
      </c>
      <c r="J31" s="0" t="n">
        <v>3</v>
      </c>
      <c r="K31" s="0" t="n">
        <v>4</v>
      </c>
      <c r="L31" s="0" t="n">
        <v>3</v>
      </c>
      <c r="M31" s="2" t="n">
        <v>12.7777777777778</v>
      </c>
      <c r="N31" s="0" t="n">
        <v>0</v>
      </c>
      <c r="S31" s="16"/>
      <c r="T31" s="16" t="s">
        <v>128</v>
      </c>
      <c r="U31" s="18" t="n">
        <v>18</v>
      </c>
      <c r="V31" s="17" t="n">
        <v>8</v>
      </c>
      <c r="W31" s="18" t="n">
        <v>15</v>
      </c>
      <c r="X31" s="17" t="n">
        <v>8</v>
      </c>
      <c r="Y31" s="17" t="n">
        <v>8</v>
      </c>
      <c r="Z31" s="17" t="n">
        <v>57</v>
      </c>
      <c r="AB31" s="11" t="n">
        <v>32</v>
      </c>
      <c r="AC31" s="8" t="s">
        <v>113</v>
      </c>
    </row>
    <row r="32" customFormat="false" ht="15" hidden="false" customHeight="false" outlineLevel="0" collapsed="false">
      <c r="A32" s="0" t="s">
        <v>112</v>
      </c>
      <c r="B32" s="0" t="s">
        <v>112</v>
      </c>
      <c r="C32" s="0" t="s">
        <v>111</v>
      </c>
      <c r="D32" s="0" t="s">
        <v>111</v>
      </c>
      <c r="E32" s="0" t="s">
        <v>111</v>
      </c>
      <c r="F32" s="0" t="s">
        <v>111</v>
      </c>
      <c r="G32" s="0" t="n">
        <v>1</v>
      </c>
      <c r="H32" s="0" t="n">
        <v>4</v>
      </c>
      <c r="I32" s="0" t="n">
        <v>1</v>
      </c>
      <c r="J32" s="0" t="n">
        <v>4</v>
      </c>
      <c r="K32" s="0" t="n">
        <v>4</v>
      </c>
      <c r="L32" s="0" t="n">
        <v>3</v>
      </c>
      <c r="M32" s="2" t="n">
        <v>11.2055555555556</v>
      </c>
      <c r="N32" s="0" t="n">
        <v>0</v>
      </c>
      <c r="S32" s="16"/>
      <c r="T32" s="16" t="s">
        <v>111</v>
      </c>
      <c r="U32" s="17" t="n">
        <v>6</v>
      </c>
      <c r="V32" s="17" t="n">
        <v>8</v>
      </c>
      <c r="W32" s="18" t="n">
        <v>16</v>
      </c>
      <c r="X32" s="18" t="n">
        <v>21</v>
      </c>
      <c r="Y32" s="19" t="n">
        <v>18</v>
      </c>
      <c r="Z32" s="17" t="n">
        <v>69</v>
      </c>
      <c r="AB32" s="11" t="n">
        <v>32</v>
      </c>
      <c r="AC32" s="8" t="s">
        <v>113</v>
      </c>
    </row>
    <row r="33" customFormat="false" ht="15" hidden="false" customHeight="false" outlineLevel="0" collapsed="false">
      <c r="A33" s="0" t="s">
        <v>114</v>
      </c>
      <c r="B33" s="0" t="s">
        <v>111</v>
      </c>
      <c r="C33" s="0" t="s">
        <v>111</v>
      </c>
      <c r="D33" s="0" t="s">
        <v>111</v>
      </c>
      <c r="E33" s="0" t="s">
        <v>111</v>
      </c>
      <c r="F33" s="0" t="s">
        <v>111</v>
      </c>
      <c r="G33" s="0" t="n">
        <v>1</v>
      </c>
      <c r="H33" s="0" t="n">
        <v>3</v>
      </c>
      <c r="I33" s="0" t="n">
        <v>4</v>
      </c>
      <c r="J33" s="0" t="n">
        <v>5</v>
      </c>
      <c r="K33" s="0" t="n">
        <v>4</v>
      </c>
      <c r="L33" s="0" t="n">
        <v>3</v>
      </c>
      <c r="M33" s="2" t="n">
        <v>10.9861111111111</v>
      </c>
      <c r="N33" s="0" t="n">
        <v>0</v>
      </c>
      <c r="S33" s="16"/>
      <c r="T33" s="16" t="s">
        <v>129</v>
      </c>
      <c r="U33" s="17" t="n">
        <v>24</v>
      </c>
      <c r="V33" s="17" t="n">
        <v>16</v>
      </c>
      <c r="W33" s="17" t="n">
        <v>31</v>
      </c>
      <c r="X33" s="17" t="n">
        <v>29</v>
      </c>
      <c r="Y33" s="17" t="n">
        <v>26</v>
      </c>
      <c r="Z33" s="17" t="n">
        <v>126</v>
      </c>
    </row>
    <row r="34" customFormat="false" ht="14.25" hidden="false" customHeight="false" outlineLevel="0" collapsed="false">
      <c r="A34" s="0" t="s">
        <v>111</v>
      </c>
      <c r="B34" s="0" t="s">
        <v>112</v>
      </c>
      <c r="C34" s="0" t="s">
        <v>111</v>
      </c>
      <c r="D34" s="0" t="s">
        <v>112</v>
      </c>
      <c r="E34" s="0" t="s">
        <v>112</v>
      </c>
      <c r="F34" s="0" t="s">
        <v>112</v>
      </c>
      <c r="G34" s="0" t="n">
        <v>1</v>
      </c>
      <c r="H34" s="0" t="n">
        <v>5</v>
      </c>
      <c r="I34" s="0" t="n">
        <v>4</v>
      </c>
      <c r="J34" s="0" t="n">
        <v>5</v>
      </c>
      <c r="K34" s="0" t="n">
        <v>4</v>
      </c>
      <c r="L34" s="0" t="n">
        <v>3</v>
      </c>
      <c r="M34" s="2" t="n">
        <v>10.0472222222222</v>
      </c>
      <c r="N34" s="0" t="n">
        <v>0</v>
      </c>
      <c r="V34" s="9" t="s">
        <v>111</v>
      </c>
      <c r="W34" s="10" t="n">
        <v>1</v>
      </c>
      <c r="X34" s="10" t="n">
        <v>4</v>
      </c>
      <c r="Y34" s="11" t="n">
        <v>17</v>
      </c>
      <c r="Z34" s="12" t="n">
        <v>47</v>
      </c>
    </row>
    <row r="35" customFormat="false" ht="14.25" hidden="false" customHeight="false" outlineLevel="0" collapsed="false">
      <c r="A35" s="0" t="s">
        <v>114</v>
      </c>
      <c r="B35" s="0" t="s">
        <v>112</v>
      </c>
      <c r="C35" s="0" t="s">
        <v>114</v>
      </c>
      <c r="D35" s="0" t="s">
        <v>111</v>
      </c>
      <c r="E35" s="0" t="s">
        <v>111</v>
      </c>
      <c r="F35" s="0" t="s">
        <v>111</v>
      </c>
      <c r="G35" s="0" t="n">
        <v>4</v>
      </c>
      <c r="H35" s="0" t="n">
        <v>4</v>
      </c>
      <c r="I35" s="0" t="n">
        <v>5</v>
      </c>
      <c r="J35" s="0" t="n">
        <v>5</v>
      </c>
      <c r="K35" s="0" t="n">
        <v>4</v>
      </c>
      <c r="L35" s="0" t="n">
        <v>3</v>
      </c>
      <c r="M35" s="2" t="n">
        <v>8.13611111111111</v>
      </c>
      <c r="N35" s="0" t="n">
        <v>0</v>
      </c>
      <c r="V35" s="9" t="s">
        <v>111</v>
      </c>
      <c r="W35" s="10" t="n">
        <v>1</v>
      </c>
      <c r="X35" s="10" t="n">
        <v>4</v>
      </c>
      <c r="Y35" s="11" t="n">
        <v>17</v>
      </c>
      <c r="Z35" s="12" t="n">
        <v>47</v>
      </c>
    </row>
    <row r="36" customFormat="false" ht="14.25" hidden="false" customHeight="false" outlineLevel="0" collapsed="false">
      <c r="A36" s="0" t="s">
        <v>114</v>
      </c>
      <c r="B36" s="0" t="s">
        <v>110</v>
      </c>
      <c r="C36" s="0" t="s">
        <v>110</v>
      </c>
      <c r="D36" s="0" t="s">
        <v>112</v>
      </c>
      <c r="E36" s="0" t="s">
        <v>111</v>
      </c>
      <c r="F36" s="0" t="s">
        <v>111</v>
      </c>
      <c r="G36" s="0" t="n">
        <v>4</v>
      </c>
      <c r="H36" s="0" t="n">
        <v>3</v>
      </c>
      <c r="I36" s="0" t="n">
        <v>3</v>
      </c>
      <c r="J36" s="0" t="n">
        <v>4</v>
      </c>
      <c r="K36" s="0" t="n">
        <v>5</v>
      </c>
      <c r="L36" s="0" t="n">
        <v>3</v>
      </c>
      <c r="M36" s="2" t="n">
        <v>9.36111111111111</v>
      </c>
      <c r="N36" s="0" t="n">
        <v>0</v>
      </c>
      <c r="V36" s="9" t="s">
        <v>111</v>
      </c>
      <c r="W36" s="10" t="n">
        <v>1</v>
      </c>
      <c r="X36" s="10" t="n">
        <v>4</v>
      </c>
      <c r="Y36" s="11" t="n">
        <v>17</v>
      </c>
      <c r="Z36" s="12" t="n">
        <v>47</v>
      </c>
    </row>
    <row r="37" customFormat="false" ht="14.25" hidden="false" customHeight="false" outlineLevel="0" collapsed="false">
      <c r="A37" s="0" t="s">
        <v>112</v>
      </c>
      <c r="B37" s="0" t="s">
        <v>112</v>
      </c>
      <c r="C37" s="0" t="s">
        <v>114</v>
      </c>
      <c r="D37" s="0" t="s">
        <v>111</v>
      </c>
      <c r="E37" s="0" t="s">
        <v>112</v>
      </c>
      <c r="F37" s="0" t="s">
        <v>111</v>
      </c>
      <c r="G37" s="0" t="n">
        <v>4</v>
      </c>
      <c r="H37" s="0" t="n">
        <v>4</v>
      </c>
      <c r="I37" s="0" t="n">
        <v>3</v>
      </c>
      <c r="J37" s="0" t="n">
        <v>5</v>
      </c>
      <c r="K37" s="0" t="n">
        <v>5</v>
      </c>
      <c r="L37" s="0" t="n">
        <v>3</v>
      </c>
      <c r="M37" s="2" t="n">
        <v>9.44444444444445</v>
      </c>
      <c r="N37" s="0" t="n">
        <v>0</v>
      </c>
      <c r="V37" s="9" t="s">
        <v>111</v>
      </c>
      <c r="W37" s="10" t="n">
        <v>1</v>
      </c>
      <c r="X37" s="10" t="n">
        <v>4</v>
      </c>
      <c r="Y37" s="11" t="n">
        <v>17</v>
      </c>
      <c r="Z37" s="12" t="n">
        <v>47</v>
      </c>
    </row>
    <row r="38" customFormat="false" ht="14.25" hidden="false" customHeight="false" outlineLevel="0" collapsed="false">
      <c r="A38" s="0" t="s">
        <v>110</v>
      </c>
      <c r="B38" s="0" t="s">
        <v>110</v>
      </c>
      <c r="C38" s="0" t="s">
        <v>110</v>
      </c>
      <c r="D38" s="0" t="s">
        <v>114</v>
      </c>
      <c r="E38" s="0" t="s">
        <v>112</v>
      </c>
      <c r="F38" s="0" t="s">
        <v>114</v>
      </c>
      <c r="G38" s="0" t="n">
        <v>8</v>
      </c>
      <c r="H38" s="0" t="n">
        <v>4</v>
      </c>
      <c r="I38" s="0" t="n">
        <v>4</v>
      </c>
      <c r="J38" s="0" t="n">
        <v>5</v>
      </c>
      <c r="K38" s="0" t="n">
        <v>5</v>
      </c>
      <c r="L38" s="0" t="n">
        <v>3</v>
      </c>
      <c r="M38" s="2" t="n">
        <v>8.30555555555556</v>
      </c>
      <c r="N38" s="0" t="n">
        <v>0</v>
      </c>
      <c r="V38" s="9" t="s">
        <v>111</v>
      </c>
      <c r="W38" s="10" t="n">
        <v>1</v>
      </c>
      <c r="X38" s="10" t="n">
        <v>4</v>
      </c>
      <c r="Y38" s="11" t="n">
        <v>17</v>
      </c>
      <c r="Z38" s="12" t="n">
        <v>47</v>
      </c>
    </row>
    <row r="39" customFormat="false" ht="14.25" hidden="false" customHeight="false" outlineLevel="0" collapsed="false">
      <c r="A39" s="0" t="s">
        <v>110</v>
      </c>
      <c r="B39" s="0" t="s">
        <v>111</v>
      </c>
      <c r="C39" s="0" t="s">
        <v>112</v>
      </c>
      <c r="D39" s="0" t="s">
        <v>112</v>
      </c>
      <c r="E39" s="0" t="s">
        <v>111</v>
      </c>
      <c r="F39" s="0" t="s">
        <v>111</v>
      </c>
      <c r="G39" s="0" t="n">
        <v>9</v>
      </c>
      <c r="H39" s="0" t="n">
        <v>5</v>
      </c>
      <c r="I39" s="0" t="n">
        <v>4</v>
      </c>
      <c r="J39" s="0" t="n">
        <v>5</v>
      </c>
      <c r="K39" s="0" t="n">
        <v>5</v>
      </c>
      <c r="L39" s="0" t="n">
        <v>3</v>
      </c>
      <c r="M39" s="2" t="n">
        <v>11.6777777777778</v>
      </c>
      <c r="N39" s="0" t="n">
        <v>0</v>
      </c>
      <c r="V39" s="9" t="s">
        <v>111</v>
      </c>
      <c r="W39" s="10" t="n">
        <v>1</v>
      </c>
      <c r="X39" s="10" t="n">
        <v>4</v>
      </c>
      <c r="Y39" s="11" t="n">
        <v>17</v>
      </c>
      <c r="Z39" s="12" t="n">
        <v>47</v>
      </c>
    </row>
    <row r="40" customFormat="false" ht="14.25" hidden="false" customHeight="false" outlineLevel="0" collapsed="false">
      <c r="A40" s="0" t="s">
        <v>114</v>
      </c>
      <c r="B40" s="0" t="s">
        <v>112</v>
      </c>
      <c r="C40" s="0" t="s">
        <v>114</v>
      </c>
      <c r="D40" s="0" t="s">
        <v>112</v>
      </c>
      <c r="E40" s="0" t="s">
        <v>112</v>
      </c>
      <c r="F40" s="0" t="s">
        <v>112</v>
      </c>
      <c r="G40" s="0" t="n">
        <v>5</v>
      </c>
      <c r="H40" s="0" t="n">
        <v>5</v>
      </c>
      <c r="I40" s="0" t="n">
        <v>4</v>
      </c>
      <c r="J40" s="0" t="n">
        <v>5</v>
      </c>
      <c r="K40" s="0" t="n">
        <v>5</v>
      </c>
      <c r="L40" s="0" t="n">
        <v>3</v>
      </c>
      <c r="M40" s="2" t="n">
        <v>10.5777777777778</v>
      </c>
      <c r="N40" s="0" t="n">
        <v>0</v>
      </c>
      <c r="V40" s="9" t="s">
        <v>111</v>
      </c>
      <c r="W40" s="10" t="n">
        <v>1</v>
      </c>
      <c r="X40" s="10" t="n">
        <v>4</v>
      </c>
      <c r="Y40" s="11" t="n">
        <v>17</v>
      </c>
      <c r="Z40" s="12" t="n">
        <v>47</v>
      </c>
    </row>
    <row r="41" customFormat="false" ht="14.25" hidden="false" customHeight="false" outlineLevel="0" collapsed="false">
      <c r="A41" s="0" t="s">
        <v>114</v>
      </c>
      <c r="B41" s="0" t="s">
        <v>110</v>
      </c>
      <c r="C41" s="0" t="s">
        <v>110</v>
      </c>
      <c r="D41" s="0" t="s">
        <v>111</v>
      </c>
      <c r="E41" s="0" t="s">
        <v>112</v>
      </c>
      <c r="F41" s="0" t="s">
        <v>111</v>
      </c>
      <c r="G41" s="0" t="n">
        <v>9</v>
      </c>
      <c r="H41" s="0" t="n">
        <v>4</v>
      </c>
      <c r="I41" s="0" t="n">
        <v>5</v>
      </c>
      <c r="J41" s="0" t="n">
        <v>5</v>
      </c>
      <c r="K41" s="0" t="n">
        <v>5</v>
      </c>
      <c r="L41" s="0" t="n">
        <v>3</v>
      </c>
      <c r="M41" s="2" t="n">
        <v>10.125</v>
      </c>
      <c r="N41" s="0" t="n">
        <v>0</v>
      </c>
      <c r="V41" s="9" t="s">
        <v>111</v>
      </c>
      <c r="W41" s="10" t="n">
        <v>1</v>
      </c>
      <c r="X41" s="10" t="n">
        <v>4</v>
      </c>
      <c r="Y41" s="11" t="n">
        <v>17</v>
      </c>
      <c r="Z41" s="12" t="n">
        <v>47</v>
      </c>
    </row>
    <row r="42" customFormat="false" ht="14.25" hidden="false" customHeight="false" outlineLevel="0" collapsed="false">
      <c r="A42" s="0" t="s">
        <v>114</v>
      </c>
      <c r="B42" s="0" t="s">
        <v>112</v>
      </c>
      <c r="C42" s="0" t="s">
        <v>114</v>
      </c>
      <c r="D42" s="0" t="s">
        <v>114</v>
      </c>
      <c r="E42" s="0" t="s">
        <v>114</v>
      </c>
      <c r="F42" s="0" t="s">
        <v>114</v>
      </c>
      <c r="G42" s="0" t="n">
        <v>8</v>
      </c>
      <c r="H42" s="0" t="n">
        <v>5</v>
      </c>
      <c r="I42" s="0" t="n">
        <v>4</v>
      </c>
      <c r="J42" s="0" t="n">
        <v>5</v>
      </c>
      <c r="K42" s="0" t="n">
        <v>3</v>
      </c>
      <c r="L42" s="0" t="n">
        <v>4</v>
      </c>
      <c r="M42" s="2" t="n">
        <v>9.57777777777778</v>
      </c>
      <c r="N42" s="0" t="n">
        <v>0</v>
      </c>
      <c r="V42" s="9" t="s">
        <v>111</v>
      </c>
      <c r="W42" s="10" t="n">
        <v>1</v>
      </c>
      <c r="X42" s="10" t="n">
        <v>4</v>
      </c>
      <c r="Y42" s="11" t="n">
        <v>17</v>
      </c>
      <c r="Z42" s="12" t="n">
        <v>47</v>
      </c>
    </row>
    <row r="43" customFormat="false" ht="14.25" hidden="false" customHeight="false" outlineLevel="0" collapsed="false">
      <c r="A43" s="0" t="s">
        <v>114</v>
      </c>
      <c r="B43" s="0" t="s">
        <v>114</v>
      </c>
      <c r="C43" s="0" t="s">
        <v>114</v>
      </c>
      <c r="D43" s="0" t="s">
        <v>114</v>
      </c>
      <c r="E43" s="0" t="s">
        <v>114</v>
      </c>
      <c r="F43" s="0" t="s">
        <v>114</v>
      </c>
      <c r="G43" s="0" t="n">
        <v>8</v>
      </c>
      <c r="H43" s="0" t="n">
        <v>5</v>
      </c>
      <c r="I43" s="0" t="n">
        <v>3</v>
      </c>
      <c r="J43" s="0" t="n">
        <v>4</v>
      </c>
      <c r="K43" s="0" t="n">
        <v>4</v>
      </c>
      <c r="L43" s="0" t="n">
        <v>4</v>
      </c>
      <c r="M43" s="2" t="n">
        <v>12.65</v>
      </c>
      <c r="N43" s="0" t="n">
        <v>0</v>
      </c>
      <c r="V43" s="9" t="s">
        <v>111</v>
      </c>
      <c r="W43" s="10" t="n">
        <v>1</v>
      </c>
      <c r="X43" s="10" t="n">
        <v>4</v>
      </c>
      <c r="Y43" s="11" t="n">
        <v>17</v>
      </c>
      <c r="Z43" s="12" t="n">
        <v>47</v>
      </c>
    </row>
    <row r="44" customFormat="false" ht="14.25" hidden="false" customHeight="false" outlineLevel="0" collapsed="false">
      <c r="A44" s="0" t="s">
        <v>110</v>
      </c>
      <c r="B44" s="0" t="s">
        <v>110</v>
      </c>
      <c r="C44" s="0" t="s">
        <v>110</v>
      </c>
      <c r="D44" s="0" t="s">
        <v>114</v>
      </c>
      <c r="E44" s="0" t="s">
        <v>114</v>
      </c>
      <c r="F44" s="0" t="s">
        <v>114</v>
      </c>
      <c r="G44" s="0" t="n">
        <v>8</v>
      </c>
      <c r="H44" s="0" t="n">
        <v>4</v>
      </c>
      <c r="I44" s="0" t="n">
        <v>4</v>
      </c>
      <c r="J44" s="0" t="n">
        <v>5</v>
      </c>
      <c r="K44" s="0" t="n">
        <v>4</v>
      </c>
      <c r="L44" s="0" t="n">
        <v>4</v>
      </c>
      <c r="M44" s="2" t="n">
        <v>11.5194444444444</v>
      </c>
      <c r="N44" s="0" t="n">
        <v>0</v>
      </c>
      <c r="V44" s="9" t="s">
        <v>111</v>
      </c>
      <c r="W44" s="10" t="n">
        <v>1</v>
      </c>
      <c r="X44" s="10" t="n">
        <v>4</v>
      </c>
      <c r="Y44" s="11" t="n">
        <v>17</v>
      </c>
      <c r="Z44" s="12" t="n">
        <v>47</v>
      </c>
    </row>
    <row r="45" customFormat="false" ht="14.25" hidden="false" customHeight="false" outlineLevel="0" collapsed="false">
      <c r="A45" s="0" t="s">
        <v>112</v>
      </c>
      <c r="B45" s="0" t="s">
        <v>114</v>
      </c>
      <c r="C45" s="0" t="s">
        <v>114</v>
      </c>
      <c r="D45" s="0" t="s">
        <v>111</v>
      </c>
      <c r="E45" s="0" t="s">
        <v>112</v>
      </c>
      <c r="F45" s="0" t="s">
        <v>111</v>
      </c>
      <c r="G45" s="0" t="n">
        <v>4</v>
      </c>
      <c r="H45" s="0" t="n">
        <v>5</v>
      </c>
      <c r="I45" s="0" t="n">
        <v>4</v>
      </c>
      <c r="J45" s="0" t="n">
        <v>5</v>
      </c>
      <c r="K45" s="0" t="n">
        <v>4</v>
      </c>
      <c r="L45" s="0" t="n">
        <v>4</v>
      </c>
      <c r="M45" s="2" t="n">
        <v>12.875</v>
      </c>
      <c r="N45" s="0" t="n">
        <v>0</v>
      </c>
      <c r="V45" s="9" t="s">
        <v>111</v>
      </c>
      <c r="W45" s="10" t="n">
        <v>1</v>
      </c>
      <c r="X45" s="10" t="n">
        <v>4</v>
      </c>
      <c r="Y45" s="11" t="n">
        <v>17</v>
      </c>
      <c r="Z45" s="12" t="n">
        <v>47</v>
      </c>
    </row>
    <row r="46" customFormat="false" ht="14.25" hidden="false" customHeight="false" outlineLevel="0" collapsed="false">
      <c r="A46" s="0" t="s">
        <v>114</v>
      </c>
      <c r="B46" s="0" t="s">
        <v>112</v>
      </c>
      <c r="C46" s="0" t="s">
        <v>114</v>
      </c>
      <c r="D46" s="0" t="s">
        <v>112</v>
      </c>
      <c r="E46" s="0" t="s">
        <v>112</v>
      </c>
      <c r="F46" s="0" t="s">
        <v>112</v>
      </c>
      <c r="G46" s="0" t="n">
        <v>5</v>
      </c>
      <c r="H46" s="0" t="n">
        <v>5</v>
      </c>
      <c r="I46" s="0" t="n">
        <v>3</v>
      </c>
      <c r="J46" s="0" t="n">
        <v>4</v>
      </c>
      <c r="K46" s="0" t="n">
        <v>5</v>
      </c>
      <c r="L46" s="0" t="n">
        <v>4</v>
      </c>
      <c r="M46" s="2" t="n">
        <v>9.425</v>
      </c>
      <c r="N46" s="0" t="n">
        <v>0</v>
      </c>
      <c r="V46" s="9" t="s">
        <v>111</v>
      </c>
      <c r="W46" s="10" t="n">
        <v>1</v>
      </c>
      <c r="X46" s="10" t="n">
        <v>4</v>
      </c>
      <c r="Y46" s="11" t="n">
        <v>17</v>
      </c>
      <c r="Z46" s="12" t="n">
        <v>47</v>
      </c>
    </row>
    <row r="47" customFormat="false" ht="14.25" hidden="false" customHeight="false" outlineLevel="0" collapsed="false">
      <c r="A47" s="0" t="s">
        <v>110</v>
      </c>
      <c r="B47" s="0" t="s">
        <v>112</v>
      </c>
      <c r="C47" s="0" t="s">
        <v>114</v>
      </c>
      <c r="D47" s="0" t="s">
        <v>112</v>
      </c>
      <c r="E47" s="0" t="s">
        <v>111</v>
      </c>
      <c r="F47" s="0" t="s">
        <v>111</v>
      </c>
      <c r="G47" s="0" t="n">
        <v>4</v>
      </c>
      <c r="H47" s="0" t="n">
        <v>5</v>
      </c>
      <c r="I47" s="0" t="n">
        <v>4</v>
      </c>
      <c r="J47" s="0" t="n">
        <v>4</v>
      </c>
      <c r="K47" s="0" t="n">
        <v>5</v>
      </c>
      <c r="L47" s="0" t="n">
        <v>4</v>
      </c>
      <c r="M47" s="2" t="n">
        <v>9.21111111111111</v>
      </c>
      <c r="N47" s="0" t="n">
        <v>0</v>
      </c>
      <c r="V47" s="9" t="s">
        <v>111</v>
      </c>
      <c r="W47" s="10" t="n">
        <v>1</v>
      </c>
      <c r="X47" s="10" t="n">
        <v>4</v>
      </c>
      <c r="Y47" s="11" t="n">
        <v>17</v>
      </c>
      <c r="Z47" s="12" t="n">
        <v>47</v>
      </c>
    </row>
    <row r="48" customFormat="false" ht="14.25" hidden="false" customHeight="false" outlineLevel="0" collapsed="false">
      <c r="A48" s="0" t="s">
        <v>111</v>
      </c>
      <c r="B48" s="0" t="s">
        <v>114</v>
      </c>
      <c r="C48" s="0" t="s">
        <v>111</v>
      </c>
      <c r="D48" s="0" t="s">
        <v>112</v>
      </c>
      <c r="E48" s="0" t="s">
        <v>111</v>
      </c>
      <c r="F48" s="0" t="s">
        <v>111</v>
      </c>
      <c r="G48" s="0" t="n">
        <v>1</v>
      </c>
      <c r="H48" s="0" t="n">
        <v>4</v>
      </c>
      <c r="I48" s="0" t="n">
        <v>3</v>
      </c>
      <c r="J48" s="0" t="n">
        <v>5</v>
      </c>
      <c r="K48" s="0" t="n">
        <v>5</v>
      </c>
      <c r="L48" s="0" t="n">
        <v>4</v>
      </c>
      <c r="M48" s="2" t="n">
        <v>12.6833333333333</v>
      </c>
      <c r="N48" s="0" t="n">
        <v>0</v>
      </c>
      <c r="V48" s="9" t="s">
        <v>111</v>
      </c>
      <c r="W48" s="10" t="n">
        <v>1</v>
      </c>
      <c r="X48" s="10" t="n">
        <v>4</v>
      </c>
      <c r="Y48" s="11" t="n">
        <v>17</v>
      </c>
      <c r="Z48" s="12" t="n">
        <v>47</v>
      </c>
    </row>
    <row r="49" customFormat="false" ht="14.25" hidden="false" customHeight="false" outlineLevel="0" collapsed="false">
      <c r="A49" s="0" t="s">
        <v>114</v>
      </c>
      <c r="B49" s="0" t="s">
        <v>110</v>
      </c>
      <c r="C49" s="0" t="s">
        <v>110</v>
      </c>
      <c r="D49" s="0" t="s">
        <v>112</v>
      </c>
      <c r="H49" s="0" t="n">
        <v>5</v>
      </c>
      <c r="I49" s="0" t="n">
        <v>3</v>
      </c>
      <c r="J49" s="0" t="n">
        <v>5</v>
      </c>
      <c r="K49" s="0" t="n">
        <v>5</v>
      </c>
      <c r="L49" s="0" t="n">
        <v>4</v>
      </c>
      <c r="M49" s="2" t="n">
        <v>10.8972222222222</v>
      </c>
      <c r="N49" s="0" t="n">
        <v>0</v>
      </c>
    </row>
    <row r="50" customFormat="false" ht="14.25" hidden="false" customHeight="false" outlineLevel="0" collapsed="false">
      <c r="A50" s="0" t="s">
        <v>111</v>
      </c>
      <c r="B50" s="0" t="s">
        <v>111</v>
      </c>
      <c r="C50" s="0" t="s">
        <v>111</v>
      </c>
      <c r="D50" s="0" t="s">
        <v>111</v>
      </c>
      <c r="E50" s="0" t="s">
        <v>111</v>
      </c>
      <c r="F50" s="0" t="s">
        <v>111</v>
      </c>
      <c r="G50" s="0" t="n">
        <v>1</v>
      </c>
      <c r="H50" s="0" t="n">
        <v>5</v>
      </c>
      <c r="I50" s="0" t="n">
        <v>3</v>
      </c>
      <c r="J50" s="0" t="n">
        <v>4</v>
      </c>
      <c r="K50" s="0" t="n">
        <v>1</v>
      </c>
      <c r="L50" s="0" t="n">
        <v>5</v>
      </c>
      <c r="M50" s="2" t="n">
        <v>8.34166666666667</v>
      </c>
      <c r="N50" s="0" t="n">
        <v>0</v>
      </c>
    </row>
    <row r="51" customFormat="false" ht="14.25" hidden="false" customHeight="false" outlineLevel="0" collapsed="false">
      <c r="A51" s="0" t="s">
        <v>111</v>
      </c>
      <c r="B51" s="0" t="s">
        <v>111</v>
      </c>
      <c r="C51" s="0" t="s">
        <v>111</v>
      </c>
      <c r="D51" s="0" t="s">
        <v>111</v>
      </c>
      <c r="E51" s="0" t="s">
        <v>111</v>
      </c>
      <c r="F51" s="0" t="s">
        <v>111</v>
      </c>
      <c r="G51" s="0" t="n">
        <v>1</v>
      </c>
      <c r="H51" s="0" t="n">
        <v>5</v>
      </c>
      <c r="I51" s="0" t="n">
        <v>4</v>
      </c>
      <c r="J51" s="0" t="n">
        <v>4</v>
      </c>
      <c r="K51" s="0" t="n">
        <v>3</v>
      </c>
      <c r="L51" s="0" t="n">
        <v>5</v>
      </c>
      <c r="M51" s="2" t="n">
        <v>9.13888888888889</v>
      </c>
      <c r="N51" s="0" t="n">
        <v>0</v>
      </c>
    </row>
    <row r="52" customFormat="false" ht="14.25" hidden="false" customHeight="false" outlineLevel="0" collapsed="false">
      <c r="A52" s="0" t="s">
        <v>110</v>
      </c>
      <c r="B52" s="0" t="s">
        <v>110</v>
      </c>
      <c r="C52" s="0" t="s">
        <v>110</v>
      </c>
      <c r="D52" s="0" t="s">
        <v>114</v>
      </c>
      <c r="E52" s="0" t="s">
        <v>112</v>
      </c>
      <c r="F52" s="0" t="s">
        <v>114</v>
      </c>
      <c r="G52" s="0" t="n">
        <v>8</v>
      </c>
      <c r="H52" s="0" t="n">
        <v>5</v>
      </c>
      <c r="I52" s="0" t="n">
        <v>5</v>
      </c>
      <c r="J52" s="0" t="n">
        <v>5</v>
      </c>
      <c r="K52" s="0" t="n">
        <v>3</v>
      </c>
      <c r="L52" s="0" t="n">
        <v>5</v>
      </c>
      <c r="M52" s="2" t="n">
        <v>8.88611111111111</v>
      </c>
      <c r="N52" s="0" t="n">
        <v>0</v>
      </c>
    </row>
    <row r="53" customFormat="false" ht="14.25" hidden="false" customHeight="false" outlineLevel="0" collapsed="false">
      <c r="A53" s="0" t="s">
        <v>112</v>
      </c>
      <c r="B53" s="0" t="s">
        <v>110</v>
      </c>
      <c r="C53" s="0" t="s">
        <v>114</v>
      </c>
      <c r="D53" s="0" t="s">
        <v>111</v>
      </c>
      <c r="E53" s="0" t="s">
        <v>112</v>
      </c>
      <c r="F53" s="0" t="s">
        <v>111</v>
      </c>
      <c r="G53" s="0" t="n">
        <v>4</v>
      </c>
      <c r="H53" s="0" t="n">
        <v>2</v>
      </c>
      <c r="I53" s="0" t="n">
        <v>1</v>
      </c>
      <c r="J53" s="0" t="n">
        <v>5</v>
      </c>
      <c r="K53" s="0" t="n">
        <v>4</v>
      </c>
      <c r="L53" s="0" t="n">
        <v>5</v>
      </c>
      <c r="M53" s="2" t="n">
        <v>12.3277777777778</v>
      </c>
      <c r="N53" s="0" t="n">
        <v>0</v>
      </c>
    </row>
    <row r="54" customFormat="false" ht="14.25" hidden="false" customHeight="false" outlineLevel="0" collapsed="false">
      <c r="A54" s="0" t="s">
        <v>111</v>
      </c>
      <c r="B54" s="0" t="s">
        <v>111</v>
      </c>
      <c r="C54" s="0" t="s">
        <v>111</v>
      </c>
      <c r="D54" s="0" t="s">
        <v>111</v>
      </c>
      <c r="E54" s="0" t="s">
        <v>114</v>
      </c>
      <c r="F54" s="0" t="s">
        <v>110</v>
      </c>
      <c r="G54" s="0" t="n">
        <v>3</v>
      </c>
      <c r="H54" s="0" t="n">
        <v>5</v>
      </c>
      <c r="I54" s="0" t="n">
        <v>4</v>
      </c>
      <c r="J54" s="0" t="n">
        <v>5</v>
      </c>
      <c r="K54" s="0" t="n">
        <v>4</v>
      </c>
      <c r="L54" s="0" t="n">
        <v>5</v>
      </c>
      <c r="M54" s="2" t="n">
        <v>9.23611111111111</v>
      </c>
      <c r="N54" s="0" t="n">
        <v>0</v>
      </c>
    </row>
    <row r="55" customFormat="false" ht="14.25" hidden="false" customHeight="false" outlineLevel="0" collapsed="false">
      <c r="A55" s="0" t="s">
        <v>112</v>
      </c>
      <c r="B55" s="0" t="s">
        <v>110</v>
      </c>
      <c r="C55" s="0" t="s">
        <v>114</v>
      </c>
      <c r="D55" s="0" t="s">
        <v>110</v>
      </c>
      <c r="E55" s="0" t="s">
        <v>112</v>
      </c>
      <c r="F55" s="0" t="s">
        <v>110</v>
      </c>
      <c r="G55" s="0" t="n">
        <v>7</v>
      </c>
      <c r="H55" s="0" t="n">
        <v>5</v>
      </c>
      <c r="I55" s="0" t="n">
        <v>5</v>
      </c>
      <c r="J55" s="0" t="n">
        <v>5</v>
      </c>
      <c r="K55" s="0" t="n">
        <v>4</v>
      </c>
      <c r="L55" s="0" t="n">
        <v>5</v>
      </c>
      <c r="M55" s="2" t="n">
        <v>11.7888888888889</v>
      </c>
      <c r="N55" s="0" t="n">
        <v>0</v>
      </c>
    </row>
    <row r="56" customFormat="false" ht="14.25" hidden="false" customHeight="false" outlineLevel="0" collapsed="false">
      <c r="A56" s="0" t="s">
        <v>114</v>
      </c>
      <c r="B56" s="0" t="s">
        <v>111</v>
      </c>
      <c r="C56" s="0" t="s">
        <v>111</v>
      </c>
      <c r="D56" s="0" t="s">
        <v>111</v>
      </c>
      <c r="E56" s="0" t="s">
        <v>111</v>
      </c>
      <c r="F56" s="0" t="s">
        <v>111</v>
      </c>
      <c r="G56" s="0" t="n">
        <v>1</v>
      </c>
      <c r="H56" s="0" t="n">
        <v>5</v>
      </c>
      <c r="I56" s="0" t="n">
        <v>4</v>
      </c>
      <c r="J56" s="0" t="n">
        <v>5</v>
      </c>
      <c r="K56" s="0" t="n">
        <v>5</v>
      </c>
      <c r="L56" s="0" t="n">
        <v>5</v>
      </c>
      <c r="M56" s="2" t="n">
        <v>9.27777777777778</v>
      </c>
      <c r="N56" s="0" t="n">
        <v>0</v>
      </c>
      <c r="T56" s="0" t="n">
        <f aca="false">MEDIAN(H58:H126)</f>
        <v>5</v>
      </c>
    </row>
    <row r="57" customFormat="false" ht="14.25" hidden="false" customHeight="false" outlineLevel="0" collapsed="false">
      <c r="A57" s="0" t="s">
        <v>114</v>
      </c>
      <c r="B57" s="0" t="s">
        <v>110</v>
      </c>
      <c r="C57" s="0" t="s">
        <v>110</v>
      </c>
      <c r="D57" s="0" t="s">
        <v>111</v>
      </c>
      <c r="E57" s="0" t="s">
        <v>111</v>
      </c>
      <c r="F57" s="0" t="s">
        <v>111</v>
      </c>
      <c r="G57" s="0" t="n">
        <v>4</v>
      </c>
      <c r="H57" s="0" t="n">
        <v>5</v>
      </c>
      <c r="I57" s="0" t="n">
        <v>5</v>
      </c>
      <c r="J57" s="0" t="n">
        <v>5</v>
      </c>
      <c r="K57" s="0" t="n">
        <v>5</v>
      </c>
      <c r="L57" s="0" t="n">
        <v>5</v>
      </c>
      <c r="M57" s="2" t="n">
        <v>9.6</v>
      </c>
      <c r="N57" s="0" t="n">
        <v>0</v>
      </c>
      <c r="T57" s="0" t="n">
        <f aca="false">MEDIAN(H1:H57)</f>
        <v>4</v>
      </c>
    </row>
    <row r="58" customFormat="false" ht="14.25" hidden="false" customHeight="false" outlineLevel="0" collapsed="false">
      <c r="A58" s="0" t="s">
        <v>111</v>
      </c>
      <c r="B58" s="0" t="s">
        <v>112</v>
      </c>
      <c r="C58" s="0" t="s">
        <v>111</v>
      </c>
      <c r="D58" s="0" t="s">
        <v>112</v>
      </c>
      <c r="E58" s="0" t="s">
        <v>112</v>
      </c>
      <c r="F58" s="0" t="s">
        <v>112</v>
      </c>
      <c r="G58" s="0" t="n">
        <v>1</v>
      </c>
      <c r="H58" s="0" t="n">
        <v>4</v>
      </c>
      <c r="I58" s="0" t="n">
        <v>5</v>
      </c>
      <c r="J58" s="0" t="n">
        <v>5</v>
      </c>
      <c r="K58" s="0" t="n">
        <v>2</v>
      </c>
      <c r="L58" s="0" t="n">
        <v>1</v>
      </c>
      <c r="M58" s="2" t="n">
        <v>9.68333333333333</v>
      </c>
      <c r="N58" s="0" t="n">
        <v>1</v>
      </c>
      <c r="Q58" s="0" t="n">
        <f aca="false">MEDIAN(L54:L179)</f>
        <v>4</v>
      </c>
      <c r="R58" s="0" t="n">
        <f aca="false">_xlfn.MODE.SNGL(L54:L179)</f>
        <v>5</v>
      </c>
    </row>
    <row r="59" customFormat="false" ht="14.25" hidden="false" customHeight="false" outlineLevel="0" collapsed="false">
      <c r="A59" s="0" t="s">
        <v>112</v>
      </c>
      <c r="B59" s="0" t="s">
        <v>110</v>
      </c>
      <c r="C59" s="0" t="s">
        <v>114</v>
      </c>
      <c r="D59" s="0" t="s">
        <v>114</v>
      </c>
      <c r="E59" s="0" t="s">
        <v>112</v>
      </c>
      <c r="F59" s="0" t="s">
        <v>114</v>
      </c>
      <c r="G59" s="0" t="n">
        <v>8</v>
      </c>
      <c r="H59" s="0" t="n">
        <v>4</v>
      </c>
      <c r="I59" s="0" t="n">
        <v>3</v>
      </c>
      <c r="J59" s="0" t="n">
        <v>4</v>
      </c>
      <c r="K59" s="0" t="n">
        <v>3</v>
      </c>
      <c r="L59" s="0" t="n">
        <v>1</v>
      </c>
      <c r="M59" s="2" t="n">
        <v>7.41111111111111</v>
      </c>
      <c r="N59" s="0" t="n">
        <v>1</v>
      </c>
      <c r="O59" s="0" t="n">
        <v>1</v>
      </c>
      <c r="P59" s="0" t="n">
        <v>4.27</v>
      </c>
      <c r="Q59" s="0" t="n">
        <v>5</v>
      </c>
      <c r="R59" s="0" t="n">
        <v>5</v>
      </c>
    </row>
    <row r="60" customFormat="false" ht="14.25" hidden="false" customHeight="false" outlineLevel="0" collapsed="false">
      <c r="A60" s="0" t="s">
        <v>110</v>
      </c>
      <c r="B60" s="0" t="s">
        <v>114</v>
      </c>
      <c r="C60" s="0" t="s">
        <v>110</v>
      </c>
      <c r="D60" s="0" t="s">
        <v>112</v>
      </c>
      <c r="E60" s="0" t="s">
        <v>112</v>
      </c>
      <c r="F60" s="0" t="s">
        <v>112</v>
      </c>
      <c r="G60" s="0" t="n">
        <v>5</v>
      </c>
      <c r="H60" s="0" t="n">
        <v>5</v>
      </c>
      <c r="I60" s="0" t="n">
        <v>3</v>
      </c>
      <c r="J60" s="0" t="n">
        <v>3</v>
      </c>
      <c r="K60" s="0" t="n">
        <v>4</v>
      </c>
      <c r="L60" s="0" t="n">
        <v>1</v>
      </c>
      <c r="M60" s="2" t="n">
        <v>8.68888888888889</v>
      </c>
      <c r="N60" s="0" t="n">
        <v>1</v>
      </c>
      <c r="O60" s="0" t="n">
        <v>3</v>
      </c>
      <c r="P60" s="0" t="n">
        <v>4.48</v>
      </c>
      <c r="Q60" s="0" t="n">
        <v>5</v>
      </c>
      <c r="R60" s="0" t="n">
        <v>5</v>
      </c>
    </row>
    <row r="61" customFormat="false" ht="14.25" hidden="false" customHeight="false" outlineLevel="0" collapsed="false">
      <c r="A61" s="0" t="s">
        <v>111</v>
      </c>
      <c r="B61" s="0" t="s">
        <v>111</v>
      </c>
      <c r="C61" s="0" t="s">
        <v>111</v>
      </c>
      <c r="D61" s="0" t="s">
        <v>112</v>
      </c>
      <c r="E61" s="0" t="s">
        <v>112</v>
      </c>
      <c r="F61" s="0" t="s">
        <v>112</v>
      </c>
      <c r="G61" s="0" t="n">
        <v>1</v>
      </c>
      <c r="H61" s="0" t="n">
        <v>5</v>
      </c>
      <c r="I61" s="0" t="n">
        <v>4</v>
      </c>
      <c r="J61" s="0" t="n">
        <v>5</v>
      </c>
      <c r="K61" s="0" t="n">
        <v>4</v>
      </c>
      <c r="L61" s="0" t="n">
        <v>1</v>
      </c>
      <c r="M61" s="2" t="n">
        <v>8.55833333333333</v>
      </c>
      <c r="N61" s="0" t="n">
        <v>1</v>
      </c>
      <c r="O61" s="0" t="n">
        <v>4</v>
      </c>
      <c r="P61" s="0" t="n">
        <v>4.16</v>
      </c>
      <c r="Q61" s="0" t="n">
        <v>4.5</v>
      </c>
      <c r="R61" s="0" t="n">
        <v>5</v>
      </c>
    </row>
    <row r="62" customFormat="false" ht="14.25" hidden="false" customHeight="false" outlineLevel="0" collapsed="false">
      <c r="A62" s="0" t="s">
        <v>111</v>
      </c>
      <c r="B62" s="0" t="s">
        <v>110</v>
      </c>
      <c r="C62" s="0" t="s">
        <v>112</v>
      </c>
      <c r="D62" s="0" t="s">
        <v>111</v>
      </c>
      <c r="E62" s="0" t="s">
        <v>112</v>
      </c>
      <c r="F62" s="0" t="s">
        <v>111</v>
      </c>
      <c r="G62" s="0" t="n">
        <v>9</v>
      </c>
      <c r="H62" s="0" t="n">
        <v>5</v>
      </c>
      <c r="I62" s="0" t="n">
        <v>5</v>
      </c>
      <c r="J62" s="0" t="n">
        <v>5</v>
      </c>
      <c r="K62" s="0" t="n">
        <v>5</v>
      </c>
      <c r="L62" s="0" t="n">
        <v>1</v>
      </c>
      <c r="M62" s="2" t="n">
        <v>8.28611111111111</v>
      </c>
      <c r="N62" s="0" t="n">
        <v>1</v>
      </c>
    </row>
    <row r="63" customFormat="false" ht="14.25" hidden="false" customHeight="false" outlineLevel="0" collapsed="false">
      <c r="A63" s="0" t="s">
        <v>111</v>
      </c>
      <c r="B63" s="0" t="s">
        <v>111</v>
      </c>
      <c r="C63" s="0" t="s">
        <v>111</v>
      </c>
      <c r="D63" s="0" t="s">
        <v>111</v>
      </c>
      <c r="E63" s="0" t="s">
        <v>111</v>
      </c>
      <c r="F63" s="0" t="s">
        <v>111</v>
      </c>
      <c r="G63" s="0" t="n">
        <v>1</v>
      </c>
      <c r="H63" s="0" t="n">
        <v>5</v>
      </c>
      <c r="I63" s="0" t="n">
        <v>5</v>
      </c>
      <c r="J63" s="0" t="n">
        <v>5</v>
      </c>
      <c r="K63" s="0" t="n">
        <v>5</v>
      </c>
      <c r="L63" s="0" t="n">
        <v>1</v>
      </c>
      <c r="M63" s="2" t="n">
        <v>8.51111111111111</v>
      </c>
      <c r="N63" s="0" t="n">
        <v>1</v>
      </c>
    </row>
    <row r="64" customFormat="false" ht="14.25" hidden="false" customHeight="false" outlineLevel="0" collapsed="false">
      <c r="A64" s="0" t="s">
        <v>110</v>
      </c>
      <c r="B64" s="0" t="s">
        <v>110</v>
      </c>
      <c r="C64" s="0" t="s">
        <v>110</v>
      </c>
      <c r="D64" s="0" t="s">
        <v>112</v>
      </c>
      <c r="E64" s="0" t="s">
        <v>112</v>
      </c>
      <c r="F64" s="0" t="s">
        <v>112</v>
      </c>
      <c r="G64" s="0" t="n">
        <v>5</v>
      </c>
      <c r="H64" s="0" t="n">
        <v>4</v>
      </c>
      <c r="I64" s="0" t="n">
        <v>3</v>
      </c>
      <c r="J64" s="0" t="n">
        <v>4</v>
      </c>
      <c r="K64" s="0" t="n">
        <v>3</v>
      </c>
      <c r="L64" s="0" t="n">
        <v>2</v>
      </c>
      <c r="M64" s="2" t="n">
        <v>12.3805555555556</v>
      </c>
      <c r="N64" s="0" t="n">
        <v>1</v>
      </c>
    </row>
    <row r="65" customFormat="false" ht="14.25" hidden="false" customHeight="false" outlineLevel="0" collapsed="false">
      <c r="A65" s="0" t="s">
        <v>110</v>
      </c>
      <c r="B65" s="0" t="s">
        <v>110</v>
      </c>
      <c r="C65" s="0" t="s">
        <v>110</v>
      </c>
      <c r="D65" s="0" t="s">
        <v>112</v>
      </c>
      <c r="E65" s="0" t="s">
        <v>111</v>
      </c>
      <c r="F65" s="0" t="s">
        <v>111</v>
      </c>
      <c r="G65" s="0" t="n">
        <v>4</v>
      </c>
      <c r="H65" s="0" t="n">
        <v>4</v>
      </c>
      <c r="I65" s="0" t="n">
        <v>4</v>
      </c>
      <c r="J65" s="0" t="n">
        <v>5</v>
      </c>
      <c r="K65" s="0" t="n">
        <v>3</v>
      </c>
      <c r="L65" s="0" t="n">
        <v>2</v>
      </c>
      <c r="M65" s="2" t="n">
        <v>12.5138888888889</v>
      </c>
      <c r="N65" s="0" t="n">
        <v>1</v>
      </c>
    </row>
    <row r="66" customFormat="false" ht="14.25" hidden="false" customHeight="false" outlineLevel="0" collapsed="false">
      <c r="A66" s="0" t="s">
        <v>111</v>
      </c>
      <c r="B66" s="0" t="s">
        <v>112</v>
      </c>
      <c r="C66" s="0" t="s">
        <v>111</v>
      </c>
      <c r="D66" s="0" t="s">
        <v>110</v>
      </c>
      <c r="E66" s="0" t="s">
        <v>112</v>
      </c>
      <c r="F66" s="0" t="s">
        <v>110</v>
      </c>
      <c r="G66" s="0" t="n">
        <v>3</v>
      </c>
      <c r="H66" s="0" t="n">
        <v>5</v>
      </c>
      <c r="I66" s="0" t="n">
        <v>4</v>
      </c>
      <c r="J66" s="0" t="n">
        <v>5</v>
      </c>
      <c r="K66" s="0" t="n">
        <v>3</v>
      </c>
      <c r="L66" s="0" t="n">
        <v>2</v>
      </c>
      <c r="M66" s="2" t="n">
        <v>11.3055555555556</v>
      </c>
      <c r="N66" s="0" t="n">
        <v>1</v>
      </c>
    </row>
    <row r="67" customFormat="false" ht="14.25" hidden="false" customHeight="false" outlineLevel="0" collapsed="false">
      <c r="A67" s="0" t="s">
        <v>111</v>
      </c>
      <c r="B67" s="0" t="s">
        <v>112</v>
      </c>
      <c r="C67" s="0" t="s">
        <v>111</v>
      </c>
      <c r="D67" s="0" t="s">
        <v>111</v>
      </c>
      <c r="E67" s="0" t="s">
        <v>111</v>
      </c>
      <c r="F67" s="0" t="s">
        <v>111</v>
      </c>
      <c r="G67" s="0" t="n">
        <v>1</v>
      </c>
      <c r="H67" s="0" t="n">
        <v>4</v>
      </c>
      <c r="I67" s="0" t="n">
        <v>4</v>
      </c>
      <c r="J67" s="0" t="n">
        <v>5</v>
      </c>
      <c r="K67" s="0" t="n">
        <v>4</v>
      </c>
      <c r="L67" s="0" t="n">
        <v>2</v>
      </c>
      <c r="M67" s="2" t="n">
        <v>11.525</v>
      </c>
      <c r="N67" s="0" t="n">
        <v>1</v>
      </c>
    </row>
    <row r="68" customFormat="false" ht="14.25" hidden="false" customHeight="false" outlineLevel="0" collapsed="false">
      <c r="A68" s="0" t="s">
        <v>111</v>
      </c>
      <c r="B68" s="0" t="s">
        <v>110</v>
      </c>
      <c r="C68" s="0" t="s">
        <v>112</v>
      </c>
      <c r="D68" s="0" t="s">
        <v>112</v>
      </c>
      <c r="E68" s="0" t="s">
        <v>114</v>
      </c>
      <c r="F68" s="0" t="s">
        <v>114</v>
      </c>
      <c r="G68" s="0" t="n">
        <v>9</v>
      </c>
      <c r="H68" s="0" t="n">
        <v>4</v>
      </c>
      <c r="I68" s="0" t="n">
        <v>3</v>
      </c>
      <c r="J68" s="0" t="n">
        <v>4</v>
      </c>
      <c r="K68" s="0" t="n">
        <v>5</v>
      </c>
      <c r="L68" s="0" t="n">
        <v>2</v>
      </c>
      <c r="M68" s="2" t="n">
        <v>12</v>
      </c>
      <c r="N68" s="0" t="n">
        <v>1</v>
      </c>
    </row>
    <row r="69" customFormat="false" ht="14.25" hidden="false" customHeight="false" outlineLevel="0" collapsed="false">
      <c r="A69" s="0" t="s">
        <v>112</v>
      </c>
      <c r="B69" s="0" t="s">
        <v>112</v>
      </c>
      <c r="C69" s="0" t="s">
        <v>114</v>
      </c>
      <c r="D69" s="0" t="s">
        <v>114</v>
      </c>
      <c r="E69" s="0" t="s">
        <v>111</v>
      </c>
      <c r="F69" s="0" t="s">
        <v>110</v>
      </c>
      <c r="G69" s="0" t="n">
        <v>7</v>
      </c>
      <c r="H69" s="0" t="n">
        <v>5</v>
      </c>
      <c r="I69" s="0" t="n">
        <v>3</v>
      </c>
      <c r="J69" s="0" t="n">
        <v>4</v>
      </c>
      <c r="K69" s="0" t="n">
        <v>5</v>
      </c>
      <c r="L69" s="0" t="n">
        <v>2</v>
      </c>
      <c r="M69" s="2" t="n">
        <v>11.0527777777778</v>
      </c>
      <c r="N69" s="0" t="n">
        <v>1</v>
      </c>
    </row>
    <row r="70" customFormat="false" ht="14.25" hidden="false" customHeight="false" outlineLevel="0" collapsed="false">
      <c r="A70" s="0" t="s">
        <v>112</v>
      </c>
      <c r="B70" s="0" t="s">
        <v>110</v>
      </c>
      <c r="C70" s="0" t="s">
        <v>114</v>
      </c>
      <c r="D70" s="0" t="s">
        <v>112</v>
      </c>
      <c r="E70" s="0" t="s">
        <v>112</v>
      </c>
      <c r="F70" s="0" t="s">
        <v>112</v>
      </c>
      <c r="G70" s="0" t="n">
        <v>5</v>
      </c>
      <c r="H70" s="0" t="n">
        <v>4</v>
      </c>
      <c r="I70" s="0" t="n">
        <v>3</v>
      </c>
      <c r="J70" s="0" t="n">
        <v>5</v>
      </c>
      <c r="K70" s="0" t="n">
        <v>5</v>
      </c>
      <c r="L70" s="0" t="n">
        <v>2</v>
      </c>
      <c r="M70" s="2" t="n">
        <v>12.3805555555556</v>
      </c>
      <c r="N70" s="0" t="n">
        <v>1</v>
      </c>
    </row>
    <row r="71" customFormat="false" ht="14.25" hidden="false" customHeight="false" outlineLevel="0" collapsed="false">
      <c r="A71" s="0" t="s">
        <v>114</v>
      </c>
      <c r="B71" s="0" t="s">
        <v>110</v>
      </c>
      <c r="C71" s="0" t="s">
        <v>110</v>
      </c>
      <c r="D71" s="0" t="s">
        <v>111</v>
      </c>
      <c r="E71" s="0" t="s">
        <v>111</v>
      </c>
      <c r="F71" s="0" t="s">
        <v>111</v>
      </c>
      <c r="G71" s="0" t="n">
        <v>4</v>
      </c>
      <c r="H71" s="0" t="n">
        <v>5</v>
      </c>
      <c r="I71" s="0" t="n">
        <v>3</v>
      </c>
      <c r="J71" s="0" t="n">
        <v>5</v>
      </c>
      <c r="K71" s="0" t="n">
        <v>5</v>
      </c>
      <c r="L71" s="0" t="n">
        <v>2</v>
      </c>
      <c r="M71" s="2" t="n">
        <v>9.15</v>
      </c>
      <c r="N71" s="0" t="n">
        <v>1</v>
      </c>
    </row>
    <row r="72" customFormat="false" ht="14.25" hidden="false" customHeight="false" outlineLevel="0" collapsed="false">
      <c r="A72" s="0" t="s">
        <v>111</v>
      </c>
      <c r="B72" s="0" t="s">
        <v>114</v>
      </c>
      <c r="C72" s="0" t="s">
        <v>111</v>
      </c>
      <c r="D72" s="0" t="s">
        <v>111</v>
      </c>
      <c r="E72" s="0" t="s">
        <v>112</v>
      </c>
      <c r="F72" s="0" t="s">
        <v>111</v>
      </c>
      <c r="G72" s="0" t="n">
        <v>1</v>
      </c>
      <c r="H72" s="0" t="n">
        <v>4</v>
      </c>
      <c r="I72" s="0" t="n">
        <v>2</v>
      </c>
      <c r="J72" s="0" t="n">
        <v>5</v>
      </c>
      <c r="K72" s="0" t="n">
        <v>1</v>
      </c>
      <c r="L72" s="0" t="n">
        <v>3</v>
      </c>
      <c r="M72" s="2" t="n">
        <v>9.63611111111111</v>
      </c>
      <c r="N72" s="0" t="n">
        <v>1</v>
      </c>
    </row>
    <row r="73" customFormat="false" ht="14.25" hidden="false" customHeight="false" outlineLevel="0" collapsed="false">
      <c r="A73" s="0" t="s">
        <v>111</v>
      </c>
      <c r="B73" s="0" t="s">
        <v>111</v>
      </c>
      <c r="C73" s="0" t="s">
        <v>111</v>
      </c>
      <c r="D73" s="0" t="s">
        <v>114</v>
      </c>
      <c r="E73" s="0" t="s">
        <v>111</v>
      </c>
      <c r="F73" s="0" t="s">
        <v>110</v>
      </c>
      <c r="G73" s="0" t="n">
        <v>3</v>
      </c>
      <c r="H73" s="0" t="n">
        <v>3</v>
      </c>
      <c r="I73" s="0" t="n">
        <v>1</v>
      </c>
      <c r="J73" s="0" t="n">
        <v>2</v>
      </c>
      <c r="K73" s="0" t="n">
        <v>3</v>
      </c>
      <c r="L73" s="0" t="n">
        <v>3</v>
      </c>
      <c r="M73" s="2" t="n">
        <v>11.125</v>
      </c>
      <c r="N73" s="0" t="n">
        <v>1</v>
      </c>
    </row>
    <row r="74" customFormat="false" ht="14.25" hidden="false" customHeight="false" outlineLevel="0" collapsed="false">
      <c r="A74" s="0" t="s">
        <v>111</v>
      </c>
      <c r="B74" s="0" t="s">
        <v>114</v>
      </c>
      <c r="C74" s="0" t="s">
        <v>111</v>
      </c>
      <c r="D74" s="0" t="s">
        <v>111</v>
      </c>
      <c r="E74" s="0" t="s">
        <v>111</v>
      </c>
      <c r="F74" s="0" t="s">
        <v>111</v>
      </c>
      <c r="G74" s="0" t="n">
        <v>1</v>
      </c>
      <c r="H74" s="0" t="n">
        <v>5</v>
      </c>
      <c r="I74" s="0" t="n">
        <v>4</v>
      </c>
      <c r="J74" s="0" t="n">
        <v>4</v>
      </c>
      <c r="K74" s="0" t="n">
        <v>3</v>
      </c>
      <c r="L74" s="0" t="n">
        <v>3</v>
      </c>
      <c r="M74" s="2" t="n">
        <v>12.3083333333333</v>
      </c>
      <c r="N74" s="0" t="n">
        <v>1</v>
      </c>
    </row>
    <row r="75" customFormat="false" ht="14.25" hidden="false" customHeight="false" outlineLevel="0" collapsed="false">
      <c r="A75" s="0" t="s">
        <v>112</v>
      </c>
      <c r="B75" s="0" t="s">
        <v>112</v>
      </c>
      <c r="C75" s="0" t="s">
        <v>114</v>
      </c>
      <c r="D75" s="0" t="s">
        <v>111</v>
      </c>
      <c r="E75" s="0" t="s">
        <v>111</v>
      </c>
      <c r="F75" s="0" t="s">
        <v>111</v>
      </c>
      <c r="G75" s="0" t="n">
        <v>4</v>
      </c>
      <c r="H75" s="0" t="n">
        <v>3</v>
      </c>
      <c r="I75" s="0" t="n">
        <v>4</v>
      </c>
      <c r="J75" s="0" t="n">
        <v>5</v>
      </c>
      <c r="K75" s="0" t="n">
        <v>4</v>
      </c>
      <c r="L75" s="0" t="n">
        <v>3</v>
      </c>
      <c r="M75" s="2" t="n">
        <v>8.99166666666667</v>
      </c>
      <c r="N75" s="0" t="n">
        <v>1</v>
      </c>
    </row>
    <row r="76" customFormat="false" ht="14.25" hidden="false" customHeight="false" outlineLevel="0" collapsed="false">
      <c r="A76" s="0" t="s">
        <v>111</v>
      </c>
      <c r="B76" s="0" t="s">
        <v>114</v>
      </c>
      <c r="C76" s="0" t="s">
        <v>111</v>
      </c>
      <c r="D76" s="0" t="s">
        <v>111</v>
      </c>
      <c r="E76" s="0" t="s">
        <v>112</v>
      </c>
      <c r="F76" s="0" t="s">
        <v>111</v>
      </c>
      <c r="G76" s="0" t="n">
        <v>1</v>
      </c>
      <c r="H76" s="0" t="n">
        <v>5</v>
      </c>
      <c r="I76" s="0" t="n">
        <v>4</v>
      </c>
      <c r="J76" s="0" t="n">
        <v>5</v>
      </c>
      <c r="K76" s="0" t="n">
        <v>4</v>
      </c>
      <c r="L76" s="0" t="n">
        <v>3</v>
      </c>
      <c r="M76" s="2" t="n">
        <v>12.2027777777778</v>
      </c>
      <c r="N76" s="0" t="n">
        <v>1</v>
      </c>
    </row>
    <row r="77" customFormat="false" ht="14.25" hidden="false" customHeight="false" outlineLevel="0" collapsed="false">
      <c r="A77" s="0" t="s">
        <v>111</v>
      </c>
      <c r="B77" s="0" t="s">
        <v>110</v>
      </c>
      <c r="C77" s="0" t="s">
        <v>112</v>
      </c>
      <c r="D77" s="0" t="s">
        <v>111</v>
      </c>
      <c r="E77" s="0" t="s">
        <v>112</v>
      </c>
      <c r="F77" s="0" t="s">
        <v>111</v>
      </c>
      <c r="G77" s="0" t="n">
        <v>9</v>
      </c>
      <c r="H77" s="0" t="n">
        <v>5</v>
      </c>
      <c r="I77" s="0" t="n">
        <v>4</v>
      </c>
      <c r="J77" s="0" t="n">
        <v>5</v>
      </c>
      <c r="K77" s="0" t="n">
        <v>4</v>
      </c>
      <c r="L77" s="0" t="n">
        <v>3</v>
      </c>
      <c r="M77" s="2" t="n">
        <v>7.41388888888889</v>
      </c>
      <c r="N77" s="0" t="n">
        <v>1</v>
      </c>
    </row>
    <row r="78" customFormat="false" ht="14.25" hidden="false" customHeight="false" outlineLevel="0" collapsed="false">
      <c r="A78" s="0" t="s">
        <v>112</v>
      </c>
      <c r="B78" s="0" t="s">
        <v>114</v>
      </c>
      <c r="C78" s="0" t="s">
        <v>114</v>
      </c>
      <c r="D78" s="0" t="s">
        <v>112</v>
      </c>
      <c r="E78" s="0" t="s">
        <v>111</v>
      </c>
      <c r="F78" s="0" t="s">
        <v>111</v>
      </c>
      <c r="G78" s="0" t="n">
        <v>4</v>
      </c>
      <c r="H78" s="0" t="n">
        <v>5</v>
      </c>
      <c r="I78" s="0" t="n">
        <v>4</v>
      </c>
      <c r="J78" s="0" t="n">
        <v>5</v>
      </c>
      <c r="K78" s="0" t="n">
        <v>4</v>
      </c>
      <c r="L78" s="0" t="n">
        <v>3</v>
      </c>
      <c r="M78" s="2" t="n">
        <v>9.99444444444444</v>
      </c>
      <c r="N78" s="0" t="n">
        <v>1</v>
      </c>
    </row>
    <row r="79" customFormat="false" ht="14.25" hidden="false" customHeight="false" outlineLevel="0" collapsed="false">
      <c r="A79" s="0" t="s">
        <v>110</v>
      </c>
      <c r="B79" s="0" t="s">
        <v>110</v>
      </c>
      <c r="C79" s="0" t="s">
        <v>110</v>
      </c>
      <c r="D79" s="0" t="s">
        <v>112</v>
      </c>
      <c r="E79" s="0" t="s">
        <v>112</v>
      </c>
      <c r="F79" s="0" t="s">
        <v>112</v>
      </c>
      <c r="G79" s="0" t="n">
        <v>5</v>
      </c>
      <c r="H79" s="0" t="n">
        <v>5</v>
      </c>
      <c r="I79" s="0" t="n">
        <v>4</v>
      </c>
      <c r="J79" s="0" t="n">
        <v>5</v>
      </c>
      <c r="K79" s="0" t="n">
        <v>4</v>
      </c>
      <c r="L79" s="0" t="n">
        <v>3</v>
      </c>
      <c r="M79" s="2" t="n">
        <v>10.7833333333333</v>
      </c>
      <c r="N79" s="0" t="n">
        <v>1</v>
      </c>
    </row>
    <row r="80" customFormat="false" ht="14.25" hidden="false" customHeight="false" outlineLevel="0" collapsed="false">
      <c r="A80" s="0" t="s">
        <v>110</v>
      </c>
      <c r="B80" s="0" t="s">
        <v>110</v>
      </c>
      <c r="C80" s="0" t="s">
        <v>110</v>
      </c>
      <c r="D80" s="0" t="s">
        <v>111</v>
      </c>
      <c r="E80" s="0" t="s">
        <v>111</v>
      </c>
      <c r="F80" s="0" t="s">
        <v>111</v>
      </c>
      <c r="G80" s="0" t="n">
        <v>9</v>
      </c>
      <c r="H80" s="0" t="n">
        <v>5</v>
      </c>
      <c r="I80" s="0" t="n">
        <v>5</v>
      </c>
      <c r="J80" s="0" t="n">
        <v>5</v>
      </c>
      <c r="K80" s="0" t="n">
        <v>4</v>
      </c>
      <c r="L80" s="0" t="n">
        <v>3</v>
      </c>
      <c r="M80" s="2" t="n">
        <v>11.6944444444444</v>
      </c>
      <c r="N80" s="0" t="n">
        <v>1</v>
      </c>
    </row>
    <row r="81" customFormat="false" ht="14.25" hidden="false" customHeight="false" outlineLevel="0" collapsed="false">
      <c r="A81" s="0" t="s">
        <v>111</v>
      </c>
      <c r="B81" s="0" t="s">
        <v>114</v>
      </c>
      <c r="C81" s="0" t="s">
        <v>111</v>
      </c>
      <c r="D81" s="0" t="s">
        <v>112</v>
      </c>
      <c r="E81" s="0" t="s">
        <v>111</v>
      </c>
      <c r="F81" s="0" t="s">
        <v>111</v>
      </c>
      <c r="G81" s="0" t="n">
        <v>1</v>
      </c>
      <c r="H81" s="0" t="n">
        <v>4</v>
      </c>
      <c r="I81" s="0" t="n">
        <v>3</v>
      </c>
      <c r="J81" s="0" t="n">
        <v>4</v>
      </c>
      <c r="K81" s="0" t="n">
        <v>5</v>
      </c>
      <c r="L81" s="0" t="n">
        <v>3</v>
      </c>
      <c r="M81" s="2" t="n">
        <v>8.31666666666667</v>
      </c>
      <c r="N81" s="0" t="n">
        <v>1</v>
      </c>
    </row>
    <row r="82" customFormat="false" ht="14.25" hidden="false" customHeight="false" outlineLevel="0" collapsed="false">
      <c r="A82" s="0" t="s">
        <v>111</v>
      </c>
      <c r="B82" s="0" t="s">
        <v>111</v>
      </c>
      <c r="C82" s="0" t="s">
        <v>111</v>
      </c>
      <c r="D82" s="0" t="s">
        <v>111</v>
      </c>
      <c r="E82" s="0" t="s">
        <v>111</v>
      </c>
      <c r="F82" s="0" t="s">
        <v>111</v>
      </c>
      <c r="G82" s="0" t="n">
        <v>1</v>
      </c>
      <c r="H82" s="0" t="n">
        <v>4</v>
      </c>
      <c r="I82" s="0" t="n">
        <v>5</v>
      </c>
      <c r="J82" s="0" t="n">
        <v>4</v>
      </c>
      <c r="K82" s="0" t="n">
        <v>5</v>
      </c>
      <c r="L82" s="0" t="n">
        <v>3</v>
      </c>
      <c r="M82" s="2" t="n">
        <v>10.5388888888889</v>
      </c>
      <c r="N82" s="0" t="n">
        <v>1</v>
      </c>
    </row>
    <row r="83" customFormat="false" ht="14.25" hidden="false" customHeight="false" outlineLevel="0" collapsed="false">
      <c r="A83" s="0" t="s">
        <v>111</v>
      </c>
      <c r="B83" s="0" t="s">
        <v>111</v>
      </c>
      <c r="C83" s="0" t="s">
        <v>111</v>
      </c>
      <c r="D83" s="0" t="s">
        <v>111</v>
      </c>
      <c r="E83" s="0" t="s">
        <v>111</v>
      </c>
      <c r="F83" s="0" t="s">
        <v>111</v>
      </c>
      <c r="G83" s="0" t="n">
        <v>1</v>
      </c>
      <c r="H83" s="0" t="n">
        <v>4</v>
      </c>
      <c r="I83" s="0" t="n">
        <v>1</v>
      </c>
      <c r="J83" s="0" t="n">
        <v>5</v>
      </c>
      <c r="K83" s="0" t="n">
        <v>5</v>
      </c>
      <c r="L83" s="0" t="n">
        <v>3</v>
      </c>
      <c r="M83" s="2" t="n">
        <v>12.4055555555556</v>
      </c>
      <c r="N83" s="0" t="n">
        <v>1</v>
      </c>
    </row>
    <row r="84" customFormat="false" ht="14.25" hidden="false" customHeight="false" outlineLevel="0" collapsed="false">
      <c r="A84" s="0" t="s">
        <v>110</v>
      </c>
      <c r="B84" s="0" t="s">
        <v>110</v>
      </c>
      <c r="C84" s="0" t="s">
        <v>110</v>
      </c>
      <c r="D84" s="0" t="s">
        <v>111</v>
      </c>
      <c r="E84" s="0" t="s">
        <v>111</v>
      </c>
      <c r="F84" s="0" t="s">
        <v>111</v>
      </c>
      <c r="G84" s="0" t="n">
        <v>4</v>
      </c>
      <c r="H84" s="0" t="n">
        <v>4</v>
      </c>
      <c r="I84" s="0" t="n">
        <v>3</v>
      </c>
      <c r="J84" s="0" t="n">
        <v>5</v>
      </c>
      <c r="K84" s="0" t="n">
        <v>5</v>
      </c>
      <c r="L84" s="0" t="n">
        <v>3</v>
      </c>
      <c r="M84" s="2" t="n">
        <v>11.5611111111111</v>
      </c>
      <c r="N84" s="0" t="n">
        <v>1</v>
      </c>
    </row>
    <row r="85" customFormat="false" ht="14.25" hidden="false" customHeight="false" outlineLevel="0" collapsed="false">
      <c r="A85" s="0" t="s">
        <v>110</v>
      </c>
      <c r="B85" s="0" t="s">
        <v>110</v>
      </c>
      <c r="C85" s="0" t="s">
        <v>110</v>
      </c>
      <c r="D85" s="0" t="s">
        <v>112</v>
      </c>
      <c r="E85" s="0" t="s">
        <v>112</v>
      </c>
      <c r="F85" s="0" t="s">
        <v>112</v>
      </c>
      <c r="G85" s="0" t="n">
        <v>5</v>
      </c>
      <c r="H85" s="0" t="n">
        <v>3</v>
      </c>
      <c r="I85" s="0" t="n">
        <v>4</v>
      </c>
      <c r="J85" s="0" t="n">
        <v>5</v>
      </c>
      <c r="K85" s="0" t="n">
        <v>5</v>
      </c>
      <c r="L85" s="0" t="n">
        <v>3</v>
      </c>
      <c r="M85" s="2" t="n">
        <v>11.7138888888889</v>
      </c>
      <c r="N85" s="0" t="n">
        <v>1</v>
      </c>
    </row>
    <row r="86" customFormat="false" ht="14.25" hidden="false" customHeight="false" outlineLevel="0" collapsed="false">
      <c r="A86" s="0" t="s">
        <v>110</v>
      </c>
      <c r="B86" s="0" t="s">
        <v>110</v>
      </c>
      <c r="C86" s="0" t="s">
        <v>110</v>
      </c>
      <c r="D86" s="0" t="s">
        <v>112</v>
      </c>
      <c r="E86" s="0" t="s">
        <v>111</v>
      </c>
      <c r="F86" s="0" t="s">
        <v>111</v>
      </c>
      <c r="G86" s="0" t="n">
        <v>4</v>
      </c>
      <c r="H86" s="0" t="n">
        <v>4</v>
      </c>
      <c r="I86" s="0" t="n">
        <v>4</v>
      </c>
      <c r="J86" s="0" t="n">
        <v>5</v>
      </c>
      <c r="K86" s="0" t="n">
        <v>5</v>
      </c>
      <c r="L86" s="0" t="n">
        <v>3</v>
      </c>
      <c r="M86" s="2" t="n">
        <v>12.4305555555556</v>
      </c>
      <c r="N86" s="0" t="n">
        <v>1</v>
      </c>
    </row>
    <row r="87" customFormat="false" ht="14.25" hidden="false" customHeight="false" outlineLevel="0" collapsed="false">
      <c r="A87" s="0" t="s">
        <v>112</v>
      </c>
      <c r="B87" s="0" t="s">
        <v>110</v>
      </c>
      <c r="C87" s="0" t="s">
        <v>114</v>
      </c>
      <c r="D87" s="0" t="s">
        <v>112</v>
      </c>
      <c r="E87" s="0" t="s">
        <v>112</v>
      </c>
      <c r="F87" s="0" t="s">
        <v>112</v>
      </c>
      <c r="G87" s="0" t="n">
        <v>5</v>
      </c>
      <c r="H87" s="0" t="n">
        <v>5</v>
      </c>
      <c r="I87" s="0" t="n">
        <v>4</v>
      </c>
      <c r="J87" s="0" t="n">
        <v>5</v>
      </c>
      <c r="K87" s="0" t="n">
        <v>5</v>
      </c>
      <c r="L87" s="0" t="n">
        <v>3</v>
      </c>
      <c r="M87" s="2" t="n">
        <v>11.9527777777778</v>
      </c>
      <c r="N87" s="0" t="n">
        <v>1</v>
      </c>
    </row>
    <row r="88" customFormat="false" ht="14.25" hidden="false" customHeight="false" outlineLevel="0" collapsed="false">
      <c r="A88" s="0" t="s">
        <v>111</v>
      </c>
      <c r="B88" s="0" t="s">
        <v>111</v>
      </c>
      <c r="C88" s="0" t="s">
        <v>111</v>
      </c>
      <c r="D88" s="0" t="s">
        <v>111</v>
      </c>
      <c r="E88" s="0" t="s">
        <v>111</v>
      </c>
      <c r="F88" s="0" t="s">
        <v>111</v>
      </c>
      <c r="G88" s="0" t="n">
        <v>1</v>
      </c>
      <c r="H88" s="0" t="n">
        <v>4</v>
      </c>
      <c r="I88" s="0" t="n">
        <v>3</v>
      </c>
      <c r="J88" s="0" t="n">
        <v>4</v>
      </c>
      <c r="K88" s="0" t="n">
        <v>2</v>
      </c>
      <c r="L88" s="0" t="n">
        <v>4</v>
      </c>
      <c r="M88" s="2" t="n">
        <v>8.60833333333333</v>
      </c>
      <c r="N88" s="0" t="n">
        <v>1</v>
      </c>
    </row>
    <row r="89" customFormat="false" ht="14.25" hidden="false" customHeight="false" outlineLevel="0" collapsed="false">
      <c r="A89" s="0" t="s">
        <v>111</v>
      </c>
      <c r="B89" s="0" t="s">
        <v>111</v>
      </c>
      <c r="C89" s="0" t="s">
        <v>111</v>
      </c>
      <c r="D89" s="0" t="s">
        <v>111</v>
      </c>
      <c r="E89" s="0" t="s">
        <v>114</v>
      </c>
      <c r="F89" s="0" t="s">
        <v>110</v>
      </c>
      <c r="G89" s="0" t="n">
        <v>3</v>
      </c>
      <c r="H89" s="0" t="n">
        <v>4</v>
      </c>
      <c r="I89" s="0" t="n">
        <v>3</v>
      </c>
      <c r="J89" s="0" t="n">
        <v>4</v>
      </c>
      <c r="K89" s="0" t="n">
        <v>3</v>
      </c>
      <c r="L89" s="0" t="n">
        <v>4</v>
      </c>
      <c r="M89" s="2" t="n">
        <v>11.9722222222222</v>
      </c>
      <c r="N89" s="0" t="n">
        <v>1</v>
      </c>
    </row>
    <row r="90" customFormat="false" ht="14.25" hidden="false" customHeight="false" outlineLevel="0" collapsed="false">
      <c r="A90" s="0" t="s">
        <v>111</v>
      </c>
      <c r="B90" s="0" t="s">
        <v>111</v>
      </c>
      <c r="C90" s="0" t="s">
        <v>111</v>
      </c>
      <c r="D90" s="0" t="s">
        <v>111</v>
      </c>
      <c r="E90" s="0" t="s">
        <v>114</v>
      </c>
      <c r="F90" s="0" t="s">
        <v>110</v>
      </c>
      <c r="G90" s="0" t="n">
        <v>3</v>
      </c>
      <c r="H90" s="0" t="n">
        <v>5</v>
      </c>
      <c r="I90" s="0" t="n">
        <v>4</v>
      </c>
      <c r="J90" s="0" t="n">
        <v>5</v>
      </c>
      <c r="K90" s="0" t="n">
        <v>3</v>
      </c>
      <c r="L90" s="0" t="n">
        <v>4</v>
      </c>
      <c r="M90" s="2" t="n">
        <v>10.425</v>
      </c>
      <c r="N90" s="0" t="n">
        <v>1</v>
      </c>
    </row>
    <row r="91" customFormat="false" ht="14.25" hidden="false" customHeight="false" outlineLevel="0" collapsed="false">
      <c r="A91" s="0" t="s">
        <v>110</v>
      </c>
      <c r="B91" s="0" t="s">
        <v>110</v>
      </c>
      <c r="C91" s="0" t="s">
        <v>110</v>
      </c>
      <c r="D91" s="0" t="s">
        <v>114</v>
      </c>
      <c r="E91" s="0" t="s">
        <v>114</v>
      </c>
      <c r="F91" s="0" t="s">
        <v>114</v>
      </c>
      <c r="G91" s="0" t="n">
        <v>8</v>
      </c>
      <c r="H91" s="0" t="n">
        <v>5</v>
      </c>
      <c r="I91" s="0" t="n">
        <v>4</v>
      </c>
      <c r="J91" s="0" t="n">
        <v>5</v>
      </c>
      <c r="K91" s="0" t="n">
        <v>3</v>
      </c>
      <c r="L91" s="0" t="n">
        <v>4</v>
      </c>
      <c r="M91" s="2" t="n">
        <v>10.575</v>
      </c>
      <c r="N91" s="0" t="n">
        <v>1</v>
      </c>
    </row>
    <row r="92" customFormat="false" ht="14.25" hidden="false" customHeight="false" outlineLevel="0" collapsed="false">
      <c r="A92" s="0" t="s">
        <v>110</v>
      </c>
      <c r="B92" s="0" t="s">
        <v>111</v>
      </c>
      <c r="C92" s="0" t="s">
        <v>112</v>
      </c>
      <c r="D92" s="0" t="s">
        <v>114</v>
      </c>
      <c r="E92" s="0" t="s">
        <v>111</v>
      </c>
      <c r="F92" s="0" t="s">
        <v>110</v>
      </c>
      <c r="G92" s="0" t="n">
        <v>9</v>
      </c>
      <c r="H92" s="0" t="n">
        <v>5</v>
      </c>
      <c r="I92" s="0" t="n">
        <v>4</v>
      </c>
      <c r="J92" s="0" t="n">
        <v>4</v>
      </c>
      <c r="K92" s="0" t="n">
        <v>4</v>
      </c>
      <c r="L92" s="0" t="n">
        <v>4</v>
      </c>
      <c r="M92" s="2" t="n">
        <v>10.7222222222222</v>
      </c>
      <c r="N92" s="0" t="n">
        <v>1</v>
      </c>
    </row>
    <row r="93" customFormat="false" ht="14.25" hidden="false" customHeight="false" outlineLevel="0" collapsed="false">
      <c r="A93" s="0" t="s">
        <v>110</v>
      </c>
      <c r="B93" s="0" t="s">
        <v>110</v>
      </c>
      <c r="C93" s="0" t="s">
        <v>110</v>
      </c>
      <c r="D93" s="0" t="s">
        <v>114</v>
      </c>
      <c r="E93" s="0" t="s">
        <v>112</v>
      </c>
      <c r="F93" s="0" t="s">
        <v>114</v>
      </c>
      <c r="G93" s="0" t="n">
        <v>8</v>
      </c>
      <c r="H93" s="0" t="n">
        <v>5</v>
      </c>
      <c r="I93" s="0" t="n">
        <v>5</v>
      </c>
      <c r="J93" s="0" t="n">
        <v>4</v>
      </c>
      <c r="K93" s="0" t="n">
        <v>4</v>
      </c>
      <c r="L93" s="0" t="n">
        <v>4</v>
      </c>
      <c r="M93" s="2" t="n">
        <v>11.0138888888889</v>
      </c>
      <c r="N93" s="0" t="n">
        <v>1</v>
      </c>
    </row>
    <row r="94" customFormat="false" ht="14.25" hidden="false" customHeight="false" outlineLevel="0" collapsed="false">
      <c r="A94" s="0" t="s">
        <v>112</v>
      </c>
      <c r="B94" s="0" t="s">
        <v>112</v>
      </c>
      <c r="C94" s="0" t="s">
        <v>111</v>
      </c>
      <c r="D94" s="0" t="s">
        <v>111</v>
      </c>
      <c r="E94" s="0" t="s">
        <v>112</v>
      </c>
      <c r="F94" s="0" t="s">
        <v>111</v>
      </c>
      <c r="G94" s="0" t="n">
        <v>1</v>
      </c>
      <c r="H94" s="0" t="n">
        <v>5</v>
      </c>
      <c r="I94" s="0" t="n">
        <v>4</v>
      </c>
      <c r="J94" s="0" t="n">
        <v>5</v>
      </c>
      <c r="K94" s="0" t="n">
        <v>4</v>
      </c>
      <c r="L94" s="0" t="n">
        <v>4</v>
      </c>
      <c r="M94" s="2" t="n">
        <v>11.8861111111111</v>
      </c>
      <c r="N94" s="0" t="n">
        <v>1</v>
      </c>
    </row>
    <row r="95" customFormat="false" ht="14.25" hidden="false" customHeight="false" outlineLevel="0" collapsed="false">
      <c r="A95" s="0" t="s">
        <v>114</v>
      </c>
      <c r="B95" s="0" t="s">
        <v>114</v>
      </c>
      <c r="C95" s="0" t="s">
        <v>114</v>
      </c>
      <c r="D95" s="0" t="s">
        <v>111</v>
      </c>
      <c r="E95" s="0" t="s">
        <v>112</v>
      </c>
      <c r="F95" s="0" t="s">
        <v>111</v>
      </c>
      <c r="G95" s="0" t="n">
        <v>4</v>
      </c>
      <c r="H95" s="0" t="n">
        <v>5</v>
      </c>
      <c r="I95" s="0" t="n">
        <v>4</v>
      </c>
      <c r="J95" s="0" t="n">
        <v>5</v>
      </c>
      <c r="K95" s="0" t="n">
        <v>4</v>
      </c>
      <c r="L95" s="0" t="n">
        <v>4</v>
      </c>
      <c r="M95" s="2" t="n">
        <v>10.8555555555556</v>
      </c>
      <c r="N95" s="0" t="n">
        <v>1</v>
      </c>
    </row>
    <row r="96" customFormat="false" ht="14.25" hidden="false" customHeight="false" outlineLevel="0" collapsed="false">
      <c r="A96" s="0" t="s">
        <v>111</v>
      </c>
      <c r="B96" s="0" t="s">
        <v>114</v>
      </c>
      <c r="C96" s="0" t="s">
        <v>111</v>
      </c>
      <c r="D96" s="0" t="s">
        <v>111</v>
      </c>
      <c r="E96" s="0" t="s">
        <v>112</v>
      </c>
      <c r="F96" s="0" t="s">
        <v>111</v>
      </c>
      <c r="G96" s="0" t="n">
        <v>1</v>
      </c>
      <c r="H96" s="0" t="n">
        <v>5</v>
      </c>
      <c r="I96" s="0" t="n">
        <v>4</v>
      </c>
      <c r="J96" s="0" t="n">
        <v>5</v>
      </c>
      <c r="K96" s="0" t="n">
        <v>4</v>
      </c>
      <c r="L96" s="0" t="n">
        <v>4</v>
      </c>
      <c r="M96" s="2" t="n">
        <v>11.1388888888889</v>
      </c>
      <c r="N96" s="0" t="n">
        <v>1</v>
      </c>
    </row>
    <row r="97" customFormat="false" ht="14.25" hidden="false" customHeight="false" outlineLevel="0" collapsed="false">
      <c r="A97" s="0" t="s">
        <v>110</v>
      </c>
      <c r="B97" s="0" t="s">
        <v>110</v>
      </c>
      <c r="C97" s="0" t="s">
        <v>110</v>
      </c>
      <c r="D97" s="0" t="s">
        <v>114</v>
      </c>
      <c r="E97" s="0" t="s">
        <v>114</v>
      </c>
      <c r="F97" s="0" t="s">
        <v>114</v>
      </c>
      <c r="G97" s="0" t="n">
        <v>8</v>
      </c>
      <c r="H97" s="0" t="n">
        <v>5</v>
      </c>
      <c r="I97" s="0" t="n">
        <v>4</v>
      </c>
      <c r="J97" s="0" t="n">
        <v>5</v>
      </c>
      <c r="K97" s="0" t="n">
        <v>4</v>
      </c>
      <c r="L97" s="0" t="n">
        <v>4</v>
      </c>
      <c r="M97" s="2" t="n">
        <v>8.44166666666667</v>
      </c>
      <c r="N97" s="0" t="n">
        <v>1</v>
      </c>
    </row>
    <row r="98" customFormat="false" ht="14.25" hidden="false" customHeight="false" outlineLevel="0" collapsed="false">
      <c r="A98" s="0" t="s">
        <v>114</v>
      </c>
      <c r="B98" s="0" t="s">
        <v>111</v>
      </c>
      <c r="C98" s="0" t="s">
        <v>111</v>
      </c>
      <c r="D98" s="0" t="s">
        <v>114</v>
      </c>
      <c r="E98" s="0" t="s">
        <v>111</v>
      </c>
      <c r="F98" s="0" t="s">
        <v>110</v>
      </c>
      <c r="G98" s="0" t="n">
        <v>3</v>
      </c>
      <c r="H98" s="0" t="n">
        <v>5</v>
      </c>
      <c r="I98" s="0" t="n">
        <v>4</v>
      </c>
      <c r="J98" s="0" t="n">
        <v>5</v>
      </c>
      <c r="K98" s="0" t="n">
        <v>4</v>
      </c>
      <c r="L98" s="0" t="n">
        <v>4</v>
      </c>
      <c r="M98" s="2" t="n">
        <v>8.55833333333333</v>
      </c>
      <c r="N98" s="0" t="n">
        <v>1</v>
      </c>
    </row>
    <row r="99" customFormat="false" ht="14.25" hidden="false" customHeight="false" outlineLevel="0" collapsed="false">
      <c r="A99" s="0" t="s">
        <v>111</v>
      </c>
      <c r="B99" s="0" t="s">
        <v>111</v>
      </c>
      <c r="C99" s="0" t="s">
        <v>111</v>
      </c>
      <c r="D99" s="0" t="s">
        <v>111</v>
      </c>
      <c r="E99" s="0" t="s">
        <v>110</v>
      </c>
      <c r="F99" s="0" t="s">
        <v>110</v>
      </c>
      <c r="G99" s="0" t="n">
        <v>3</v>
      </c>
      <c r="H99" s="0" t="n">
        <v>4</v>
      </c>
      <c r="I99" s="0" t="n">
        <v>2</v>
      </c>
      <c r="J99" s="0" t="n">
        <v>3</v>
      </c>
      <c r="K99" s="0" t="n">
        <v>5</v>
      </c>
      <c r="L99" s="0" t="n">
        <v>4</v>
      </c>
      <c r="M99" s="2" t="n">
        <v>12.1055555555556</v>
      </c>
      <c r="N99" s="0" t="n">
        <v>1</v>
      </c>
    </row>
    <row r="100" customFormat="false" ht="14.25" hidden="false" customHeight="false" outlineLevel="0" collapsed="false">
      <c r="A100" s="0" t="s">
        <v>111</v>
      </c>
      <c r="B100" s="0" t="s">
        <v>111</v>
      </c>
      <c r="C100" s="0" t="s">
        <v>111</v>
      </c>
      <c r="D100" s="0" t="s">
        <v>112</v>
      </c>
      <c r="E100" s="0" t="s">
        <v>111</v>
      </c>
      <c r="F100" s="0" t="s">
        <v>111</v>
      </c>
      <c r="G100" s="0" t="n">
        <v>1</v>
      </c>
      <c r="H100" s="0" t="n">
        <v>5</v>
      </c>
      <c r="I100" s="0" t="n">
        <v>5</v>
      </c>
      <c r="J100" s="0" t="n">
        <v>3</v>
      </c>
      <c r="K100" s="0" t="n">
        <v>5</v>
      </c>
      <c r="L100" s="0" t="n">
        <v>4</v>
      </c>
      <c r="M100" s="2" t="n">
        <v>10.6138888888889</v>
      </c>
      <c r="N100" s="0" t="n">
        <v>1</v>
      </c>
    </row>
    <row r="101" customFormat="false" ht="14.25" hidden="false" customHeight="false" outlineLevel="0" collapsed="false">
      <c r="A101" s="0" t="s">
        <v>111</v>
      </c>
      <c r="B101" s="0" t="s">
        <v>112</v>
      </c>
      <c r="C101" s="0" t="s">
        <v>111</v>
      </c>
      <c r="D101" s="0" t="s">
        <v>111</v>
      </c>
      <c r="E101" s="0" t="s">
        <v>111</v>
      </c>
      <c r="F101" s="0" t="s">
        <v>111</v>
      </c>
      <c r="G101" s="0" t="n">
        <v>1</v>
      </c>
      <c r="H101" s="0" t="n">
        <v>4</v>
      </c>
      <c r="I101" s="0" t="n">
        <v>3</v>
      </c>
      <c r="J101" s="0" t="n">
        <v>4</v>
      </c>
      <c r="K101" s="0" t="n">
        <v>5</v>
      </c>
      <c r="L101" s="0" t="n">
        <v>4</v>
      </c>
      <c r="M101" s="2" t="n">
        <v>10.5777777777778</v>
      </c>
      <c r="N101" s="0" t="n">
        <v>1</v>
      </c>
    </row>
    <row r="102" customFormat="false" ht="14.25" hidden="false" customHeight="false" outlineLevel="0" collapsed="false">
      <c r="A102" s="0" t="s">
        <v>111</v>
      </c>
      <c r="B102" s="0" t="s">
        <v>111</v>
      </c>
      <c r="C102" s="0" t="s">
        <v>111</v>
      </c>
      <c r="D102" s="0" t="s">
        <v>112</v>
      </c>
      <c r="E102" s="0" t="s">
        <v>111</v>
      </c>
      <c r="F102" s="0" t="s">
        <v>111</v>
      </c>
      <c r="G102" s="0" t="n">
        <v>1</v>
      </c>
      <c r="H102" s="0" t="n">
        <v>4</v>
      </c>
      <c r="I102" s="0" t="n">
        <v>5</v>
      </c>
      <c r="J102" s="0" t="n">
        <v>4</v>
      </c>
      <c r="K102" s="0" t="n">
        <v>5</v>
      </c>
      <c r="L102" s="0" t="n">
        <v>4</v>
      </c>
      <c r="M102" s="2" t="n">
        <v>9.53611111111111</v>
      </c>
      <c r="N102" s="0" t="n">
        <v>1</v>
      </c>
    </row>
    <row r="103" customFormat="false" ht="14.25" hidden="false" customHeight="false" outlineLevel="0" collapsed="false">
      <c r="A103" s="0" t="s">
        <v>111</v>
      </c>
      <c r="B103" s="0" t="s">
        <v>111</v>
      </c>
      <c r="C103" s="0" t="s">
        <v>111</v>
      </c>
      <c r="D103" s="0" t="s">
        <v>111</v>
      </c>
      <c r="E103" s="0" t="s">
        <v>112</v>
      </c>
      <c r="F103" s="0" t="s">
        <v>111</v>
      </c>
      <c r="G103" s="0" t="n">
        <v>1</v>
      </c>
      <c r="H103" s="0" t="n">
        <v>4</v>
      </c>
      <c r="I103" s="0" t="n">
        <v>1</v>
      </c>
      <c r="J103" s="0" t="n">
        <v>5</v>
      </c>
      <c r="K103" s="0" t="n">
        <v>5</v>
      </c>
      <c r="L103" s="0" t="n">
        <v>4</v>
      </c>
      <c r="M103" s="2" t="n">
        <v>12.5944444444444</v>
      </c>
      <c r="N103" s="0" t="n">
        <v>1</v>
      </c>
    </row>
    <row r="104" customFormat="false" ht="14.25" hidden="false" customHeight="false" outlineLevel="0" collapsed="false">
      <c r="A104" s="0" t="s">
        <v>111</v>
      </c>
      <c r="B104" s="0" t="s">
        <v>112</v>
      </c>
      <c r="C104" s="0" t="s">
        <v>111</v>
      </c>
      <c r="D104" s="0" t="s">
        <v>111</v>
      </c>
      <c r="E104" s="0" t="s">
        <v>114</v>
      </c>
      <c r="F104" s="0" t="s">
        <v>110</v>
      </c>
      <c r="G104" s="0" t="n">
        <v>3</v>
      </c>
      <c r="H104" s="0" t="n">
        <v>4</v>
      </c>
      <c r="I104" s="0" t="n">
        <v>3</v>
      </c>
      <c r="J104" s="0" t="n">
        <v>5</v>
      </c>
      <c r="K104" s="0" t="n">
        <v>5</v>
      </c>
      <c r="L104" s="0" t="n">
        <v>4</v>
      </c>
      <c r="M104" s="2" t="n">
        <v>8.01388888888889</v>
      </c>
      <c r="N104" s="0" t="n">
        <v>1</v>
      </c>
    </row>
    <row r="105" customFormat="false" ht="14.25" hidden="false" customHeight="false" outlineLevel="0" collapsed="false">
      <c r="A105" s="0" t="s">
        <v>111</v>
      </c>
      <c r="B105" s="0" t="s">
        <v>114</v>
      </c>
      <c r="C105" s="0" t="s">
        <v>111</v>
      </c>
      <c r="D105" s="0" t="s">
        <v>114</v>
      </c>
      <c r="E105" s="0" t="s">
        <v>112</v>
      </c>
      <c r="F105" s="0" t="s">
        <v>114</v>
      </c>
      <c r="G105" s="0" t="n">
        <v>2</v>
      </c>
      <c r="H105" s="0" t="n">
        <v>5</v>
      </c>
      <c r="I105" s="0" t="n">
        <v>3</v>
      </c>
      <c r="J105" s="0" t="n">
        <v>5</v>
      </c>
      <c r="K105" s="0" t="n">
        <v>5</v>
      </c>
      <c r="L105" s="0" t="n">
        <v>4</v>
      </c>
      <c r="M105" s="2" t="n">
        <v>8.24722222222222</v>
      </c>
      <c r="N105" s="0" t="n">
        <v>1</v>
      </c>
    </row>
    <row r="106" customFormat="false" ht="14.25" hidden="false" customHeight="false" outlineLevel="0" collapsed="false">
      <c r="A106" s="0" t="s">
        <v>111</v>
      </c>
      <c r="B106" s="0" t="s">
        <v>114</v>
      </c>
      <c r="C106" s="0" t="s">
        <v>111</v>
      </c>
      <c r="D106" s="0" t="s">
        <v>112</v>
      </c>
      <c r="E106" s="0" t="s">
        <v>112</v>
      </c>
      <c r="F106" s="0" t="s">
        <v>112</v>
      </c>
      <c r="G106" s="0" t="n">
        <v>1</v>
      </c>
      <c r="H106" s="0" t="n">
        <v>5</v>
      </c>
      <c r="I106" s="0" t="n">
        <v>4</v>
      </c>
      <c r="J106" s="0" t="n">
        <v>5</v>
      </c>
      <c r="K106" s="0" t="n">
        <v>5</v>
      </c>
      <c r="L106" s="0" t="n">
        <v>4</v>
      </c>
      <c r="M106" s="2" t="n">
        <v>8.13333333333333</v>
      </c>
      <c r="N106" s="0" t="n">
        <v>1</v>
      </c>
    </row>
    <row r="107" customFormat="false" ht="14.25" hidden="false" customHeight="false" outlineLevel="0" collapsed="false">
      <c r="A107" s="0" t="s">
        <v>114</v>
      </c>
      <c r="B107" s="0" t="s">
        <v>114</v>
      </c>
      <c r="C107" s="0" t="s">
        <v>114</v>
      </c>
      <c r="D107" s="0" t="s">
        <v>114</v>
      </c>
      <c r="E107" s="0" t="s">
        <v>112</v>
      </c>
      <c r="F107" s="0" t="s">
        <v>114</v>
      </c>
      <c r="G107" s="0" t="n">
        <v>6</v>
      </c>
      <c r="H107" s="0" t="n">
        <v>5</v>
      </c>
      <c r="I107" s="0" t="n">
        <v>4</v>
      </c>
      <c r="J107" s="0" t="n">
        <v>5</v>
      </c>
      <c r="K107" s="0" t="n">
        <v>5</v>
      </c>
      <c r="L107" s="0" t="n">
        <v>4</v>
      </c>
      <c r="M107" s="2" t="n">
        <v>8.51388888888889</v>
      </c>
      <c r="N107" s="0" t="n">
        <v>1</v>
      </c>
    </row>
    <row r="108" customFormat="false" ht="14.25" hidden="false" customHeight="false" outlineLevel="0" collapsed="false">
      <c r="A108" s="0" t="s">
        <v>110</v>
      </c>
      <c r="B108" s="0" t="s">
        <v>110</v>
      </c>
      <c r="C108" s="0" t="s">
        <v>110</v>
      </c>
      <c r="D108" s="0" t="s">
        <v>111</v>
      </c>
      <c r="E108" s="0" t="s">
        <v>112</v>
      </c>
      <c r="F108" s="0" t="s">
        <v>111</v>
      </c>
      <c r="G108" s="0" t="n">
        <v>4</v>
      </c>
      <c r="H108" s="0" t="n">
        <v>5</v>
      </c>
      <c r="I108" s="0" t="n">
        <v>4</v>
      </c>
      <c r="J108" s="0" t="n">
        <v>5</v>
      </c>
      <c r="K108" s="0" t="n">
        <v>5</v>
      </c>
      <c r="L108" s="0" t="n">
        <v>4</v>
      </c>
      <c r="M108" s="2" t="n">
        <v>11.6416666666667</v>
      </c>
      <c r="N108" s="0" t="n">
        <v>1</v>
      </c>
    </row>
    <row r="109" customFormat="false" ht="14.25" hidden="false" customHeight="false" outlineLevel="0" collapsed="false">
      <c r="A109" s="0" t="s">
        <v>111</v>
      </c>
      <c r="B109" s="0" t="s">
        <v>111</v>
      </c>
      <c r="C109" s="0" t="s">
        <v>111</v>
      </c>
      <c r="D109" s="0" t="s">
        <v>111</v>
      </c>
      <c r="E109" s="0" t="s">
        <v>111</v>
      </c>
      <c r="F109" s="0" t="s">
        <v>111</v>
      </c>
      <c r="G109" s="0" t="n">
        <v>1</v>
      </c>
      <c r="H109" s="0" t="n">
        <v>5</v>
      </c>
      <c r="I109" s="0" t="n">
        <v>4</v>
      </c>
      <c r="J109" s="0" t="n">
        <v>5</v>
      </c>
      <c r="K109" s="0" t="n">
        <v>2</v>
      </c>
      <c r="L109" s="0" t="n">
        <v>5</v>
      </c>
      <c r="M109" s="2" t="n">
        <v>10.5277777777778</v>
      </c>
      <c r="N109" s="0" t="n">
        <v>1</v>
      </c>
    </row>
    <row r="110" customFormat="false" ht="14.25" hidden="false" customHeight="false" outlineLevel="0" collapsed="false">
      <c r="A110" s="0" t="s">
        <v>111</v>
      </c>
      <c r="B110" s="0" t="s">
        <v>111</v>
      </c>
      <c r="C110" s="0" t="s">
        <v>111</v>
      </c>
      <c r="D110" s="0" t="s">
        <v>111</v>
      </c>
      <c r="E110" s="0" t="s">
        <v>111</v>
      </c>
      <c r="F110" s="0" t="s">
        <v>111</v>
      </c>
      <c r="G110" s="0" t="n">
        <v>1</v>
      </c>
      <c r="H110" s="0" t="n">
        <v>5</v>
      </c>
      <c r="I110" s="0" t="n">
        <v>2</v>
      </c>
      <c r="J110" s="0" t="n">
        <v>4</v>
      </c>
      <c r="K110" s="0" t="n">
        <v>3</v>
      </c>
      <c r="L110" s="0" t="n">
        <v>5</v>
      </c>
      <c r="M110" s="2" t="n">
        <v>10.6611111111111</v>
      </c>
      <c r="N110" s="0" t="n">
        <v>1</v>
      </c>
    </row>
    <row r="111" customFormat="false" ht="14.25" hidden="false" customHeight="false" outlineLevel="0" collapsed="false">
      <c r="A111" s="0" t="s">
        <v>110</v>
      </c>
      <c r="B111" s="0" t="s">
        <v>110</v>
      </c>
      <c r="C111" s="0" t="s">
        <v>110</v>
      </c>
      <c r="D111" s="0" t="s">
        <v>114</v>
      </c>
      <c r="E111" s="0" t="s">
        <v>111</v>
      </c>
      <c r="F111" s="0" t="s">
        <v>110</v>
      </c>
      <c r="G111" s="0" t="n">
        <v>7</v>
      </c>
      <c r="H111" s="0" t="n">
        <v>5</v>
      </c>
      <c r="I111" s="0" t="n">
        <v>4</v>
      </c>
      <c r="J111" s="0" t="n">
        <v>4</v>
      </c>
      <c r="K111" s="0" t="n">
        <v>4</v>
      </c>
      <c r="L111" s="0" t="n">
        <v>5</v>
      </c>
      <c r="M111" s="2" t="n">
        <v>9.07222222222222</v>
      </c>
      <c r="N111" s="0" t="n">
        <v>1</v>
      </c>
    </row>
    <row r="112" customFormat="false" ht="14.25" hidden="false" customHeight="false" outlineLevel="0" collapsed="false">
      <c r="A112" s="0" t="s">
        <v>110</v>
      </c>
      <c r="B112" s="0" t="s">
        <v>110</v>
      </c>
      <c r="C112" s="0" t="s">
        <v>110</v>
      </c>
      <c r="D112" s="0" t="s">
        <v>114</v>
      </c>
      <c r="E112" s="0" t="s">
        <v>114</v>
      </c>
      <c r="F112" s="0" t="s">
        <v>114</v>
      </c>
      <c r="G112" s="0" t="n">
        <v>8</v>
      </c>
      <c r="H112" s="0" t="n">
        <v>5</v>
      </c>
      <c r="I112" s="0" t="n">
        <v>5</v>
      </c>
      <c r="J112" s="0" t="n">
        <v>5</v>
      </c>
      <c r="K112" s="0" t="n">
        <v>4</v>
      </c>
      <c r="L112" s="0" t="n">
        <v>5</v>
      </c>
      <c r="M112" s="2" t="n">
        <v>6.90555555555556</v>
      </c>
      <c r="N112" s="0" t="n">
        <v>1</v>
      </c>
    </row>
    <row r="113" customFormat="false" ht="14.25" hidden="false" customHeight="false" outlineLevel="0" collapsed="false">
      <c r="A113" s="0" t="s">
        <v>112</v>
      </c>
      <c r="B113" s="0" t="s">
        <v>112</v>
      </c>
      <c r="C113" s="0" t="s">
        <v>114</v>
      </c>
      <c r="D113" s="0" t="s">
        <v>114</v>
      </c>
      <c r="E113" s="0" t="s">
        <v>114</v>
      </c>
      <c r="F113" s="0" t="s">
        <v>114</v>
      </c>
      <c r="G113" s="0" t="n">
        <v>8</v>
      </c>
      <c r="H113" s="0" t="n">
        <v>5</v>
      </c>
      <c r="I113" s="0" t="n">
        <v>5</v>
      </c>
      <c r="J113" s="0" t="n">
        <v>5</v>
      </c>
      <c r="K113" s="0" t="n">
        <v>4</v>
      </c>
      <c r="L113" s="0" t="n">
        <v>5</v>
      </c>
      <c r="M113" s="2" t="n">
        <v>10.9666666666667</v>
      </c>
      <c r="N113" s="0" t="n">
        <v>1</v>
      </c>
    </row>
    <row r="114" customFormat="false" ht="14.25" hidden="false" customHeight="false" outlineLevel="0" collapsed="false">
      <c r="A114" s="0" t="s">
        <v>111</v>
      </c>
      <c r="B114" s="0" t="s">
        <v>111</v>
      </c>
      <c r="C114" s="0" t="s">
        <v>111</v>
      </c>
      <c r="D114" s="0" t="s">
        <v>111</v>
      </c>
      <c r="E114" s="0" t="s">
        <v>114</v>
      </c>
      <c r="F114" s="0" t="s">
        <v>110</v>
      </c>
      <c r="G114" s="0" t="n">
        <v>3</v>
      </c>
      <c r="H114" s="0" t="n">
        <v>5</v>
      </c>
      <c r="I114" s="0" t="n">
        <v>4</v>
      </c>
      <c r="J114" s="0" t="n">
        <v>3</v>
      </c>
      <c r="K114" s="0" t="n">
        <v>5</v>
      </c>
      <c r="L114" s="0" t="n">
        <v>5</v>
      </c>
      <c r="M114" s="2" t="n">
        <v>7.91388888888889</v>
      </c>
      <c r="N114" s="0" t="n">
        <v>1</v>
      </c>
    </row>
    <row r="115" customFormat="false" ht="14.25" hidden="false" customHeight="false" outlineLevel="0" collapsed="false">
      <c r="A115" s="0" t="s">
        <v>111</v>
      </c>
      <c r="B115" s="0" t="s">
        <v>111</v>
      </c>
      <c r="C115" s="0" t="s">
        <v>111</v>
      </c>
      <c r="D115" s="0" t="s">
        <v>112</v>
      </c>
      <c r="E115" s="0" t="s">
        <v>111</v>
      </c>
      <c r="F115" s="0" t="s">
        <v>111</v>
      </c>
      <c r="G115" s="0" t="n">
        <v>1</v>
      </c>
      <c r="H115" s="0" t="n">
        <v>5</v>
      </c>
      <c r="I115" s="0" t="n">
        <v>3</v>
      </c>
      <c r="J115" s="0" t="n">
        <v>4</v>
      </c>
      <c r="K115" s="0" t="n">
        <v>5</v>
      </c>
      <c r="L115" s="0" t="n">
        <v>5</v>
      </c>
      <c r="M115" s="2" t="n">
        <v>10.6777777777778</v>
      </c>
      <c r="N115" s="0" t="n">
        <v>1</v>
      </c>
    </row>
    <row r="116" customFormat="false" ht="14.25" hidden="false" customHeight="false" outlineLevel="0" collapsed="false">
      <c r="A116" s="0" t="s">
        <v>114</v>
      </c>
      <c r="B116" s="0" t="s">
        <v>110</v>
      </c>
      <c r="C116" s="0" t="s">
        <v>110</v>
      </c>
      <c r="D116" s="0" t="s">
        <v>114</v>
      </c>
      <c r="E116" s="0" t="s">
        <v>112</v>
      </c>
      <c r="F116" s="0" t="s">
        <v>114</v>
      </c>
      <c r="G116" s="0" t="n">
        <v>8</v>
      </c>
      <c r="H116" s="0" t="n">
        <v>5</v>
      </c>
      <c r="I116" s="0" t="n">
        <v>4</v>
      </c>
      <c r="J116" s="0" t="n">
        <v>4</v>
      </c>
      <c r="K116" s="0" t="n">
        <v>5</v>
      </c>
      <c r="L116" s="0" t="n">
        <v>5</v>
      </c>
      <c r="M116" s="2" t="n">
        <v>11.9111111111111</v>
      </c>
      <c r="N116" s="0" t="n">
        <v>1</v>
      </c>
    </row>
    <row r="117" customFormat="false" ht="14.25" hidden="false" customHeight="false" outlineLevel="0" collapsed="false">
      <c r="A117" s="0" t="s">
        <v>111</v>
      </c>
      <c r="B117" s="0" t="s">
        <v>111</v>
      </c>
      <c r="C117" s="0" t="s">
        <v>111</v>
      </c>
      <c r="D117" s="0" t="s">
        <v>111</v>
      </c>
      <c r="E117" s="0" t="s">
        <v>111</v>
      </c>
      <c r="F117" s="0" t="s">
        <v>111</v>
      </c>
      <c r="G117" s="0" t="n">
        <v>1</v>
      </c>
      <c r="H117" s="0" t="n">
        <v>5</v>
      </c>
      <c r="I117" s="0" t="n">
        <v>4</v>
      </c>
      <c r="J117" s="0" t="n">
        <v>5</v>
      </c>
      <c r="K117" s="0" t="n">
        <v>5</v>
      </c>
      <c r="L117" s="0" t="n">
        <v>5</v>
      </c>
      <c r="M117" s="2" t="n">
        <v>9.8</v>
      </c>
      <c r="N117" s="0" t="n">
        <v>1</v>
      </c>
    </row>
    <row r="118" customFormat="false" ht="14.25" hidden="false" customHeight="false" outlineLevel="0" collapsed="false">
      <c r="A118" s="0" t="s">
        <v>111</v>
      </c>
      <c r="B118" s="0" t="s">
        <v>111</v>
      </c>
      <c r="C118" s="0" t="s">
        <v>111</v>
      </c>
      <c r="D118" s="0" t="s">
        <v>111</v>
      </c>
      <c r="E118" s="0" t="s">
        <v>112</v>
      </c>
      <c r="F118" s="0" t="s">
        <v>111</v>
      </c>
      <c r="G118" s="0" t="n">
        <v>1</v>
      </c>
      <c r="H118" s="0" t="n">
        <v>5</v>
      </c>
      <c r="I118" s="0" t="n">
        <v>4</v>
      </c>
      <c r="J118" s="0" t="n">
        <v>5</v>
      </c>
      <c r="K118" s="0" t="n">
        <v>5</v>
      </c>
      <c r="L118" s="0" t="n">
        <v>5</v>
      </c>
      <c r="M118" s="2" t="n">
        <v>12.2444444444444</v>
      </c>
      <c r="N118" s="0" t="n">
        <v>1</v>
      </c>
    </row>
    <row r="119" customFormat="false" ht="14.25" hidden="false" customHeight="false" outlineLevel="0" collapsed="false">
      <c r="A119" s="0" t="s">
        <v>111</v>
      </c>
      <c r="B119" s="0" t="s">
        <v>114</v>
      </c>
      <c r="C119" s="0" t="s">
        <v>111</v>
      </c>
      <c r="D119" s="0" t="s">
        <v>110</v>
      </c>
      <c r="E119" s="0" t="s">
        <v>114</v>
      </c>
      <c r="F119" s="0" t="s">
        <v>110</v>
      </c>
      <c r="G119" s="0" t="n">
        <v>3</v>
      </c>
      <c r="H119" s="0" t="n">
        <v>5</v>
      </c>
      <c r="I119" s="0" t="n">
        <v>4</v>
      </c>
      <c r="J119" s="0" t="n">
        <v>5</v>
      </c>
      <c r="K119" s="0" t="n">
        <v>5</v>
      </c>
      <c r="L119" s="0" t="n">
        <v>5</v>
      </c>
      <c r="M119" s="2" t="n">
        <v>8.07222222222222</v>
      </c>
      <c r="N119" s="0" t="n">
        <v>1</v>
      </c>
    </row>
    <row r="120" customFormat="false" ht="14.25" hidden="false" customHeight="false" outlineLevel="0" collapsed="false">
      <c r="A120" s="0" t="s">
        <v>111</v>
      </c>
      <c r="B120" s="0" t="s">
        <v>112</v>
      </c>
      <c r="C120" s="0" t="s">
        <v>111</v>
      </c>
      <c r="D120" s="0" t="s">
        <v>112</v>
      </c>
      <c r="E120" s="0" t="s">
        <v>112</v>
      </c>
      <c r="F120" s="0" t="s">
        <v>112</v>
      </c>
      <c r="G120" s="0" t="n">
        <v>1</v>
      </c>
      <c r="H120" s="0" t="n">
        <v>5</v>
      </c>
      <c r="I120" s="0" t="n">
        <v>4</v>
      </c>
      <c r="J120" s="0" t="n">
        <v>5</v>
      </c>
      <c r="K120" s="0" t="n">
        <v>5</v>
      </c>
      <c r="L120" s="0" t="n">
        <v>5</v>
      </c>
      <c r="M120" s="2" t="n">
        <v>12.7138888888889</v>
      </c>
      <c r="N120" s="0" t="n">
        <v>1</v>
      </c>
    </row>
    <row r="121" customFormat="false" ht="14.25" hidden="false" customHeight="false" outlineLevel="0" collapsed="false">
      <c r="A121" s="0" t="s">
        <v>110</v>
      </c>
      <c r="B121" s="0" t="s">
        <v>110</v>
      </c>
      <c r="C121" s="0" t="s">
        <v>110</v>
      </c>
      <c r="D121" s="0" t="s">
        <v>112</v>
      </c>
      <c r="E121" s="0" t="s">
        <v>112</v>
      </c>
      <c r="F121" s="0" t="s">
        <v>112</v>
      </c>
      <c r="G121" s="0" t="n">
        <v>5</v>
      </c>
      <c r="H121" s="0" t="n">
        <v>5</v>
      </c>
      <c r="I121" s="0" t="n">
        <v>4</v>
      </c>
      <c r="J121" s="0" t="n">
        <v>5</v>
      </c>
      <c r="K121" s="0" t="n">
        <v>5</v>
      </c>
      <c r="L121" s="0" t="n">
        <v>5</v>
      </c>
      <c r="M121" s="2" t="n">
        <v>12.8694444444444</v>
      </c>
      <c r="N121" s="0" t="n">
        <v>1</v>
      </c>
    </row>
    <row r="122" customFormat="false" ht="14.25" hidden="false" customHeight="false" outlineLevel="0" collapsed="false">
      <c r="A122" s="0" t="s">
        <v>110</v>
      </c>
      <c r="B122" s="0" t="s">
        <v>110</v>
      </c>
      <c r="C122" s="0" t="s">
        <v>110</v>
      </c>
      <c r="D122" s="0" t="s">
        <v>112</v>
      </c>
      <c r="E122" s="0" t="s">
        <v>112</v>
      </c>
      <c r="F122" s="0" t="s">
        <v>112</v>
      </c>
      <c r="G122" s="0" t="n">
        <v>5</v>
      </c>
      <c r="H122" s="0" t="n">
        <v>5</v>
      </c>
      <c r="I122" s="0" t="n">
        <v>4</v>
      </c>
      <c r="J122" s="0" t="n">
        <v>5</v>
      </c>
      <c r="K122" s="0" t="n">
        <v>5</v>
      </c>
      <c r="L122" s="0" t="n">
        <v>5</v>
      </c>
      <c r="M122" s="2" t="n">
        <v>12.1111111111111</v>
      </c>
      <c r="N122" s="0" t="n">
        <v>1</v>
      </c>
    </row>
    <row r="123" customFormat="false" ht="14.25" hidden="false" customHeight="false" outlineLevel="0" collapsed="false">
      <c r="A123" s="0" t="s">
        <v>110</v>
      </c>
      <c r="B123" s="0" t="s">
        <v>110</v>
      </c>
      <c r="C123" s="0" t="s">
        <v>110</v>
      </c>
      <c r="D123" s="0" t="s">
        <v>112</v>
      </c>
      <c r="E123" s="0" t="s">
        <v>112</v>
      </c>
      <c r="F123" s="0" t="s">
        <v>112</v>
      </c>
      <c r="G123" s="0" t="n">
        <v>5</v>
      </c>
      <c r="H123" s="0" t="n">
        <v>5</v>
      </c>
      <c r="I123" s="0" t="n">
        <v>4</v>
      </c>
      <c r="J123" s="0" t="n">
        <v>5</v>
      </c>
      <c r="K123" s="0" t="n">
        <v>5</v>
      </c>
      <c r="L123" s="0" t="n">
        <v>5</v>
      </c>
      <c r="M123" s="2" t="n">
        <v>10.0694444444444</v>
      </c>
      <c r="N123" s="0" t="n">
        <v>1</v>
      </c>
    </row>
    <row r="124" customFormat="false" ht="14.25" hidden="false" customHeight="false" outlineLevel="0" collapsed="false">
      <c r="A124" s="0" t="s">
        <v>112</v>
      </c>
      <c r="B124" s="0" t="s">
        <v>110</v>
      </c>
      <c r="C124" s="0" t="s">
        <v>114</v>
      </c>
      <c r="D124" s="0" t="s">
        <v>112</v>
      </c>
      <c r="E124" s="0" t="s">
        <v>114</v>
      </c>
      <c r="F124" s="0" t="s">
        <v>114</v>
      </c>
      <c r="G124" s="0" t="n">
        <v>8</v>
      </c>
      <c r="H124" s="0" t="n">
        <v>4</v>
      </c>
      <c r="I124" s="0" t="n">
        <v>5</v>
      </c>
      <c r="J124" s="0" t="n">
        <v>5</v>
      </c>
      <c r="K124" s="0" t="n">
        <v>5</v>
      </c>
      <c r="L124" s="0" t="n">
        <v>5</v>
      </c>
      <c r="M124" s="2" t="n">
        <v>12.8333333333333</v>
      </c>
      <c r="N124" s="0" t="n">
        <v>1</v>
      </c>
    </row>
    <row r="125" customFormat="false" ht="14.25" hidden="false" customHeight="false" outlineLevel="0" collapsed="false">
      <c r="A125" s="0" t="s">
        <v>110</v>
      </c>
      <c r="B125" s="0" t="s">
        <v>110</v>
      </c>
      <c r="C125" s="0" t="s">
        <v>110</v>
      </c>
      <c r="D125" s="0" t="s">
        <v>112</v>
      </c>
      <c r="E125" s="0" t="s">
        <v>112</v>
      </c>
      <c r="F125" s="0" t="s">
        <v>112</v>
      </c>
      <c r="G125" s="0" t="n">
        <v>5</v>
      </c>
      <c r="H125" s="0" t="n">
        <v>5</v>
      </c>
      <c r="I125" s="0" t="n">
        <v>5</v>
      </c>
      <c r="J125" s="0" t="n">
        <v>5</v>
      </c>
      <c r="K125" s="0" t="n">
        <v>5</v>
      </c>
      <c r="L125" s="0" t="n">
        <v>5</v>
      </c>
      <c r="M125" s="2" t="n">
        <v>9.51944444444444</v>
      </c>
      <c r="N125" s="0" t="n">
        <v>1</v>
      </c>
    </row>
    <row r="126" customFormat="false" ht="14.25" hidden="false" customHeight="false" outlineLevel="0" collapsed="false">
      <c r="A126" s="0" t="s">
        <v>111</v>
      </c>
      <c r="B126" s="0" t="s">
        <v>111</v>
      </c>
      <c r="C126" s="0" t="s">
        <v>111</v>
      </c>
      <c r="D126" s="0" t="s">
        <v>111</v>
      </c>
      <c r="E126" s="0" t="s">
        <v>112</v>
      </c>
      <c r="F126" s="0" t="s">
        <v>111</v>
      </c>
      <c r="G126" s="0" t="n">
        <v>1</v>
      </c>
      <c r="H126" s="0" t="n">
        <v>5</v>
      </c>
      <c r="I126" s="0" t="n">
        <v>5</v>
      </c>
      <c r="J126" s="0" t="n">
        <v>5</v>
      </c>
      <c r="K126" s="0" t="n">
        <v>5</v>
      </c>
      <c r="L126" s="0" t="n">
        <v>5</v>
      </c>
      <c r="M126" s="2" t="n">
        <v>11.9222222222222</v>
      </c>
      <c r="N126" s="0" t="n">
        <v>1</v>
      </c>
    </row>
    <row r="127" customFormat="false" ht="14.25" hidden="false" customHeight="false" outlineLevel="0" collapsed="false">
      <c r="A127" s="0" t="s">
        <v>69</v>
      </c>
      <c r="B127" s="0" t="s">
        <v>70</v>
      </c>
      <c r="C127" s="0" t="s">
        <v>71</v>
      </c>
      <c r="D127" s="0" t="s">
        <v>72</v>
      </c>
      <c r="E127" s="0" t="s">
        <v>73</v>
      </c>
      <c r="F127" s="0" t="s">
        <v>74</v>
      </c>
      <c r="G127" s="0" t="s">
        <v>75</v>
      </c>
      <c r="H127" s="0" t="s">
        <v>76</v>
      </c>
      <c r="I127" s="0" t="s">
        <v>77</v>
      </c>
      <c r="J127" s="0" t="s">
        <v>78</v>
      </c>
      <c r="K127" s="0" t="s">
        <v>79</v>
      </c>
      <c r="L127" s="0" t="s">
        <v>80</v>
      </c>
      <c r="M127" s="0" t="s">
        <v>2</v>
      </c>
      <c r="N127" s="0" t="s">
        <v>0</v>
      </c>
    </row>
  </sheetData>
  <mergeCells count="12">
    <mergeCell ref="T2:T3"/>
    <mergeCell ref="U2:AA2"/>
    <mergeCell ref="U8:U9"/>
    <mergeCell ref="V8:AB8"/>
    <mergeCell ref="U14:U15"/>
    <mergeCell ref="V14:AA14"/>
    <mergeCell ref="W15:W16"/>
    <mergeCell ref="X15:AC15"/>
    <mergeCell ref="R23:R24"/>
    <mergeCell ref="S23:Y23"/>
    <mergeCell ref="S29:S30"/>
    <mergeCell ref="T29:Z29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3" activeCellId="0" sqref="L23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7.77"/>
    <col collapsed="false" customWidth="true" hidden="false" outlineLevel="0" max="7" min="7" style="10" width="7.77"/>
    <col collapsed="false" customWidth="true" hidden="false" outlineLevel="0" max="9" min="9" style="10" width="7"/>
  </cols>
  <sheetData>
    <row r="1" customFormat="false" ht="14.25" hidden="false" customHeight="false" outlineLevel="0" collapsed="false">
      <c r="A1" s="4" t="s">
        <v>75</v>
      </c>
      <c r="B1" s="0" t="s">
        <v>0</v>
      </c>
      <c r="C1" s="0" t="s">
        <v>130</v>
      </c>
      <c r="D1" s="0" t="s">
        <v>131</v>
      </c>
      <c r="F1" s="0" t="s">
        <v>125</v>
      </c>
      <c r="H1" s="0" t="s">
        <v>124</v>
      </c>
      <c r="K1" s="0" t="s">
        <v>132</v>
      </c>
    </row>
    <row r="2" customFormat="false" ht="14.25" hidden="false" customHeight="false" outlineLevel="0" collapsed="false">
      <c r="A2" s="1" t="n">
        <v>1</v>
      </c>
      <c r="B2" s="0" t="n">
        <v>1</v>
      </c>
      <c r="C2" s="0" t="n">
        <v>1</v>
      </c>
      <c r="D2" s="0" t="n">
        <v>38</v>
      </c>
      <c r="E2" s="10" t="n">
        <f aca="false">D2/125</f>
        <v>0.304</v>
      </c>
      <c r="F2" s="0" t="n">
        <f aca="false">D2-H2</f>
        <v>23</v>
      </c>
      <c r="G2" s="10" t="n">
        <f aca="false">F2/D2</f>
        <v>0.605263157894737</v>
      </c>
      <c r="H2" s="0" t="n">
        <v>15</v>
      </c>
      <c r="I2" s="10" t="n">
        <f aca="false">H2/D2</f>
        <v>0.394736842105263</v>
      </c>
      <c r="K2" s="0" t="s">
        <v>133</v>
      </c>
    </row>
    <row r="3" customFormat="false" ht="14.25" hidden="false" customHeight="false" outlineLevel="0" collapsed="false">
      <c r="A3" s="1" t="n">
        <v>1</v>
      </c>
      <c r="B3" s="0" t="n">
        <v>1</v>
      </c>
      <c r="C3" s="0" t="n">
        <v>2</v>
      </c>
      <c r="D3" s="0" t="n">
        <v>2</v>
      </c>
      <c r="E3" s="10" t="n">
        <f aca="false">D3/125</f>
        <v>0.016</v>
      </c>
      <c r="F3" s="0" t="n">
        <f aca="false">D3-H3</f>
        <v>0</v>
      </c>
      <c r="G3" s="10" t="n">
        <f aca="false">F3/D3</f>
        <v>0</v>
      </c>
      <c r="H3" s="0" t="n">
        <v>2</v>
      </c>
      <c r="I3" s="10" t="n">
        <f aca="false">H3/D3</f>
        <v>1</v>
      </c>
      <c r="K3" s="0" t="s">
        <v>134</v>
      </c>
    </row>
    <row r="4" customFormat="false" ht="14.25" hidden="false" customHeight="false" outlineLevel="0" collapsed="false">
      <c r="A4" s="1" t="n">
        <v>1</v>
      </c>
      <c r="B4" s="0" t="n">
        <v>1</v>
      </c>
      <c r="C4" s="0" t="n">
        <v>3</v>
      </c>
      <c r="D4" s="0" t="n">
        <v>13</v>
      </c>
      <c r="E4" s="10" t="n">
        <f aca="false">D4/125</f>
        <v>0.104</v>
      </c>
      <c r="F4" s="0" t="n">
        <f aca="false">D4-H4</f>
        <v>5</v>
      </c>
      <c r="G4" s="10" t="n">
        <f aca="false">F4/D4</f>
        <v>0.384615384615385</v>
      </c>
      <c r="H4" s="0" t="n">
        <v>8</v>
      </c>
      <c r="I4" s="10" t="n">
        <f aca="false">H4/D4</f>
        <v>0.615384615384615</v>
      </c>
      <c r="L4" s="0" t="s">
        <v>126</v>
      </c>
      <c r="M4" s="0" t="s">
        <v>135</v>
      </c>
      <c r="N4" s="0" t="s">
        <v>135</v>
      </c>
      <c r="O4" s="0" t="s">
        <v>135</v>
      </c>
      <c r="P4" s="0" t="s">
        <v>135</v>
      </c>
      <c r="Q4" s="0" t="s">
        <v>135</v>
      </c>
      <c r="R4" s="0" t="s">
        <v>113</v>
      </c>
    </row>
    <row r="5" customFormat="false" ht="14.25" hidden="false" customHeight="false" outlineLevel="0" collapsed="false">
      <c r="A5" s="1" t="n">
        <v>1</v>
      </c>
      <c r="B5" s="0" t="n">
        <v>1</v>
      </c>
      <c r="C5" s="0" t="n">
        <v>4</v>
      </c>
      <c r="D5" s="0" t="n">
        <v>24</v>
      </c>
      <c r="E5" s="10" t="n">
        <f aca="false">D5/125</f>
        <v>0.192</v>
      </c>
      <c r="F5" s="0" t="n">
        <f aca="false">D5-H5</f>
        <v>15</v>
      </c>
      <c r="G5" s="10" t="n">
        <f aca="false">F5/D5</f>
        <v>0.625</v>
      </c>
      <c r="H5" s="0" t="n">
        <v>9</v>
      </c>
      <c r="I5" s="10" t="n">
        <f aca="false">H5/D5</f>
        <v>0.375</v>
      </c>
      <c r="M5" s="0" t="n">
        <v>1</v>
      </c>
      <c r="N5" s="0" t="n">
        <v>2</v>
      </c>
      <c r="O5" s="0" t="n">
        <v>3</v>
      </c>
      <c r="P5" s="0" t="n">
        <v>4</v>
      </c>
      <c r="Q5" s="0" t="n">
        <v>5</v>
      </c>
      <c r="R5" s="0" t="s">
        <v>136</v>
      </c>
    </row>
    <row r="6" customFormat="false" ht="14.25" hidden="false" customHeight="false" outlineLevel="0" collapsed="false">
      <c r="A6" s="1" t="n">
        <v>1</v>
      </c>
      <c r="B6" s="0" t="n">
        <v>1</v>
      </c>
      <c r="C6" s="0" t="n">
        <v>5</v>
      </c>
      <c r="D6" s="0" t="n">
        <v>15</v>
      </c>
      <c r="E6" s="10" t="n">
        <f aca="false">D6/125</f>
        <v>0.12</v>
      </c>
      <c r="F6" s="0" t="n">
        <f aca="false">D6-H6</f>
        <v>7</v>
      </c>
      <c r="G6" s="10" t="n">
        <f aca="false">F6/D6</f>
        <v>0.466666666666667</v>
      </c>
      <c r="H6" s="0" t="n">
        <v>8</v>
      </c>
      <c r="I6" s="10" t="n">
        <f aca="false">H6/D6</f>
        <v>0.533333333333333</v>
      </c>
      <c r="L6" s="0" t="n">
        <v>0</v>
      </c>
      <c r="M6" s="0" t="n">
        <v>8</v>
      </c>
      <c r="N6" s="0" t="n">
        <v>9</v>
      </c>
      <c r="O6" s="0" t="n">
        <v>16</v>
      </c>
      <c r="P6" s="0" t="n">
        <v>18</v>
      </c>
      <c r="Q6" s="0" t="n">
        <v>6</v>
      </c>
      <c r="R6" s="0" t="n">
        <v>57</v>
      </c>
    </row>
    <row r="7" customFormat="false" ht="14.25" hidden="false" customHeight="false" outlineLevel="0" collapsed="false">
      <c r="A7" s="1" t="n">
        <v>1</v>
      </c>
      <c r="B7" s="0" t="n">
        <v>1</v>
      </c>
      <c r="C7" s="0" t="n">
        <v>6</v>
      </c>
      <c r="D7" s="0" t="n">
        <v>1</v>
      </c>
      <c r="E7" s="10" t="n">
        <f aca="false">D7/125</f>
        <v>0.008</v>
      </c>
      <c r="F7" s="0" t="n">
        <f aca="false">D7-H7</f>
        <v>1</v>
      </c>
      <c r="G7" s="10" t="n">
        <f aca="false">F7/D7</f>
        <v>1</v>
      </c>
      <c r="H7" s="0" t="n">
        <v>0</v>
      </c>
      <c r="I7" s="10" t="n">
        <f aca="false">H7/D7</f>
        <v>0</v>
      </c>
      <c r="L7" s="0" t="n">
        <v>1</v>
      </c>
      <c r="M7" s="0" t="n">
        <v>3</v>
      </c>
      <c r="N7" s="0" t="n">
        <v>3</v>
      </c>
      <c r="O7" s="0" t="n">
        <v>15</v>
      </c>
      <c r="P7" s="0" t="n">
        <v>35</v>
      </c>
      <c r="Q7" s="0" t="n">
        <v>13</v>
      </c>
      <c r="R7" s="0" t="n">
        <v>69</v>
      </c>
    </row>
    <row r="8" customFormat="false" ht="14.25" hidden="false" customHeight="false" outlineLevel="0" collapsed="false">
      <c r="A8" s="1" t="n">
        <v>1</v>
      </c>
      <c r="B8" s="0" t="n">
        <v>0</v>
      </c>
      <c r="C8" s="0" t="n">
        <v>7</v>
      </c>
      <c r="D8" s="0" t="n">
        <v>4</v>
      </c>
      <c r="E8" s="10" t="n">
        <f aca="false">D8/125</f>
        <v>0.032</v>
      </c>
      <c r="F8" s="0" t="n">
        <f aca="false">D8-H8</f>
        <v>2</v>
      </c>
      <c r="G8" s="10" t="n">
        <f aca="false">F8/D8</f>
        <v>0.5</v>
      </c>
      <c r="H8" s="0" t="n">
        <v>2</v>
      </c>
      <c r="I8" s="10" t="n">
        <f aca="false">H8/D8</f>
        <v>0.5</v>
      </c>
      <c r="L8" s="0" t="s">
        <v>129</v>
      </c>
      <c r="M8" s="0" t="n">
        <v>11</v>
      </c>
      <c r="N8" s="0" t="n">
        <v>12</v>
      </c>
      <c r="O8" s="0" t="n">
        <v>31</v>
      </c>
      <c r="P8" s="0" t="n">
        <v>53</v>
      </c>
      <c r="Q8" s="0" t="n">
        <v>19</v>
      </c>
      <c r="R8" s="0" t="n">
        <v>126</v>
      </c>
    </row>
    <row r="9" customFormat="false" ht="14.25" hidden="false" customHeight="false" outlineLevel="0" collapsed="false">
      <c r="A9" s="1" t="n">
        <v>1</v>
      </c>
      <c r="B9" s="0" t="n">
        <v>1</v>
      </c>
      <c r="C9" s="0" t="n">
        <v>8</v>
      </c>
      <c r="D9" s="0" t="n">
        <v>17</v>
      </c>
      <c r="E9" s="10" t="n">
        <f aca="false">D9/125</f>
        <v>0.136</v>
      </c>
      <c r="F9" s="0" t="n">
        <f aca="false">D9-H9</f>
        <v>8</v>
      </c>
      <c r="G9" s="10" t="n">
        <f aca="false">F9/D9</f>
        <v>0.470588235294118</v>
      </c>
      <c r="H9" s="0" t="n">
        <v>9</v>
      </c>
      <c r="I9" s="10" t="n">
        <f aca="false">H9/D9</f>
        <v>0.529411764705882</v>
      </c>
    </row>
    <row r="10" customFormat="false" ht="14.25" hidden="false" customHeight="false" outlineLevel="0" collapsed="false">
      <c r="A10" s="1" t="n">
        <v>1</v>
      </c>
      <c r="B10" s="0" t="n">
        <v>1</v>
      </c>
      <c r="C10" s="0" t="n">
        <v>9</v>
      </c>
      <c r="D10" s="0" t="n">
        <v>11</v>
      </c>
      <c r="E10" s="10" t="n">
        <f aca="false">D10/125</f>
        <v>0.088</v>
      </c>
      <c r="F10" s="0" t="n">
        <f aca="false">D10-H10</f>
        <v>8</v>
      </c>
      <c r="G10" s="10" t="n">
        <f aca="false">F10/D10</f>
        <v>0.727272727272727</v>
      </c>
      <c r="H10" s="0" t="n">
        <v>3</v>
      </c>
      <c r="I10" s="10" t="n">
        <f aca="false">H10/D10</f>
        <v>0.272727272727273</v>
      </c>
      <c r="K10" s="0" t="s">
        <v>132</v>
      </c>
    </row>
    <row r="11" customFormat="false" ht="14.25" hidden="false" customHeight="false" outlineLevel="0" collapsed="false">
      <c r="A11" s="1" t="n">
        <v>1</v>
      </c>
      <c r="B11" s="0" t="n">
        <v>0</v>
      </c>
      <c r="C11" s="0" t="s">
        <v>123</v>
      </c>
      <c r="D11" s="0" t="n">
        <v>125</v>
      </c>
      <c r="E11" s="10" t="n">
        <v>1</v>
      </c>
      <c r="F11" s="0" t="n">
        <f aca="false">D11-H11</f>
        <v>69</v>
      </c>
      <c r="G11" s="10" t="n">
        <f aca="false">F11/D11</f>
        <v>0.552</v>
      </c>
      <c r="H11" s="0" t="n">
        <v>56</v>
      </c>
      <c r="I11" s="10" t="n">
        <f aca="false">H11/D11</f>
        <v>0.448</v>
      </c>
      <c r="K11" s="0" t="s">
        <v>133</v>
      </c>
    </row>
    <row r="12" customFormat="false" ht="14.25" hidden="false" customHeight="false" outlineLevel="0" collapsed="false">
      <c r="A12" s="1" t="n">
        <v>1</v>
      </c>
      <c r="B12" s="0" t="n">
        <v>0</v>
      </c>
      <c r="F12" s="0" t="n">
        <f aca="false">D12-H12</f>
        <v>0</v>
      </c>
      <c r="G12" s="10" t="e">
        <f aca="false">F12/D12</f>
        <v>#DIV/0!</v>
      </c>
      <c r="I12" s="10" t="e">
        <f aca="false">H12/D12</f>
        <v>#DIV/0!</v>
      </c>
      <c r="K12" s="0" t="s">
        <v>134</v>
      </c>
    </row>
    <row r="13" customFormat="false" ht="14.25" hidden="false" customHeight="false" outlineLevel="0" collapsed="false">
      <c r="A13" s="1" t="n">
        <v>1</v>
      </c>
      <c r="B13" s="0" t="n">
        <v>1</v>
      </c>
      <c r="F13" s="0" t="n">
        <f aca="false">D13-H13</f>
        <v>0</v>
      </c>
      <c r="G13" s="10" t="e">
        <f aca="false">F13/D13</f>
        <v>#DIV/0!</v>
      </c>
      <c r="I13" s="10" t="e">
        <f aca="false">H13/D13</f>
        <v>#DIV/0!</v>
      </c>
      <c r="L13" s="0" t="s">
        <v>126</v>
      </c>
      <c r="M13" s="0" t="s">
        <v>137</v>
      </c>
      <c r="N13" s="0" t="s">
        <v>137</v>
      </c>
      <c r="O13" s="0" t="s">
        <v>137</v>
      </c>
      <c r="P13" s="0" t="s">
        <v>137</v>
      </c>
      <c r="Q13" s="0" t="s">
        <v>113</v>
      </c>
    </row>
    <row r="14" customFormat="false" ht="14.25" hidden="false" customHeight="false" outlineLevel="0" collapsed="false">
      <c r="A14" s="1" t="n">
        <v>1</v>
      </c>
      <c r="B14" s="0" t="n">
        <v>0</v>
      </c>
      <c r="F14" s="0" t="n">
        <f aca="false">D14-H14</f>
        <v>0</v>
      </c>
      <c r="G14" s="10" t="e">
        <f aca="false">F14/D14</f>
        <v>#DIV/0!</v>
      </c>
      <c r="I14" s="10" t="e">
        <f aca="false">H14/D14</f>
        <v>#DIV/0!</v>
      </c>
      <c r="M14" s="0" t="n">
        <v>2</v>
      </c>
      <c r="N14" s="0" t="n">
        <v>3</v>
      </c>
      <c r="O14" s="0" t="n">
        <v>4</v>
      </c>
      <c r="P14" s="0" t="n">
        <v>5</v>
      </c>
      <c r="Q14" s="0" t="s">
        <v>136</v>
      </c>
    </row>
    <row r="15" customFormat="false" ht="14.25" hidden="false" customHeight="false" outlineLevel="0" collapsed="false">
      <c r="A15" s="1" t="n">
        <v>1</v>
      </c>
      <c r="B15" s="0" t="n">
        <v>1</v>
      </c>
      <c r="F15" s="0" t="n">
        <f aca="false">D15-H15</f>
        <v>0</v>
      </c>
      <c r="G15" s="10" t="e">
        <f aca="false">F15/D15</f>
        <v>#DIV/0!</v>
      </c>
      <c r="I15" s="10" t="e">
        <f aca="false">H15/D15</f>
        <v>#DIV/0!</v>
      </c>
      <c r="L15" s="0" t="n">
        <v>0</v>
      </c>
      <c r="M15" s="0" t="n">
        <v>2</v>
      </c>
      <c r="N15" s="0" t="n">
        <v>8</v>
      </c>
      <c r="O15" s="0" t="n">
        <v>15</v>
      </c>
      <c r="P15" s="0" t="n">
        <v>32</v>
      </c>
      <c r="Q15" s="0" t="n">
        <v>57</v>
      </c>
    </row>
    <row r="16" customFormat="false" ht="14.25" hidden="false" customHeight="false" outlineLevel="0" collapsed="false">
      <c r="A16" s="1" t="n">
        <v>1</v>
      </c>
      <c r="B16" s="0" t="n">
        <v>0</v>
      </c>
      <c r="F16" s="0" t="n">
        <f aca="false">D16-H16</f>
        <v>0</v>
      </c>
      <c r="G16" s="10" t="e">
        <f aca="false">F16/D16</f>
        <v>#DIV/0!</v>
      </c>
      <c r="I16" s="10" t="e">
        <f aca="false">H16/D16</f>
        <v>#DIV/0!</v>
      </c>
      <c r="L16" s="0" t="n">
        <v>1</v>
      </c>
      <c r="M16" s="0" t="n">
        <v>1</v>
      </c>
      <c r="N16" s="0" t="n">
        <v>4</v>
      </c>
      <c r="O16" s="0" t="n">
        <v>17</v>
      </c>
      <c r="P16" s="0" t="n">
        <v>47</v>
      </c>
      <c r="Q16" s="0" t="n">
        <v>69</v>
      </c>
    </row>
    <row r="17" customFormat="false" ht="14.25" hidden="false" customHeight="false" outlineLevel="0" collapsed="false">
      <c r="A17" s="1" t="n">
        <v>1</v>
      </c>
      <c r="B17" s="0" t="n">
        <v>0</v>
      </c>
      <c r="F17" s="0" t="n">
        <f aca="false">D17-H17</f>
        <v>0</v>
      </c>
      <c r="G17" s="10" t="e">
        <f aca="false">F17/D17</f>
        <v>#DIV/0!</v>
      </c>
      <c r="I17" s="10" t="e">
        <f aca="false">H17/D17</f>
        <v>#DIV/0!</v>
      </c>
      <c r="L17" s="0" t="s">
        <v>129</v>
      </c>
      <c r="M17" s="0" t="n">
        <v>3</v>
      </c>
      <c r="N17" s="0" t="n">
        <v>12</v>
      </c>
      <c r="O17" s="0" t="n">
        <v>32</v>
      </c>
      <c r="P17" s="0" t="n">
        <v>79</v>
      </c>
      <c r="Q17" s="0" t="n">
        <v>126</v>
      </c>
    </row>
    <row r="18" customFormat="false" ht="14.25" hidden="false" customHeight="false" outlineLevel="0" collapsed="false">
      <c r="A18" s="1" t="n">
        <v>1</v>
      </c>
      <c r="B18" s="0" t="n">
        <v>0</v>
      </c>
      <c r="F18" s="0" t="n">
        <f aca="false">D18-H18</f>
        <v>0</v>
      </c>
      <c r="G18" s="10" t="e">
        <f aca="false">F18/D18</f>
        <v>#DIV/0!</v>
      </c>
      <c r="I18" s="10" t="e">
        <f aca="false">H18/D18</f>
        <v>#DIV/0!</v>
      </c>
    </row>
    <row r="19" customFormat="false" ht="14.25" hidden="false" customHeight="false" outlineLevel="0" collapsed="false">
      <c r="A19" s="1" t="n">
        <v>1</v>
      </c>
      <c r="B19" s="0" t="n">
        <v>1</v>
      </c>
      <c r="F19" s="0" t="n">
        <f aca="false">D19-H19</f>
        <v>0</v>
      </c>
      <c r="G19" s="10" t="e">
        <f aca="false">F19/D19</f>
        <v>#DIV/0!</v>
      </c>
      <c r="I19" s="10" t="e">
        <f aca="false">H19/D19</f>
        <v>#DIV/0!</v>
      </c>
      <c r="K19" s="0" t="s">
        <v>132</v>
      </c>
    </row>
    <row r="20" customFormat="false" ht="14.25" hidden="false" customHeight="false" outlineLevel="0" collapsed="false">
      <c r="A20" s="1" t="n">
        <v>1</v>
      </c>
      <c r="B20" s="0" t="n">
        <v>1</v>
      </c>
      <c r="F20" s="0" t="n">
        <f aca="false">D20-H20</f>
        <v>0</v>
      </c>
      <c r="G20" s="10" t="e">
        <f aca="false">F20/D20</f>
        <v>#DIV/0!</v>
      </c>
      <c r="I20" s="10" t="e">
        <f aca="false">H20/D20</f>
        <v>#DIV/0!</v>
      </c>
      <c r="K20" s="0" t="s">
        <v>133</v>
      </c>
    </row>
    <row r="21" customFormat="false" ht="14.25" hidden="false" customHeight="false" outlineLevel="0" collapsed="false">
      <c r="A21" s="1" t="n">
        <v>1</v>
      </c>
      <c r="B21" s="0" t="n">
        <v>1</v>
      </c>
      <c r="F21" s="0" t="n">
        <f aca="false">D21-H21</f>
        <v>0</v>
      </c>
      <c r="G21" s="10" t="e">
        <f aca="false">F21/D21</f>
        <v>#DIV/0!</v>
      </c>
      <c r="I21" s="10" t="e">
        <f aca="false">H21/D21</f>
        <v>#DIV/0!</v>
      </c>
      <c r="K21" s="0" t="s">
        <v>134</v>
      </c>
    </row>
    <row r="22" customFormat="false" ht="14.25" hidden="false" customHeight="false" outlineLevel="0" collapsed="false">
      <c r="A22" s="1" t="n">
        <v>1</v>
      </c>
      <c r="B22" s="0" t="n">
        <v>0</v>
      </c>
      <c r="F22" s="0" t="n">
        <f aca="false">D22-H22</f>
        <v>0</v>
      </c>
      <c r="G22" s="10" t="e">
        <f aca="false">F22/D22</f>
        <v>#DIV/0!</v>
      </c>
      <c r="I22" s="10" t="e">
        <f aca="false">H22/D22</f>
        <v>#DIV/0!</v>
      </c>
      <c r="L22" s="0" t="s">
        <v>126</v>
      </c>
      <c r="M22" s="0" t="s">
        <v>127</v>
      </c>
      <c r="N22" s="0" t="s">
        <v>127</v>
      </c>
      <c r="O22" s="0" t="s">
        <v>127</v>
      </c>
      <c r="P22" s="0" t="s">
        <v>127</v>
      </c>
      <c r="Q22" s="0" t="s">
        <v>127</v>
      </c>
      <c r="R22" s="0" t="s">
        <v>113</v>
      </c>
    </row>
    <row r="23" customFormat="false" ht="14.25" hidden="false" customHeight="false" outlineLevel="0" collapsed="false">
      <c r="A23" s="1" t="n">
        <v>1</v>
      </c>
      <c r="B23" s="0" t="n">
        <v>0</v>
      </c>
      <c r="F23" s="0" t="n">
        <f aca="false">D23-H23</f>
        <v>0</v>
      </c>
      <c r="G23" s="10" t="e">
        <f aca="false">F23/D23</f>
        <v>#DIV/0!</v>
      </c>
      <c r="I23" s="10" t="e">
        <f aca="false">H23/D23</f>
        <v>#DIV/0!</v>
      </c>
      <c r="M23" s="0" t="n">
        <v>1</v>
      </c>
      <c r="N23" s="0" t="n">
        <v>2</v>
      </c>
      <c r="O23" s="0" t="n">
        <v>3</v>
      </c>
      <c r="P23" s="0" t="n">
        <v>4</v>
      </c>
      <c r="Q23" s="0" t="n">
        <v>5</v>
      </c>
      <c r="R23" s="0" t="s">
        <v>136</v>
      </c>
    </row>
    <row r="24" customFormat="false" ht="14.25" hidden="false" customHeight="false" outlineLevel="0" collapsed="false">
      <c r="A24" s="1" t="n">
        <v>1</v>
      </c>
      <c r="B24" s="0" t="n">
        <v>0</v>
      </c>
      <c r="F24" s="0" t="n">
        <f aca="false">D24-H24</f>
        <v>0</v>
      </c>
      <c r="G24" s="10" t="e">
        <f aca="false">F24/D24</f>
        <v>#DIV/0!</v>
      </c>
      <c r="I24" s="10" t="e">
        <f aca="false">H24/D24</f>
        <v>#DIV/0!</v>
      </c>
      <c r="L24" s="0" t="n">
        <v>0</v>
      </c>
      <c r="M24" s="0" t="n">
        <v>18</v>
      </c>
      <c r="N24" s="0" t="n">
        <v>8</v>
      </c>
      <c r="O24" s="0" t="n">
        <v>15</v>
      </c>
      <c r="P24" s="0" t="n">
        <v>8</v>
      </c>
      <c r="Q24" s="0" t="n">
        <v>8</v>
      </c>
      <c r="R24" s="0" t="n">
        <v>57</v>
      </c>
    </row>
    <row r="25" customFormat="false" ht="14.25" hidden="false" customHeight="false" outlineLevel="0" collapsed="false">
      <c r="A25" s="1" t="n">
        <v>1</v>
      </c>
      <c r="B25" s="0" t="n">
        <v>1</v>
      </c>
      <c r="F25" s="0" t="n">
        <f aca="false">D25-H25</f>
        <v>0</v>
      </c>
      <c r="G25" s="10" t="e">
        <f aca="false">F25/D25</f>
        <v>#DIV/0!</v>
      </c>
      <c r="I25" s="10" t="e">
        <f aca="false">H25/D25</f>
        <v>#DIV/0!</v>
      </c>
      <c r="L25" s="0" t="n">
        <v>1</v>
      </c>
      <c r="M25" s="0" t="n">
        <v>6</v>
      </c>
      <c r="N25" s="0" t="n">
        <v>8</v>
      </c>
      <c r="O25" s="0" t="n">
        <v>16</v>
      </c>
      <c r="P25" s="0" t="n">
        <v>21</v>
      </c>
      <c r="Q25" s="0" t="n">
        <v>18</v>
      </c>
      <c r="R25" s="0" t="n">
        <v>69</v>
      </c>
    </row>
    <row r="26" customFormat="false" ht="14.25" hidden="false" customHeight="false" outlineLevel="0" collapsed="false">
      <c r="A26" s="1" t="n">
        <v>1</v>
      </c>
      <c r="B26" s="0" t="n">
        <v>0</v>
      </c>
      <c r="F26" s="0" t="n">
        <f aca="false">D26-H26</f>
        <v>0</v>
      </c>
      <c r="G26" s="10" t="e">
        <f aca="false">F26/D26</f>
        <v>#DIV/0!</v>
      </c>
      <c r="I26" s="10" t="e">
        <f aca="false">H26/D26</f>
        <v>#DIV/0!</v>
      </c>
      <c r="L26" s="0" t="s">
        <v>129</v>
      </c>
      <c r="M26" s="0" t="n">
        <v>24</v>
      </c>
      <c r="N26" s="0" t="n">
        <v>16</v>
      </c>
      <c r="O26" s="0" t="n">
        <v>31</v>
      </c>
      <c r="P26" s="0" t="n">
        <v>29</v>
      </c>
      <c r="Q26" s="0" t="n">
        <v>26</v>
      </c>
      <c r="R26" s="0" t="n">
        <v>126</v>
      </c>
    </row>
    <row r="27" customFormat="false" ht="14.25" hidden="false" customHeight="false" outlineLevel="0" collapsed="false">
      <c r="A27" s="1" t="n">
        <v>1</v>
      </c>
      <c r="B27" s="0" t="n">
        <v>1</v>
      </c>
      <c r="F27" s="0" t="n">
        <f aca="false">D27-H27</f>
        <v>0</v>
      </c>
      <c r="G27" s="10" t="e">
        <f aca="false">F27/D27</f>
        <v>#DIV/0!</v>
      </c>
      <c r="I27" s="10" t="e">
        <f aca="false">H27/D27</f>
        <v>#DIV/0!</v>
      </c>
    </row>
    <row r="28" customFormat="false" ht="14.25" hidden="false" customHeight="false" outlineLevel="0" collapsed="false">
      <c r="A28" s="1" t="n">
        <v>1</v>
      </c>
      <c r="B28" s="0" t="n">
        <v>1</v>
      </c>
      <c r="F28" s="0" t="n">
        <f aca="false">D28-H28</f>
        <v>0</v>
      </c>
      <c r="G28" s="10" t="e">
        <f aca="false">F28/D28</f>
        <v>#DIV/0!</v>
      </c>
      <c r="I28" s="10" t="e">
        <f aca="false">H28/D28</f>
        <v>#DIV/0!</v>
      </c>
    </row>
    <row r="29" customFormat="false" ht="14.25" hidden="false" customHeight="false" outlineLevel="0" collapsed="false">
      <c r="A29" s="1" t="n">
        <v>1</v>
      </c>
      <c r="B29" s="0" t="n">
        <v>0</v>
      </c>
      <c r="F29" s="0" t="n">
        <f aca="false">D29-H29</f>
        <v>0</v>
      </c>
      <c r="G29" s="10" t="e">
        <f aca="false">F29/D29</f>
        <v>#DIV/0!</v>
      </c>
      <c r="I29" s="10" t="e">
        <f aca="false">H29/D29</f>
        <v>#DIV/0!</v>
      </c>
    </row>
    <row r="30" customFormat="false" ht="14.25" hidden="false" customHeight="false" outlineLevel="0" collapsed="false">
      <c r="A30" s="1" t="n">
        <v>1</v>
      </c>
      <c r="B30" s="0" t="n">
        <v>0</v>
      </c>
      <c r="F30" s="0" t="n">
        <f aca="false">D30-H30</f>
        <v>0</v>
      </c>
      <c r="G30" s="10" t="e">
        <f aca="false">F30/D30</f>
        <v>#DIV/0!</v>
      </c>
      <c r="I30" s="10" t="e">
        <f aca="false">H30/D30</f>
        <v>#DIV/0!</v>
      </c>
    </row>
    <row r="31" customFormat="false" ht="14.25" hidden="false" customHeight="false" outlineLevel="0" collapsed="false">
      <c r="A31" s="1" t="n">
        <v>1</v>
      </c>
      <c r="B31" s="0" t="n">
        <v>0</v>
      </c>
      <c r="F31" s="0" t="n">
        <f aca="false">D31-H31</f>
        <v>0</v>
      </c>
      <c r="G31" s="10" t="e">
        <f aca="false">F31/D31</f>
        <v>#DIV/0!</v>
      </c>
      <c r="I31" s="10" t="e">
        <f aca="false">H31/D31</f>
        <v>#DIV/0!</v>
      </c>
    </row>
    <row r="32" customFormat="false" ht="14.25" hidden="false" customHeight="false" outlineLevel="0" collapsed="false">
      <c r="A32" s="1" t="n">
        <v>1</v>
      </c>
      <c r="B32" s="0" t="n">
        <v>1</v>
      </c>
      <c r="F32" s="0" t="n">
        <f aca="false">D32-H32</f>
        <v>0</v>
      </c>
      <c r="G32" s="10" t="e">
        <f aca="false">F32/D32</f>
        <v>#DIV/0!</v>
      </c>
      <c r="I32" s="10" t="e">
        <f aca="false">H32/D32</f>
        <v>#DIV/0!</v>
      </c>
    </row>
    <row r="33" customFormat="false" ht="14.25" hidden="false" customHeight="false" outlineLevel="0" collapsed="false">
      <c r="A33" s="1" t="n">
        <v>1</v>
      </c>
      <c r="B33" s="0" t="n">
        <v>1</v>
      </c>
      <c r="F33" s="0" t="n">
        <f aca="false">D33-H33</f>
        <v>0</v>
      </c>
      <c r="G33" s="10" t="e">
        <f aca="false">F33/D33</f>
        <v>#DIV/0!</v>
      </c>
      <c r="I33" s="10" t="e">
        <f aca="false">H33/D33</f>
        <v>#DIV/0!</v>
      </c>
    </row>
    <row r="34" customFormat="false" ht="14.25" hidden="false" customHeight="false" outlineLevel="0" collapsed="false">
      <c r="A34" s="1" t="n">
        <v>1</v>
      </c>
      <c r="B34" s="0" t="n">
        <v>1</v>
      </c>
      <c r="F34" s="0" t="n">
        <f aca="false">D34-H34</f>
        <v>0</v>
      </c>
      <c r="G34" s="10" t="e">
        <f aca="false">F34/D34</f>
        <v>#DIV/0!</v>
      </c>
      <c r="I34" s="10" t="e">
        <f aca="false">H34/D34</f>
        <v>#DIV/0!</v>
      </c>
    </row>
    <row r="35" customFormat="false" ht="14.25" hidden="false" customHeight="false" outlineLevel="0" collapsed="false">
      <c r="A35" s="1" t="n">
        <v>1</v>
      </c>
      <c r="B35" s="0" t="n">
        <v>1</v>
      </c>
      <c r="F35" s="0" t="n">
        <f aca="false">D35-H35</f>
        <v>0</v>
      </c>
      <c r="G35" s="10" t="e">
        <f aca="false">F35/D35</f>
        <v>#DIV/0!</v>
      </c>
      <c r="I35" s="10" t="e">
        <f aca="false">H35/D35</f>
        <v>#DIV/0!</v>
      </c>
    </row>
    <row r="36" customFormat="false" ht="14.25" hidden="false" customHeight="false" outlineLevel="0" collapsed="false">
      <c r="A36" s="1" t="n">
        <v>1</v>
      </c>
      <c r="B36" s="0" t="n">
        <v>1</v>
      </c>
      <c r="F36" s="0" t="n">
        <f aca="false">D36-H36</f>
        <v>0</v>
      </c>
      <c r="G36" s="10" t="e">
        <f aca="false">F36/D36</f>
        <v>#DIV/0!</v>
      </c>
      <c r="I36" s="10" t="e">
        <f aca="false">H36/D36</f>
        <v>#DIV/0!</v>
      </c>
    </row>
    <row r="37" customFormat="false" ht="14.25" hidden="false" customHeight="false" outlineLevel="0" collapsed="false">
      <c r="A37" s="1" t="n">
        <v>1</v>
      </c>
      <c r="B37" s="0" t="n">
        <v>0</v>
      </c>
      <c r="F37" s="0" t="n">
        <f aca="false">D37-H37</f>
        <v>0</v>
      </c>
      <c r="G37" s="10" t="e">
        <f aca="false">F37/D37</f>
        <v>#DIV/0!</v>
      </c>
      <c r="I37" s="10" t="e">
        <f aca="false">H37/D37</f>
        <v>#DIV/0!</v>
      </c>
    </row>
    <row r="38" customFormat="false" ht="14.25" hidden="false" customHeight="false" outlineLevel="0" collapsed="false">
      <c r="A38" s="1" t="n">
        <v>1</v>
      </c>
      <c r="B38" s="0" t="n">
        <v>1</v>
      </c>
      <c r="F38" s="0" t="n">
        <f aca="false">D38-H38</f>
        <v>0</v>
      </c>
      <c r="G38" s="10" t="e">
        <f aca="false">F38/D38</f>
        <v>#DIV/0!</v>
      </c>
      <c r="I38" s="10" t="e">
        <f aca="false">H38/D38</f>
        <v>#DIV/0!</v>
      </c>
    </row>
    <row r="39" customFormat="false" ht="14.25" hidden="false" customHeight="false" outlineLevel="0" collapsed="false">
      <c r="A39" s="1" t="n">
        <v>1</v>
      </c>
      <c r="B39" s="0" t="n">
        <v>1</v>
      </c>
      <c r="F39" s="0" t="n">
        <f aca="false">D39-H39</f>
        <v>0</v>
      </c>
      <c r="G39" s="10" t="e">
        <f aca="false">F39/D39</f>
        <v>#DIV/0!</v>
      </c>
      <c r="I39" s="10" t="e">
        <f aca="false">H39/D39</f>
        <v>#DIV/0!</v>
      </c>
    </row>
    <row r="40" customFormat="false" ht="14.25" hidden="false" customHeight="false" outlineLevel="0" collapsed="false">
      <c r="A40" s="1" t="n">
        <v>2</v>
      </c>
      <c r="B40" s="0" t="n">
        <v>0</v>
      </c>
      <c r="F40" s="0" t="n">
        <f aca="false">D40-H40</f>
        <v>0</v>
      </c>
      <c r="G40" s="10" t="e">
        <f aca="false">F40/D40</f>
        <v>#DIV/0!</v>
      </c>
      <c r="I40" s="10" t="e">
        <f aca="false">H40/D40</f>
        <v>#DIV/0!</v>
      </c>
    </row>
    <row r="41" customFormat="false" ht="14.25" hidden="false" customHeight="false" outlineLevel="0" collapsed="false">
      <c r="A41" s="1" t="n">
        <v>2</v>
      </c>
      <c r="B41" s="0" t="n">
        <v>0</v>
      </c>
      <c r="F41" s="0" t="n">
        <f aca="false">D41-H41</f>
        <v>0</v>
      </c>
      <c r="G41" s="10" t="e">
        <f aca="false">F41/D41</f>
        <v>#DIV/0!</v>
      </c>
      <c r="I41" s="10" t="e">
        <f aca="false">H41/D41</f>
        <v>#DIV/0!</v>
      </c>
    </row>
    <row r="42" customFormat="false" ht="14.25" hidden="false" customHeight="false" outlineLevel="0" collapsed="false">
      <c r="A42" s="1" t="n">
        <v>3</v>
      </c>
      <c r="B42" s="0" t="n">
        <v>1</v>
      </c>
      <c r="F42" s="0" t="n">
        <f aca="false">D42-H42</f>
        <v>0</v>
      </c>
      <c r="G42" s="10" t="e">
        <f aca="false">F42/D42</f>
        <v>#DIV/0!</v>
      </c>
      <c r="I42" s="10" t="e">
        <f aca="false">H42/D42</f>
        <v>#DIV/0!</v>
      </c>
    </row>
    <row r="43" customFormat="false" ht="14.25" hidden="false" customHeight="false" outlineLevel="0" collapsed="false">
      <c r="A43" s="1" t="n">
        <v>3</v>
      </c>
      <c r="B43" s="0" t="n">
        <v>0</v>
      </c>
      <c r="F43" s="0" t="n">
        <f aca="false">D43-H43</f>
        <v>0</v>
      </c>
      <c r="G43" s="10" t="e">
        <f aca="false">F43/D43</f>
        <v>#DIV/0!</v>
      </c>
      <c r="I43" s="10" t="e">
        <f aca="false">H43/D43</f>
        <v>#DIV/0!</v>
      </c>
    </row>
    <row r="44" customFormat="false" ht="14.25" hidden="false" customHeight="false" outlineLevel="0" collapsed="false">
      <c r="A44" s="1" t="n">
        <v>3</v>
      </c>
      <c r="B44" s="0" t="n">
        <v>1</v>
      </c>
      <c r="F44" s="0" t="n">
        <f aca="false">D44-H44</f>
        <v>0</v>
      </c>
      <c r="G44" s="10" t="e">
        <f aca="false">F44/D44</f>
        <v>#DIV/0!</v>
      </c>
      <c r="I44" s="10" t="e">
        <f aca="false">H44/D44</f>
        <v>#DIV/0!</v>
      </c>
    </row>
    <row r="45" customFormat="false" ht="14.25" hidden="false" customHeight="false" outlineLevel="0" collapsed="false">
      <c r="A45" s="1" t="n">
        <v>3</v>
      </c>
      <c r="B45" s="0" t="n">
        <v>0</v>
      </c>
      <c r="F45" s="0" t="n">
        <f aca="false">D45-H45</f>
        <v>0</v>
      </c>
      <c r="G45" s="10" t="e">
        <f aca="false">F45/D45</f>
        <v>#DIV/0!</v>
      </c>
      <c r="I45" s="10" t="e">
        <f aca="false">H45/D45</f>
        <v>#DIV/0!</v>
      </c>
    </row>
    <row r="46" customFormat="false" ht="14.25" hidden="false" customHeight="false" outlineLevel="0" collapsed="false">
      <c r="A46" s="1" t="n">
        <v>3</v>
      </c>
      <c r="B46" s="0" t="n">
        <v>0</v>
      </c>
      <c r="F46" s="0" t="n">
        <f aca="false">D46-H46</f>
        <v>0</v>
      </c>
      <c r="G46" s="10" t="e">
        <f aca="false">F46/D46</f>
        <v>#DIV/0!</v>
      </c>
      <c r="I46" s="10" t="e">
        <f aca="false">H46/D46</f>
        <v>#DIV/0!</v>
      </c>
    </row>
    <row r="47" customFormat="false" ht="14.25" hidden="false" customHeight="false" outlineLevel="0" collapsed="false">
      <c r="A47" s="1" t="n">
        <v>3</v>
      </c>
      <c r="B47" s="0" t="n">
        <v>0</v>
      </c>
      <c r="F47" s="0" t="n">
        <f aca="false">D47-H47</f>
        <v>0</v>
      </c>
      <c r="G47" s="10" t="e">
        <f aca="false">F47/D47</f>
        <v>#DIV/0!</v>
      </c>
      <c r="I47" s="10" t="e">
        <f aca="false">H47/D47</f>
        <v>#DIV/0!</v>
      </c>
    </row>
    <row r="48" customFormat="false" ht="14.25" hidden="false" customHeight="false" outlineLevel="0" collapsed="false">
      <c r="A48" s="1" t="n">
        <v>3</v>
      </c>
      <c r="B48" s="0" t="n">
        <v>1</v>
      </c>
      <c r="F48" s="0" t="n">
        <f aca="false">D48-H48</f>
        <v>0</v>
      </c>
      <c r="G48" s="10" t="e">
        <f aca="false">F48/D48</f>
        <v>#DIV/0!</v>
      </c>
      <c r="I48" s="10" t="e">
        <f aca="false">H48/D48</f>
        <v>#DIV/0!</v>
      </c>
    </row>
    <row r="49" customFormat="false" ht="14.25" hidden="false" customHeight="false" outlineLevel="0" collapsed="false">
      <c r="A49" s="1" t="n">
        <v>3</v>
      </c>
      <c r="B49" s="0" t="n">
        <v>1</v>
      </c>
      <c r="F49" s="0" t="n">
        <f aca="false">D49-H49</f>
        <v>0</v>
      </c>
      <c r="G49" s="10" t="e">
        <f aca="false">F49/D49</f>
        <v>#DIV/0!</v>
      </c>
      <c r="I49" s="10" t="e">
        <f aca="false">H49/D49</f>
        <v>#DIV/0!</v>
      </c>
    </row>
    <row r="50" customFormat="false" ht="14.25" hidden="false" customHeight="false" outlineLevel="0" collapsed="false">
      <c r="A50" s="1" t="n">
        <v>3</v>
      </c>
      <c r="B50" s="0" t="n">
        <v>0</v>
      </c>
      <c r="F50" s="0" t="n">
        <f aca="false">D50-H50</f>
        <v>0</v>
      </c>
      <c r="G50" s="10" t="e">
        <f aca="false">F50/D50</f>
        <v>#DIV/0!</v>
      </c>
      <c r="I50" s="10" t="e">
        <f aca="false">H50/D50</f>
        <v>#DIV/0!</v>
      </c>
    </row>
    <row r="51" customFormat="false" ht="14.25" hidden="false" customHeight="false" outlineLevel="0" collapsed="false">
      <c r="A51" s="1" t="n">
        <v>3</v>
      </c>
      <c r="B51" s="0" t="n">
        <v>0</v>
      </c>
      <c r="F51" s="0" t="n">
        <f aca="false">D51-H51</f>
        <v>0</v>
      </c>
      <c r="G51" s="10" t="e">
        <f aca="false">F51/D51</f>
        <v>#DIV/0!</v>
      </c>
      <c r="I51" s="10" t="e">
        <f aca="false">H51/D51</f>
        <v>#DIV/0!</v>
      </c>
    </row>
    <row r="52" customFormat="false" ht="14.25" hidden="false" customHeight="false" outlineLevel="0" collapsed="false">
      <c r="A52" s="1" t="n">
        <v>3</v>
      </c>
      <c r="B52" s="0" t="n">
        <v>0</v>
      </c>
      <c r="F52" s="0" t="n">
        <f aca="false">D52-H52</f>
        <v>0</v>
      </c>
      <c r="G52" s="10" t="e">
        <f aca="false">F52/D52</f>
        <v>#DIV/0!</v>
      </c>
      <c r="I52" s="10" t="e">
        <f aca="false">H52/D52</f>
        <v>#DIV/0!</v>
      </c>
    </row>
    <row r="53" customFormat="false" ht="14.25" hidden="false" customHeight="false" outlineLevel="0" collapsed="false">
      <c r="A53" s="1" t="n">
        <v>3</v>
      </c>
      <c r="B53" s="0" t="n">
        <v>1</v>
      </c>
      <c r="F53" s="0" t="n">
        <f aca="false">D53-H53</f>
        <v>0</v>
      </c>
      <c r="G53" s="10" t="e">
        <f aca="false">F53/D53</f>
        <v>#DIV/0!</v>
      </c>
      <c r="I53" s="10" t="e">
        <f aca="false">H53/D53</f>
        <v>#DIV/0!</v>
      </c>
    </row>
    <row r="54" customFormat="false" ht="14.25" hidden="false" customHeight="false" outlineLevel="0" collapsed="false">
      <c r="A54" s="1" t="n">
        <v>3</v>
      </c>
      <c r="B54" s="0" t="n">
        <v>0</v>
      </c>
      <c r="F54" s="0" t="n">
        <f aca="false">D54-H54</f>
        <v>0</v>
      </c>
      <c r="G54" s="10" t="e">
        <f aca="false">F54/D54</f>
        <v>#DIV/0!</v>
      </c>
      <c r="I54" s="10" t="e">
        <f aca="false">H54/D54</f>
        <v>#DIV/0!</v>
      </c>
    </row>
    <row r="55" customFormat="false" ht="14.25" hidden="false" customHeight="false" outlineLevel="0" collapsed="false">
      <c r="A55" s="1" t="n">
        <v>4</v>
      </c>
      <c r="B55" s="0" t="n">
        <v>1</v>
      </c>
      <c r="F55" s="0" t="n">
        <f aca="false">D55-H55</f>
        <v>0</v>
      </c>
      <c r="G55" s="10" t="e">
        <f aca="false">F55/D55</f>
        <v>#DIV/0!</v>
      </c>
      <c r="I55" s="10" t="e">
        <f aca="false">H55/D55</f>
        <v>#DIV/0!</v>
      </c>
    </row>
    <row r="56" customFormat="false" ht="14.25" hidden="false" customHeight="false" outlineLevel="0" collapsed="false">
      <c r="A56" s="1" t="n">
        <v>4</v>
      </c>
      <c r="B56" s="0" t="n">
        <v>0</v>
      </c>
      <c r="F56" s="0" t="n">
        <f aca="false">D56-H56</f>
        <v>0</v>
      </c>
      <c r="G56" s="10" t="e">
        <f aca="false">F56/D56</f>
        <v>#DIV/0!</v>
      </c>
      <c r="I56" s="10" t="e">
        <f aca="false">H56/D56</f>
        <v>#DIV/0!</v>
      </c>
    </row>
    <row r="57" customFormat="false" ht="14.25" hidden="false" customHeight="false" outlineLevel="0" collapsed="false">
      <c r="A57" s="1" t="n">
        <v>4</v>
      </c>
      <c r="B57" s="0" t="n">
        <v>1</v>
      </c>
      <c r="F57" s="0" t="n">
        <f aca="false">D57-H57</f>
        <v>0</v>
      </c>
      <c r="G57" s="10" t="e">
        <f aca="false">F57/D57</f>
        <v>#DIV/0!</v>
      </c>
      <c r="I57" s="10" t="e">
        <f aca="false">H57/D57</f>
        <v>#DIV/0!</v>
      </c>
    </row>
    <row r="58" customFormat="false" ht="14.25" hidden="false" customHeight="false" outlineLevel="0" collapsed="false">
      <c r="A58" s="1" t="n">
        <v>4</v>
      </c>
      <c r="B58" s="0" t="n">
        <v>0</v>
      </c>
      <c r="F58" s="0" t="n">
        <f aca="false">D58-H58</f>
        <v>0</v>
      </c>
      <c r="G58" s="10" t="e">
        <f aca="false">F58/D58</f>
        <v>#DIV/0!</v>
      </c>
      <c r="I58" s="10" t="e">
        <f aca="false">H58/D58</f>
        <v>#DIV/0!</v>
      </c>
    </row>
    <row r="59" customFormat="false" ht="14.25" hidden="false" customHeight="false" outlineLevel="0" collapsed="false">
      <c r="A59" s="1" t="n">
        <v>4</v>
      </c>
      <c r="B59" s="0" t="n">
        <v>0</v>
      </c>
      <c r="F59" s="0" t="n">
        <f aca="false">D59-H59</f>
        <v>0</v>
      </c>
      <c r="G59" s="10" t="e">
        <f aca="false">F59/D59</f>
        <v>#DIV/0!</v>
      </c>
      <c r="I59" s="10" t="e">
        <f aca="false">H59/D59</f>
        <v>#DIV/0!</v>
      </c>
    </row>
    <row r="60" customFormat="false" ht="14.25" hidden="false" customHeight="false" outlineLevel="0" collapsed="false">
      <c r="A60" s="1" t="n">
        <v>4</v>
      </c>
      <c r="B60" s="0" t="n">
        <v>1</v>
      </c>
      <c r="F60" s="0" t="n">
        <f aca="false">D60-H60</f>
        <v>0</v>
      </c>
      <c r="G60" s="10" t="e">
        <f aca="false">F60/D60</f>
        <v>#DIV/0!</v>
      </c>
      <c r="I60" s="10" t="e">
        <f aca="false">H60/D60</f>
        <v>#DIV/0!</v>
      </c>
    </row>
    <row r="61" customFormat="false" ht="14.25" hidden="false" customHeight="false" outlineLevel="0" collapsed="false">
      <c r="A61" s="1" t="n">
        <v>4</v>
      </c>
      <c r="B61" s="0" t="n">
        <v>1</v>
      </c>
      <c r="F61" s="0" t="n">
        <f aca="false">D61-H61</f>
        <v>0</v>
      </c>
      <c r="G61" s="10" t="e">
        <f aca="false">F61/D61</f>
        <v>#DIV/0!</v>
      </c>
      <c r="I61" s="10" t="e">
        <f aca="false">H61/D61</f>
        <v>#DIV/0!</v>
      </c>
    </row>
    <row r="62" customFormat="false" ht="14.25" hidden="false" customHeight="false" outlineLevel="0" collapsed="false">
      <c r="A62" s="1" t="n">
        <v>4</v>
      </c>
      <c r="B62" s="0" t="n">
        <v>1</v>
      </c>
      <c r="F62" s="0" t="n">
        <f aca="false">D62-H62</f>
        <v>0</v>
      </c>
      <c r="G62" s="10" t="e">
        <f aca="false">F62/D62</f>
        <v>#DIV/0!</v>
      </c>
      <c r="I62" s="10" t="e">
        <f aca="false">H62/D62</f>
        <v>#DIV/0!</v>
      </c>
    </row>
    <row r="63" customFormat="false" ht="14.25" hidden="false" customHeight="false" outlineLevel="0" collapsed="false">
      <c r="A63" s="1" t="n">
        <v>4</v>
      </c>
      <c r="B63" s="0" t="n">
        <v>0</v>
      </c>
      <c r="F63" s="0" t="n">
        <f aca="false">D63-H63</f>
        <v>0</v>
      </c>
      <c r="G63" s="10" t="e">
        <f aca="false">F63/D63</f>
        <v>#DIV/0!</v>
      </c>
      <c r="I63" s="10" t="e">
        <f aca="false">H63/D63</f>
        <v>#DIV/0!</v>
      </c>
    </row>
    <row r="64" customFormat="false" ht="14.25" hidden="false" customHeight="false" outlineLevel="0" collapsed="false">
      <c r="A64" s="1" t="n">
        <v>4</v>
      </c>
      <c r="B64" s="0" t="n">
        <v>0</v>
      </c>
      <c r="F64" s="0" t="n">
        <f aca="false">D64-H64</f>
        <v>0</v>
      </c>
      <c r="G64" s="10" t="e">
        <f aca="false">F64/D64</f>
        <v>#DIV/0!</v>
      </c>
      <c r="I64" s="10" t="e">
        <f aca="false">H64/D64</f>
        <v>#DIV/0!</v>
      </c>
    </row>
    <row r="65" customFormat="false" ht="14.25" hidden="false" customHeight="false" outlineLevel="0" collapsed="false">
      <c r="A65" s="1" t="n">
        <v>4</v>
      </c>
      <c r="B65" s="0" t="n">
        <v>1</v>
      </c>
      <c r="F65" s="0" t="n">
        <f aca="false">D65-H65</f>
        <v>0</v>
      </c>
      <c r="G65" s="10" t="e">
        <f aca="false">F65/D65</f>
        <v>#DIV/0!</v>
      </c>
      <c r="I65" s="10" t="e">
        <f aca="false">H65/D65</f>
        <v>#DIV/0!</v>
      </c>
    </row>
    <row r="66" customFormat="false" ht="14.25" hidden="false" customHeight="false" outlineLevel="0" collapsed="false">
      <c r="A66" s="1" t="n">
        <v>4</v>
      </c>
      <c r="B66" s="0" t="n">
        <v>0</v>
      </c>
      <c r="F66" s="0" t="n">
        <f aca="false">D66-H66</f>
        <v>0</v>
      </c>
      <c r="G66" s="10" t="e">
        <f aca="false">F66/D66</f>
        <v>#DIV/0!</v>
      </c>
      <c r="I66" s="10" t="e">
        <f aca="false">H66/D66</f>
        <v>#DIV/0!</v>
      </c>
    </row>
    <row r="67" customFormat="false" ht="14.25" hidden="false" customHeight="false" outlineLevel="0" collapsed="false">
      <c r="A67" s="1" t="n">
        <v>4</v>
      </c>
      <c r="B67" s="0" t="n">
        <v>1</v>
      </c>
      <c r="F67" s="0" t="n">
        <f aca="false">D67-H67</f>
        <v>0</v>
      </c>
      <c r="G67" s="10" t="e">
        <f aca="false">F67/D67</f>
        <v>#DIV/0!</v>
      </c>
      <c r="I67" s="10" t="e">
        <f aca="false">H67/D67</f>
        <v>#DIV/0!</v>
      </c>
    </row>
    <row r="68" customFormat="false" ht="14.25" hidden="false" customHeight="false" outlineLevel="0" collapsed="false">
      <c r="A68" s="1" t="n">
        <v>4</v>
      </c>
      <c r="B68" s="0" t="n">
        <v>0</v>
      </c>
      <c r="F68" s="0" t="n">
        <f aca="false">D68-H68</f>
        <v>0</v>
      </c>
      <c r="G68" s="10" t="e">
        <f aca="false">F68/D68</f>
        <v>#DIV/0!</v>
      </c>
      <c r="I68" s="10" t="e">
        <f aca="false">H68/D68</f>
        <v>#DIV/0!</v>
      </c>
    </row>
    <row r="69" customFormat="false" ht="14.25" hidden="false" customHeight="false" outlineLevel="0" collapsed="false">
      <c r="A69" s="1" t="n">
        <v>4</v>
      </c>
      <c r="B69" s="0" t="n">
        <v>0</v>
      </c>
      <c r="F69" s="0" t="n">
        <f aca="false">D69-H69</f>
        <v>0</v>
      </c>
      <c r="G69" s="10" t="e">
        <f aca="false">F69/D69</f>
        <v>#DIV/0!</v>
      </c>
      <c r="I69" s="10" t="e">
        <f aca="false">H69/D69</f>
        <v>#DIV/0!</v>
      </c>
    </row>
    <row r="70" customFormat="false" ht="14.25" hidden="false" customHeight="false" outlineLevel="0" collapsed="false">
      <c r="A70" s="1" t="n">
        <v>4</v>
      </c>
      <c r="B70" s="0" t="n">
        <v>1</v>
      </c>
      <c r="F70" s="0" t="n">
        <f aca="false">D70-H70</f>
        <v>0</v>
      </c>
      <c r="G70" s="10" t="e">
        <f aca="false">F70/D70</f>
        <v>#DIV/0!</v>
      </c>
      <c r="I70" s="10" t="e">
        <f aca="false">H70/D70</f>
        <v>#DIV/0!</v>
      </c>
    </row>
    <row r="71" customFormat="false" ht="14.25" hidden="false" customHeight="false" outlineLevel="0" collapsed="false">
      <c r="A71" s="1" t="n">
        <v>4</v>
      </c>
      <c r="B71" s="0" t="n">
        <v>1</v>
      </c>
      <c r="F71" s="0" t="n">
        <f aca="false">D71-H71</f>
        <v>0</v>
      </c>
      <c r="G71" s="10" t="e">
        <f aca="false">F71/D71</f>
        <v>#DIV/0!</v>
      </c>
      <c r="I71" s="10" t="e">
        <f aca="false">H71/D71</f>
        <v>#DIV/0!</v>
      </c>
    </row>
    <row r="72" customFormat="false" ht="14.25" hidden="false" customHeight="false" outlineLevel="0" collapsed="false">
      <c r="A72" s="1" t="n">
        <v>4</v>
      </c>
      <c r="B72" s="0" t="n">
        <v>0</v>
      </c>
      <c r="F72" s="0" t="n">
        <f aca="false">D72-H72</f>
        <v>0</v>
      </c>
      <c r="G72" s="10" t="e">
        <f aca="false">F72/D72</f>
        <v>#DIV/0!</v>
      </c>
      <c r="I72" s="10" t="e">
        <f aca="false">H72/D72</f>
        <v>#DIV/0!</v>
      </c>
    </row>
    <row r="73" customFormat="false" ht="14.25" hidden="false" customHeight="false" outlineLevel="0" collapsed="false">
      <c r="A73" s="1" t="n">
        <v>4</v>
      </c>
      <c r="B73" s="0" t="n">
        <v>1</v>
      </c>
      <c r="F73" s="0" t="n">
        <f aca="false">D73-H73</f>
        <v>0</v>
      </c>
      <c r="G73" s="10" t="e">
        <f aca="false">F73/D73</f>
        <v>#DIV/0!</v>
      </c>
      <c r="I73" s="10" t="e">
        <f aca="false">H73/D73</f>
        <v>#DIV/0!</v>
      </c>
    </row>
    <row r="74" customFormat="false" ht="14.25" hidden="false" customHeight="false" outlineLevel="0" collapsed="false">
      <c r="A74" s="1" t="n">
        <v>4</v>
      </c>
      <c r="B74" s="0" t="n">
        <v>1</v>
      </c>
      <c r="F74" s="0" t="n">
        <f aca="false">D74-H74</f>
        <v>0</v>
      </c>
      <c r="G74" s="10" t="e">
        <f aca="false">F74/D74</f>
        <v>#DIV/0!</v>
      </c>
      <c r="I74" s="10" t="e">
        <f aca="false">H74/D74</f>
        <v>#DIV/0!</v>
      </c>
    </row>
    <row r="75" customFormat="false" ht="14.25" hidden="false" customHeight="false" outlineLevel="0" collapsed="false">
      <c r="A75" s="1" t="n">
        <v>4</v>
      </c>
      <c r="B75" s="0" t="n">
        <v>1</v>
      </c>
      <c r="F75" s="0" t="n">
        <f aca="false">D75-H75</f>
        <v>0</v>
      </c>
      <c r="G75" s="10" t="e">
        <f aca="false">F75/D75</f>
        <v>#DIV/0!</v>
      </c>
      <c r="I75" s="10" t="e">
        <f aca="false">H75/D75</f>
        <v>#DIV/0!</v>
      </c>
    </row>
    <row r="76" customFormat="false" ht="14.25" hidden="false" customHeight="false" outlineLevel="0" collapsed="false">
      <c r="A76" s="1" t="n">
        <v>4</v>
      </c>
      <c r="B76" s="0" t="n">
        <v>1</v>
      </c>
      <c r="F76" s="0" t="n">
        <f aca="false">D76-H76</f>
        <v>0</v>
      </c>
      <c r="G76" s="10" t="e">
        <f aca="false">F76/D76</f>
        <v>#DIV/0!</v>
      </c>
      <c r="I76" s="10" t="e">
        <f aca="false">H76/D76</f>
        <v>#DIV/0!</v>
      </c>
    </row>
    <row r="77" customFormat="false" ht="14.25" hidden="false" customHeight="false" outlineLevel="0" collapsed="false">
      <c r="A77" s="1" t="n">
        <v>4</v>
      </c>
      <c r="B77" s="0" t="n">
        <v>1</v>
      </c>
      <c r="F77" s="0" t="n">
        <f aca="false">D77-H77</f>
        <v>0</v>
      </c>
      <c r="G77" s="10" t="e">
        <f aca="false">F77/D77</f>
        <v>#DIV/0!</v>
      </c>
      <c r="I77" s="10" t="e">
        <f aca="false">H77/D77</f>
        <v>#DIV/0!</v>
      </c>
    </row>
    <row r="78" customFormat="false" ht="14.25" hidden="false" customHeight="false" outlineLevel="0" collapsed="false">
      <c r="A78" s="1" t="n">
        <v>4</v>
      </c>
      <c r="B78" s="0" t="n">
        <v>1</v>
      </c>
      <c r="F78" s="0" t="n">
        <f aca="false">D78-H78</f>
        <v>0</v>
      </c>
      <c r="G78" s="10" t="e">
        <f aca="false">F78/D78</f>
        <v>#DIV/0!</v>
      </c>
      <c r="I78" s="10" t="e">
        <f aca="false">H78/D78</f>
        <v>#DIV/0!</v>
      </c>
    </row>
    <row r="79" customFormat="false" ht="14.25" hidden="false" customHeight="false" outlineLevel="0" collapsed="false">
      <c r="A79" s="1" t="n">
        <v>5</v>
      </c>
      <c r="B79" s="0" t="n">
        <v>1</v>
      </c>
      <c r="F79" s="0" t="n">
        <f aca="false">D79-H79</f>
        <v>0</v>
      </c>
      <c r="G79" s="10" t="e">
        <f aca="false">F79/D79</f>
        <v>#DIV/0!</v>
      </c>
      <c r="I79" s="10" t="e">
        <f aca="false">H79/D79</f>
        <v>#DIV/0!</v>
      </c>
    </row>
    <row r="80" customFormat="false" ht="14.25" hidden="false" customHeight="false" outlineLevel="0" collapsed="false">
      <c r="A80" s="1" t="n">
        <v>5</v>
      </c>
      <c r="B80" s="0" t="n">
        <v>1</v>
      </c>
      <c r="F80" s="0" t="n">
        <f aca="false">D80-H80</f>
        <v>0</v>
      </c>
      <c r="G80" s="10" t="e">
        <f aca="false">F80/D80</f>
        <v>#DIV/0!</v>
      </c>
      <c r="I80" s="10" t="e">
        <f aca="false">H80/D80</f>
        <v>#DIV/0!</v>
      </c>
    </row>
    <row r="81" customFormat="false" ht="14.25" hidden="false" customHeight="false" outlineLevel="0" collapsed="false">
      <c r="A81" s="1" t="n">
        <v>5</v>
      </c>
      <c r="B81" s="0" t="n">
        <v>0</v>
      </c>
      <c r="F81" s="0" t="n">
        <f aca="false">D81-H81</f>
        <v>0</v>
      </c>
      <c r="G81" s="10" t="e">
        <f aca="false">F81/D81</f>
        <v>#DIV/0!</v>
      </c>
      <c r="I81" s="10" t="e">
        <f aca="false">H81/D81</f>
        <v>#DIV/0!</v>
      </c>
    </row>
    <row r="82" customFormat="false" ht="14.25" hidden="false" customHeight="false" outlineLevel="0" collapsed="false">
      <c r="A82" s="1" t="n">
        <v>5</v>
      </c>
      <c r="B82" s="0" t="n">
        <v>0</v>
      </c>
      <c r="F82" s="0" t="n">
        <f aca="false">D82-H82</f>
        <v>0</v>
      </c>
      <c r="G82" s="10" t="e">
        <f aca="false">F82/D82</f>
        <v>#DIV/0!</v>
      </c>
      <c r="I82" s="10" t="e">
        <f aca="false">H82/D82</f>
        <v>#DIV/0!</v>
      </c>
    </row>
    <row r="83" customFormat="false" ht="14.25" hidden="false" customHeight="false" outlineLevel="0" collapsed="false">
      <c r="A83" s="1" t="n">
        <v>5</v>
      </c>
      <c r="B83" s="0" t="n">
        <v>0</v>
      </c>
      <c r="F83" s="0" t="n">
        <f aca="false">D83-H83</f>
        <v>0</v>
      </c>
      <c r="G83" s="10" t="e">
        <f aca="false">F83/D83</f>
        <v>#DIV/0!</v>
      </c>
      <c r="I83" s="10" t="e">
        <f aca="false">H83/D83</f>
        <v>#DIV/0!</v>
      </c>
    </row>
    <row r="84" customFormat="false" ht="14.25" hidden="false" customHeight="false" outlineLevel="0" collapsed="false">
      <c r="A84" s="1" t="n">
        <v>5</v>
      </c>
      <c r="B84" s="0" t="n">
        <v>0</v>
      </c>
      <c r="F84" s="0" t="n">
        <f aca="false">D84-H84</f>
        <v>0</v>
      </c>
      <c r="G84" s="10" t="e">
        <f aca="false">F84/D84</f>
        <v>#DIV/0!</v>
      </c>
      <c r="I84" s="10" t="e">
        <f aca="false">H84/D84</f>
        <v>#DIV/0!</v>
      </c>
    </row>
    <row r="85" customFormat="false" ht="14.25" hidden="false" customHeight="false" outlineLevel="0" collapsed="false">
      <c r="A85" s="1" t="n">
        <v>5</v>
      </c>
      <c r="B85" s="0" t="n">
        <v>0</v>
      </c>
      <c r="F85" s="0" t="n">
        <f aca="false">D85-H85</f>
        <v>0</v>
      </c>
      <c r="G85" s="10" t="e">
        <f aca="false">F85/D85</f>
        <v>#DIV/0!</v>
      </c>
      <c r="I85" s="10" t="e">
        <f aca="false">H85/D85</f>
        <v>#DIV/0!</v>
      </c>
    </row>
    <row r="86" customFormat="false" ht="14.25" hidden="false" customHeight="false" outlineLevel="0" collapsed="false">
      <c r="A86" s="1" t="n">
        <v>5</v>
      </c>
      <c r="B86" s="0" t="n">
        <v>0</v>
      </c>
      <c r="F86" s="0" t="n">
        <f aca="false">D86-H86</f>
        <v>0</v>
      </c>
      <c r="G86" s="10" t="e">
        <f aca="false">F86/D86</f>
        <v>#DIV/0!</v>
      </c>
      <c r="I86" s="10" t="e">
        <f aca="false">H86/D86</f>
        <v>#DIV/0!</v>
      </c>
    </row>
    <row r="87" customFormat="false" ht="14.25" hidden="false" customHeight="false" outlineLevel="0" collapsed="false">
      <c r="A87" s="1" t="n">
        <v>5</v>
      </c>
      <c r="B87" s="0" t="n">
        <v>1</v>
      </c>
      <c r="F87" s="0" t="n">
        <f aca="false">D87-H87</f>
        <v>0</v>
      </c>
      <c r="G87" s="10" t="e">
        <f aca="false">F87/D87</f>
        <v>#DIV/0!</v>
      </c>
      <c r="I87" s="10" t="e">
        <f aca="false">H87/D87</f>
        <v>#DIV/0!</v>
      </c>
    </row>
    <row r="88" customFormat="false" ht="14.25" hidden="false" customHeight="false" outlineLevel="0" collapsed="false">
      <c r="A88" s="1" t="n">
        <v>5</v>
      </c>
      <c r="B88" s="0" t="n">
        <v>0</v>
      </c>
      <c r="F88" s="0" t="n">
        <f aca="false">D88-H88</f>
        <v>0</v>
      </c>
      <c r="G88" s="10" t="e">
        <f aca="false">F88/D88</f>
        <v>#DIV/0!</v>
      </c>
      <c r="I88" s="10" t="e">
        <f aca="false">H88/D88</f>
        <v>#DIV/0!</v>
      </c>
    </row>
    <row r="89" customFormat="false" ht="14.25" hidden="false" customHeight="false" outlineLevel="0" collapsed="false">
      <c r="A89" s="1" t="n">
        <v>5</v>
      </c>
      <c r="B89" s="0" t="n">
        <v>1</v>
      </c>
      <c r="F89" s="0" t="n">
        <f aca="false">D89-H89</f>
        <v>0</v>
      </c>
      <c r="G89" s="10" t="e">
        <f aca="false">F89/D89</f>
        <v>#DIV/0!</v>
      </c>
      <c r="I89" s="10" t="e">
        <f aca="false">H89/D89</f>
        <v>#DIV/0!</v>
      </c>
    </row>
    <row r="90" customFormat="false" ht="14.25" hidden="false" customHeight="false" outlineLevel="0" collapsed="false">
      <c r="A90" s="1" t="n">
        <v>5</v>
      </c>
      <c r="B90" s="0" t="n">
        <v>0</v>
      </c>
      <c r="F90" s="0" t="n">
        <f aca="false">D90-H90</f>
        <v>0</v>
      </c>
      <c r="G90" s="10" t="e">
        <f aca="false">F90/D90</f>
        <v>#DIV/0!</v>
      </c>
      <c r="I90" s="10" t="e">
        <f aca="false">H90/D90</f>
        <v>#DIV/0!</v>
      </c>
    </row>
    <row r="91" customFormat="false" ht="14.25" hidden="false" customHeight="false" outlineLevel="0" collapsed="false">
      <c r="A91" s="1" t="n">
        <v>5</v>
      </c>
      <c r="B91" s="0" t="n">
        <v>1</v>
      </c>
      <c r="F91" s="0" t="n">
        <f aca="false">D91-H91</f>
        <v>0</v>
      </c>
      <c r="G91" s="10" t="e">
        <f aca="false">F91/D91</f>
        <v>#DIV/0!</v>
      </c>
      <c r="I91" s="10" t="e">
        <f aca="false">H91/D91</f>
        <v>#DIV/0!</v>
      </c>
    </row>
    <row r="92" customFormat="false" ht="14.25" hidden="false" customHeight="false" outlineLevel="0" collapsed="false">
      <c r="A92" s="1" t="n">
        <v>5</v>
      </c>
      <c r="B92" s="0" t="n">
        <v>1</v>
      </c>
      <c r="F92" s="0" t="n">
        <f aca="false">D92-H92</f>
        <v>0</v>
      </c>
      <c r="G92" s="10" t="e">
        <f aca="false">F92/D92</f>
        <v>#DIV/0!</v>
      </c>
      <c r="I92" s="10" t="e">
        <f aca="false">H92/D92</f>
        <v>#DIV/0!</v>
      </c>
    </row>
    <row r="93" customFormat="false" ht="14.25" hidden="false" customHeight="false" outlineLevel="0" collapsed="false">
      <c r="A93" s="1" t="n">
        <v>5</v>
      </c>
      <c r="B93" s="0" t="n">
        <v>1</v>
      </c>
      <c r="F93" s="0" t="n">
        <f aca="false">D93-H93</f>
        <v>0</v>
      </c>
      <c r="G93" s="10" t="e">
        <f aca="false">F93/D93</f>
        <v>#DIV/0!</v>
      </c>
      <c r="I93" s="10" t="e">
        <f aca="false">H93/D93</f>
        <v>#DIV/0!</v>
      </c>
    </row>
    <row r="94" customFormat="false" ht="14.25" hidden="false" customHeight="false" outlineLevel="0" collapsed="false">
      <c r="A94" s="1" t="n">
        <v>6</v>
      </c>
      <c r="B94" s="0" t="n">
        <v>1</v>
      </c>
      <c r="F94" s="0" t="n">
        <f aca="false">D94-H94</f>
        <v>0</v>
      </c>
      <c r="G94" s="10" t="e">
        <f aca="false">F94/D94</f>
        <v>#DIV/0!</v>
      </c>
      <c r="I94" s="10" t="e">
        <f aca="false">H94/D94</f>
        <v>#DIV/0!</v>
      </c>
    </row>
    <row r="95" customFormat="false" ht="14.25" hidden="false" customHeight="false" outlineLevel="0" collapsed="false">
      <c r="A95" s="1" t="n">
        <v>7</v>
      </c>
      <c r="B95" s="0" t="n">
        <v>0</v>
      </c>
      <c r="F95" s="0" t="n">
        <f aca="false">D95-H95</f>
        <v>0</v>
      </c>
      <c r="G95" s="10" t="e">
        <f aca="false">F95/D95</f>
        <v>#DIV/0!</v>
      </c>
      <c r="I95" s="10" t="e">
        <f aca="false">H95/D95</f>
        <v>#DIV/0!</v>
      </c>
    </row>
    <row r="96" customFormat="false" ht="14.25" hidden="false" customHeight="false" outlineLevel="0" collapsed="false">
      <c r="A96" s="1" t="n">
        <v>7</v>
      </c>
      <c r="B96" s="0" t="n">
        <v>1</v>
      </c>
      <c r="F96" s="0" t="n">
        <f aca="false">D96-H96</f>
        <v>0</v>
      </c>
      <c r="G96" s="10" t="e">
        <f aca="false">F96/D96</f>
        <v>#DIV/0!</v>
      </c>
      <c r="I96" s="10" t="e">
        <f aca="false">H96/D96</f>
        <v>#DIV/0!</v>
      </c>
    </row>
    <row r="97" customFormat="false" ht="14.25" hidden="false" customHeight="false" outlineLevel="0" collapsed="false">
      <c r="A97" s="1" t="n">
        <v>7</v>
      </c>
      <c r="B97" s="0" t="n">
        <v>1</v>
      </c>
      <c r="F97" s="0" t="n">
        <f aca="false">D97-H97</f>
        <v>0</v>
      </c>
      <c r="G97" s="10" t="e">
        <f aca="false">F97/D97</f>
        <v>#DIV/0!</v>
      </c>
      <c r="I97" s="10" t="e">
        <f aca="false">H97/D97</f>
        <v>#DIV/0!</v>
      </c>
    </row>
    <row r="98" customFormat="false" ht="14.25" hidden="false" customHeight="false" outlineLevel="0" collapsed="false">
      <c r="A98" s="1" t="n">
        <v>7</v>
      </c>
      <c r="B98" s="0" t="n">
        <v>0</v>
      </c>
      <c r="F98" s="0" t="n">
        <f aca="false">D98-H98</f>
        <v>0</v>
      </c>
      <c r="G98" s="10" t="e">
        <f aca="false">F98/D98</f>
        <v>#DIV/0!</v>
      </c>
      <c r="I98" s="10" t="e">
        <f aca="false">H98/D98</f>
        <v>#DIV/0!</v>
      </c>
    </row>
    <row r="99" customFormat="false" ht="14.25" hidden="false" customHeight="false" outlineLevel="0" collapsed="false">
      <c r="A99" s="1" t="n">
        <v>8</v>
      </c>
      <c r="B99" s="0" t="n">
        <v>0</v>
      </c>
      <c r="F99" s="0" t="n">
        <f aca="false">D99-H99</f>
        <v>0</v>
      </c>
      <c r="G99" s="10" t="e">
        <f aca="false">F99/D99</f>
        <v>#DIV/0!</v>
      </c>
      <c r="I99" s="10" t="e">
        <f aca="false">H99/D99</f>
        <v>#DIV/0!</v>
      </c>
    </row>
    <row r="100" customFormat="false" ht="14.25" hidden="false" customHeight="false" outlineLevel="0" collapsed="false">
      <c r="A100" s="1" t="n">
        <v>8</v>
      </c>
      <c r="B100" s="0" t="n">
        <v>0</v>
      </c>
      <c r="F100" s="0" t="n">
        <f aca="false">D100-H100</f>
        <v>0</v>
      </c>
      <c r="G100" s="10" t="e">
        <f aca="false">F100/D100</f>
        <v>#DIV/0!</v>
      </c>
      <c r="I100" s="10" t="e">
        <f aca="false">H100/D100</f>
        <v>#DIV/0!</v>
      </c>
    </row>
    <row r="101" customFormat="false" ht="14.25" hidden="false" customHeight="false" outlineLevel="0" collapsed="false">
      <c r="A101" s="1" t="n">
        <v>8</v>
      </c>
      <c r="B101" s="0" t="n">
        <v>1</v>
      </c>
      <c r="F101" s="0" t="n">
        <f aca="false">D101-H101</f>
        <v>0</v>
      </c>
      <c r="G101" s="10" t="e">
        <f aca="false">F101/D101</f>
        <v>#DIV/0!</v>
      </c>
      <c r="I101" s="10" t="e">
        <f aca="false">H101/D101</f>
        <v>#DIV/0!</v>
      </c>
    </row>
    <row r="102" customFormat="false" ht="14.25" hidden="false" customHeight="false" outlineLevel="0" collapsed="false">
      <c r="A102" s="1" t="n">
        <v>8</v>
      </c>
      <c r="B102" s="0" t="n">
        <v>0</v>
      </c>
      <c r="F102" s="0" t="n">
        <f aca="false">D102-H102</f>
        <v>0</v>
      </c>
      <c r="G102" s="10" t="e">
        <f aca="false">F102/D102</f>
        <v>#DIV/0!</v>
      </c>
      <c r="I102" s="10" t="e">
        <f aca="false">H102/D102</f>
        <v>#DIV/0!</v>
      </c>
    </row>
    <row r="103" customFormat="false" ht="14.25" hidden="false" customHeight="false" outlineLevel="0" collapsed="false">
      <c r="A103" s="1" t="n">
        <v>8</v>
      </c>
      <c r="B103" s="0" t="n">
        <v>0</v>
      </c>
      <c r="F103" s="0" t="n">
        <f aca="false">D103-H103</f>
        <v>0</v>
      </c>
      <c r="G103" s="10" t="e">
        <f aca="false">F103/D103</f>
        <v>#DIV/0!</v>
      </c>
      <c r="I103" s="10" t="e">
        <f aca="false">H103/D103</f>
        <v>#DIV/0!</v>
      </c>
    </row>
    <row r="104" customFormat="false" ht="14.25" hidden="false" customHeight="false" outlineLevel="0" collapsed="false">
      <c r="A104" s="1" t="n">
        <v>8</v>
      </c>
      <c r="B104" s="0" t="n">
        <v>1</v>
      </c>
      <c r="F104" s="0" t="n">
        <f aca="false">D104-H104</f>
        <v>0</v>
      </c>
      <c r="G104" s="10" t="e">
        <f aca="false">F104/D104</f>
        <v>#DIV/0!</v>
      </c>
      <c r="I104" s="10" t="e">
        <f aca="false">H104/D104</f>
        <v>#DIV/0!</v>
      </c>
    </row>
    <row r="105" customFormat="false" ht="14.25" hidden="false" customHeight="false" outlineLevel="0" collapsed="false">
      <c r="A105" s="1" t="n">
        <v>8</v>
      </c>
      <c r="B105" s="0" t="n">
        <v>1</v>
      </c>
      <c r="F105" s="0" t="n">
        <f aca="false">D105-H105</f>
        <v>0</v>
      </c>
      <c r="G105" s="10" t="e">
        <f aca="false">F105/D105</f>
        <v>#DIV/0!</v>
      </c>
      <c r="I105" s="10" t="e">
        <f aca="false">H105/D105</f>
        <v>#DIV/0!</v>
      </c>
    </row>
    <row r="106" customFormat="false" ht="14.25" hidden="false" customHeight="false" outlineLevel="0" collapsed="false">
      <c r="A106" s="1" t="n">
        <v>8</v>
      </c>
      <c r="B106" s="0" t="n">
        <v>0</v>
      </c>
      <c r="F106" s="0" t="n">
        <f aca="false">D106-H106</f>
        <v>0</v>
      </c>
      <c r="G106" s="10" t="e">
        <f aca="false">F106/D106</f>
        <v>#DIV/0!</v>
      </c>
      <c r="I106" s="10" t="e">
        <f aca="false">H106/D106</f>
        <v>#DIV/0!</v>
      </c>
    </row>
    <row r="107" customFormat="false" ht="14.25" hidden="false" customHeight="false" outlineLevel="0" collapsed="false">
      <c r="A107" s="1" t="n">
        <v>8</v>
      </c>
      <c r="B107" s="0" t="n">
        <v>0</v>
      </c>
      <c r="F107" s="0" t="n">
        <f aca="false">D107-H107</f>
        <v>0</v>
      </c>
      <c r="G107" s="10" t="e">
        <f aca="false">F107/D107</f>
        <v>#DIV/0!</v>
      </c>
      <c r="I107" s="10" t="e">
        <f aca="false">H107/D107</f>
        <v>#DIV/0!</v>
      </c>
    </row>
    <row r="108" customFormat="false" ht="14.25" hidden="false" customHeight="false" outlineLevel="0" collapsed="false">
      <c r="A108" s="1" t="n">
        <v>8</v>
      </c>
      <c r="B108" s="0" t="n">
        <v>1</v>
      </c>
      <c r="F108" s="0" t="n">
        <f aca="false">D108-H108</f>
        <v>0</v>
      </c>
      <c r="G108" s="10" t="e">
        <f aca="false">F108/D108</f>
        <v>#DIV/0!</v>
      </c>
      <c r="I108" s="10" t="e">
        <f aca="false">H108/D108</f>
        <v>#DIV/0!</v>
      </c>
    </row>
    <row r="109" customFormat="false" ht="14.25" hidden="false" customHeight="false" outlineLevel="0" collapsed="false">
      <c r="A109" s="1" t="n">
        <v>8</v>
      </c>
      <c r="B109" s="0" t="n">
        <v>1</v>
      </c>
      <c r="F109" s="0" t="n">
        <f aca="false">D109-H109</f>
        <v>0</v>
      </c>
      <c r="G109" s="10" t="e">
        <f aca="false">F109/D109</f>
        <v>#DIV/0!</v>
      </c>
      <c r="I109" s="10" t="e">
        <f aca="false">H109/D109</f>
        <v>#DIV/0!</v>
      </c>
    </row>
    <row r="110" customFormat="false" ht="14.25" hidden="false" customHeight="false" outlineLevel="0" collapsed="false">
      <c r="A110" s="6" t="n">
        <v>8</v>
      </c>
      <c r="B110" s="0" t="n">
        <v>0</v>
      </c>
      <c r="F110" s="0" t="n">
        <f aca="false">D110-H110</f>
        <v>0</v>
      </c>
      <c r="G110" s="10" t="e">
        <f aca="false">F110/D110</f>
        <v>#DIV/0!</v>
      </c>
      <c r="I110" s="10" t="e">
        <f aca="false">H110/D110</f>
        <v>#DIV/0!</v>
      </c>
    </row>
    <row r="111" customFormat="false" ht="14.25" hidden="false" customHeight="false" outlineLevel="0" collapsed="false">
      <c r="A111" s="1" t="n">
        <v>8</v>
      </c>
      <c r="B111" s="0" t="n">
        <v>0</v>
      </c>
      <c r="F111" s="0" t="n">
        <f aca="false">D111-H111</f>
        <v>0</v>
      </c>
      <c r="G111" s="10" t="e">
        <f aca="false">F111/D111</f>
        <v>#DIV/0!</v>
      </c>
      <c r="I111" s="10" t="e">
        <f aca="false">H111/D111</f>
        <v>#DIV/0!</v>
      </c>
    </row>
    <row r="112" customFormat="false" ht="14.25" hidden="false" customHeight="false" outlineLevel="0" collapsed="false">
      <c r="A112" s="1" t="n">
        <v>8</v>
      </c>
      <c r="B112" s="0" t="n">
        <v>1</v>
      </c>
      <c r="F112" s="0" t="n">
        <f aca="false">D112-H112</f>
        <v>0</v>
      </c>
      <c r="G112" s="10" t="e">
        <f aca="false">F112/D112</f>
        <v>#DIV/0!</v>
      </c>
      <c r="I112" s="10" t="e">
        <f aca="false">H112/D112</f>
        <v>#DIV/0!</v>
      </c>
    </row>
    <row r="113" customFormat="false" ht="14.25" hidden="false" customHeight="false" outlineLevel="0" collapsed="false">
      <c r="A113" s="1" t="n">
        <v>8</v>
      </c>
      <c r="B113" s="0" t="n">
        <v>1</v>
      </c>
      <c r="F113" s="0" t="n">
        <f aca="false">D113-H113</f>
        <v>0</v>
      </c>
      <c r="G113" s="10" t="e">
        <f aca="false">F113/D113</f>
        <v>#DIV/0!</v>
      </c>
      <c r="I113" s="10" t="e">
        <f aca="false">H113/D113</f>
        <v>#DIV/0!</v>
      </c>
    </row>
    <row r="114" customFormat="false" ht="14.25" hidden="false" customHeight="false" outlineLevel="0" collapsed="false">
      <c r="A114" s="1" t="n">
        <v>8</v>
      </c>
      <c r="B114" s="0" t="n">
        <v>0</v>
      </c>
      <c r="F114" s="0" t="n">
        <f aca="false">D114-H114</f>
        <v>0</v>
      </c>
      <c r="G114" s="10" t="e">
        <f aca="false">F114/D114</f>
        <v>#DIV/0!</v>
      </c>
      <c r="I114" s="10" t="e">
        <f aca="false">H114/D114</f>
        <v>#DIV/0!</v>
      </c>
    </row>
    <row r="115" customFormat="false" ht="14.25" hidden="false" customHeight="false" outlineLevel="0" collapsed="false">
      <c r="A115" s="1" t="n">
        <v>8</v>
      </c>
      <c r="B115" s="0" t="n">
        <v>1</v>
      </c>
      <c r="F115" s="0" t="n">
        <f aca="false">D115-H115</f>
        <v>0</v>
      </c>
      <c r="G115" s="10" t="e">
        <f aca="false">F115/D115</f>
        <v>#DIV/0!</v>
      </c>
      <c r="I115" s="10" t="e">
        <f aca="false">H115/D115</f>
        <v>#DIV/0!</v>
      </c>
    </row>
    <row r="116" customFormat="false" ht="14.25" hidden="false" customHeight="false" outlineLevel="0" collapsed="false">
      <c r="A116" s="1" t="n">
        <v>9</v>
      </c>
      <c r="B116" s="0" t="n">
        <v>1</v>
      </c>
      <c r="F116" s="0" t="n">
        <f aca="false">D116-H116</f>
        <v>0</v>
      </c>
      <c r="G116" s="10" t="e">
        <f aca="false">F116/D116</f>
        <v>#DIV/0!</v>
      </c>
      <c r="I116" s="10" t="e">
        <f aca="false">H116/D116</f>
        <v>#DIV/0!</v>
      </c>
    </row>
    <row r="117" customFormat="false" ht="14.25" hidden="false" customHeight="false" outlineLevel="0" collapsed="false">
      <c r="A117" s="1" t="n">
        <v>9</v>
      </c>
      <c r="B117" s="0" t="n">
        <v>1</v>
      </c>
      <c r="F117" s="0" t="n">
        <f aca="false">D117-H117</f>
        <v>0</v>
      </c>
      <c r="G117" s="10" t="e">
        <f aca="false">F117/D117</f>
        <v>#DIV/0!</v>
      </c>
      <c r="I117" s="10" t="e">
        <f aca="false">H117/D117</f>
        <v>#DIV/0!</v>
      </c>
    </row>
    <row r="118" customFormat="false" ht="14.25" hidden="false" customHeight="false" outlineLevel="0" collapsed="false">
      <c r="A118" s="1" t="n">
        <v>9</v>
      </c>
      <c r="B118" s="0" t="n">
        <v>1</v>
      </c>
      <c r="F118" s="0" t="n">
        <f aca="false">D118-H118</f>
        <v>0</v>
      </c>
      <c r="G118" s="10" t="e">
        <f aca="false">F118/D118</f>
        <v>#DIV/0!</v>
      </c>
      <c r="I118" s="10" t="e">
        <f aca="false">H118/D118</f>
        <v>#DIV/0!</v>
      </c>
    </row>
    <row r="119" customFormat="false" ht="14.25" hidden="false" customHeight="false" outlineLevel="0" collapsed="false">
      <c r="A119" s="1" t="n">
        <v>9</v>
      </c>
      <c r="B119" s="0" t="n">
        <v>0</v>
      </c>
      <c r="F119" s="0" t="n">
        <f aca="false">D119-H119</f>
        <v>0</v>
      </c>
      <c r="G119" s="10" t="e">
        <f aca="false">F119/D119</f>
        <v>#DIV/0!</v>
      </c>
      <c r="I119" s="10" t="e">
        <f aca="false">H119/D119</f>
        <v>#DIV/0!</v>
      </c>
    </row>
    <row r="120" customFormat="false" ht="14.25" hidden="false" customHeight="false" outlineLevel="0" collapsed="false">
      <c r="A120" s="1" t="n">
        <v>9</v>
      </c>
      <c r="B120" s="0" t="n">
        <v>1</v>
      </c>
      <c r="F120" s="0" t="n">
        <f aca="false">D120-H120</f>
        <v>0</v>
      </c>
      <c r="G120" s="10" t="e">
        <f aca="false">F120/D120</f>
        <v>#DIV/0!</v>
      </c>
      <c r="I120" s="10" t="e">
        <f aca="false">H120/D120</f>
        <v>#DIV/0!</v>
      </c>
    </row>
    <row r="121" customFormat="false" ht="14.25" hidden="false" customHeight="false" outlineLevel="0" collapsed="false">
      <c r="A121" s="1" t="n">
        <v>9</v>
      </c>
      <c r="B121" s="0" t="n">
        <v>1</v>
      </c>
      <c r="F121" s="0" t="n">
        <f aca="false">D121-H121</f>
        <v>0</v>
      </c>
      <c r="G121" s="10" t="e">
        <f aca="false">F121/D121</f>
        <v>#DIV/0!</v>
      </c>
      <c r="I121" s="10" t="e">
        <f aca="false">H121/D121</f>
        <v>#DIV/0!</v>
      </c>
    </row>
    <row r="122" customFormat="false" ht="14.25" hidden="false" customHeight="false" outlineLevel="0" collapsed="false">
      <c r="A122" s="1" t="n">
        <v>9</v>
      </c>
      <c r="B122" s="0" t="n">
        <v>0</v>
      </c>
      <c r="F122" s="0" t="n">
        <f aca="false">D122-H122</f>
        <v>0</v>
      </c>
      <c r="G122" s="10" t="e">
        <f aca="false">F122/D122</f>
        <v>#DIV/0!</v>
      </c>
      <c r="I122" s="10" t="e">
        <f aca="false">H122/D122</f>
        <v>#DIV/0!</v>
      </c>
    </row>
    <row r="123" customFormat="false" ht="14.25" hidden="false" customHeight="false" outlineLevel="0" collapsed="false">
      <c r="A123" s="1" t="n">
        <v>9</v>
      </c>
      <c r="B123" s="0" t="n">
        <v>0</v>
      </c>
      <c r="F123" s="0" t="n">
        <f aca="false">D123-H123</f>
        <v>0</v>
      </c>
      <c r="G123" s="10" t="e">
        <f aca="false">F123/D123</f>
        <v>#DIV/0!</v>
      </c>
      <c r="I123" s="10" t="e">
        <f aca="false">H123/D123</f>
        <v>#DIV/0!</v>
      </c>
    </row>
    <row r="124" customFormat="false" ht="14.25" hidden="false" customHeight="false" outlineLevel="0" collapsed="false">
      <c r="A124" s="1" t="n">
        <v>9</v>
      </c>
      <c r="B124" s="0" t="n">
        <v>1</v>
      </c>
      <c r="F124" s="0" t="n">
        <f aca="false">D124-H124</f>
        <v>0</v>
      </c>
      <c r="G124" s="10" t="e">
        <f aca="false">F124/D124</f>
        <v>#DIV/0!</v>
      </c>
      <c r="I124" s="10" t="e">
        <f aca="false">H124/D124</f>
        <v>#DIV/0!</v>
      </c>
    </row>
    <row r="125" customFormat="false" ht="14.25" hidden="false" customHeight="false" outlineLevel="0" collapsed="false">
      <c r="A125" s="1" t="n">
        <v>9</v>
      </c>
      <c r="B125" s="0" t="n">
        <v>1</v>
      </c>
      <c r="F125" s="0" t="n">
        <f aca="false">D125-H125</f>
        <v>0</v>
      </c>
      <c r="G125" s="10" t="e">
        <f aca="false">F125/D125</f>
        <v>#DIV/0!</v>
      </c>
      <c r="I125" s="10" t="e">
        <f aca="false">H125/D125</f>
        <v>#DIV/0!</v>
      </c>
    </row>
    <row r="126" customFormat="false" ht="14.25" hidden="false" customHeight="false" outlineLevel="0" collapsed="false">
      <c r="A126" s="1" t="n">
        <v>9</v>
      </c>
      <c r="B126" s="0" t="n">
        <v>1</v>
      </c>
      <c r="F126" s="0" t="n">
        <f aca="false">D126-H126</f>
        <v>0</v>
      </c>
      <c r="G126" s="10" t="e">
        <f aca="false">F126/D126</f>
        <v>#DIV/0!</v>
      </c>
      <c r="I126" s="10" t="e">
        <f aca="false">H126/D126</f>
        <v>#DIV/0!</v>
      </c>
    </row>
    <row r="127" customFormat="false" ht="14.25" hidden="false" customHeight="false" outlineLevel="0" collapsed="false">
      <c r="A127" s="6"/>
      <c r="B127" s="0" t="n">
        <v>0</v>
      </c>
      <c r="F127" s="0" t="n">
        <f aca="false">D127-H127</f>
        <v>0</v>
      </c>
      <c r="G127" s="10" t="e">
        <f aca="false">F127/D127</f>
        <v>#DIV/0!</v>
      </c>
      <c r="I127" s="10" t="e">
        <f aca="false">H127/D127</f>
        <v>#DIV/0!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128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R1" activeCellId="0" sqref="R1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16.77"/>
    <col collapsed="false" customWidth="true" hidden="false" outlineLevel="0" max="10" min="10" style="0" width="10.11"/>
    <col collapsed="false" customWidth="true" hidden="false" outlineLevel="0" max="11" min="11" style="0" width="5.88"/>
    <col collapsed="false" customWidth="true" hidden="false" outlineLevel="0" max="12" min="12" style="0" width="6.11"/>
    <col collapsed="false" customWidth="true" hidden="false" outlineLevel="0" max="13" min="13" style="0" width="6.44"/>
    <col collapsed="false" customWidth="true" hidden="false" outlineLevel="0" max="14" min="14" style="0" width="6.22"/>
    <col collapsed="false" customWidth="true" hidden="false" outlineLevel="0" max="18" min="15" style="0" width="6.11"/>
    <col collapsed="false" customWidth="true" hidden="false" outlineLevel="0" max="22" min="22" style="0" width="9.44"/>
  </cols>
  <sheetData>
    <row r="1" customFormat="false" ht="14.25" hidden="false" customHeight="false" outlineLevel="0" collapsed="false">
      <c r="V1" s="0" t="s">
        <v>118</v>
      </c>
      <c r="W1" s="0" t="s">
        <v>138</v>
      </c>
      <c r="X1" s="0" t="s">
        <v>119</v>
      </c>
      <c r="Y1" s="0" t="s">
        <v>139</v>
      </c>
      <c r="Z1" s="0" t="s">
        <v>140</v>
      </c>
    </row>
    <row r="2" customFormat="false" ht="14.25" hidden="false" customHeight="false" outlineLevel="0" collapsed="false">
      <c r="B2" s="21" t="s">
        <v>124</v>
      </c>
      <c r="C2" s="21"/>
      <c r="D2" s="21" t="s">
        <v>125</v>
      </c>
      <c r="E2" s="21"/>
      <c r="F2" s="21" t="s">
        <v>123</v>
      </c>
      <c r="G2" s="21"/>
      <c r="J2" s="0" t="s">
        <v>0</v>
      </c>
      <c r="K2" s="0" t="s">
        <v>61</v>
      </c>
      <c r="L2" s="0" t="s">
        <v>62</v>
      </c>
      <c r="M2" s="0" t="s">
        <v>63</v>
      </c>
      <c r="N2" s="0" t="s">
        <v>64</v>
      </c>
      <c r="O2" s="0" t="s">
        <v>65</v>
      </c>
      <c r="P2" s="0" t="s">
        <v>66</v>
      </c>
      <c r="Q2" s="0" t="s">
        <v>67</v>
      </c>
      <c r="R2" s="0" t="s">
        <v>68</v>
      </c>
      <c r="T2" s="0" t="n">
        <f aca="false">_xlfn.STDEV.P(K:K)</f>
        <v>1.7716198622323</v>
      </c>
      <c r="U2" s="0" t="s">
        <v>141</v>
      </c>
      <c r="V2" s="22" t="n">
        <f aca="false">AVERAGE(K:K)</f>
        <v>19.515873015873</v>
      </c>
      <c r="W2" s="0" t="n">
        <v>1.77</v>
      </c>
      <c r="X2" s="0" t="n">
        <v>20</v>
      </c>
      <c r="Y2" s="0" t="n">
        <f aca="false">MIN(K:K)</f>
        <v>13</v>
      </c>
      <c r="Z2" s="0" t="n">
        <f aca="false">MAX(K:K)</f>
        <v>21</v>
      </c>
      <c r="AA2" s="0" t="n">
        <f aca="false">MEDIAN(K:K)</f>
        <v>20</v>
      </c>
    </row>
    <row r="3" customFormat="false" ht="14.25" hidden="false" customHeight="false" outlineLevel="0" collapsed="false">
      <c r="A3" s="0" t="s">
        <v>142</v>
      </c>
      <c r="B3" s="0" t="s">
        <v>141</v>
      </c>
      <c r="C3" s="0" t="s">
        <v>143</v>
      </c>
      <c r="D3" s="0" t="s">
        <v>141</v>
      </c>
      <c r="E3" s="0" t="s">
        <v>143</v>
      </c>
      <c r="F3" s="0" t="s">
        <v>141</v>
      </c>
      <c r="G3" s="0" t="s">
        <v>143</v>
      </c>
      <c r="J3" s="0" t="n">
        <v>0</v>
      </c>
      <c r="K3" s="0" t="n">
        <v>19</v>
      </c>
      <c r="L3" s="0" t="n">
        <v>8</v>
      </c>
      <c r="M3" s="0" t="n">
        <v>12</v>
      </c>
      <c r="N3" s="0" t="n">
        <v>12</v>
      </c>
      <c r="O3" s="0" t="n">
        <v>19</v>
      </c>
      <c r="P3" s="0" t="n">
        <v>10</v>
      </c>
      <c r="Q3" s="0" t="n">
        <v>11</v>
      </c>
      <c r="R3" s="0" t="n">
        <v>11</v>
      </c>
      <c r="T3" s="0" t="n">
        <f aca="false">_xlfn.STDEV.P(L:L)</f>
        <v>3.0914099240832</v>
      </c>
      <c r="U3" s="0" t="s">
        <v>144</v>
      </c>
      <c r="V3" s="22" t="n">
        <f aca="false">AVERAGE(L:L)</f>
        <v>9.82539682539683</v>
      </c>
      <c r="W3" s="0" t="n">
        <v>3.09</v>
      </c>
      <c r="X3" s="0" t="n">
        <v>9</v>
      </c>
      <c r="Y3" s="0" t="n">
        <f aca="false">MIN(L:L)</f>
        <v>7</v>
      </c>
      <c r="Z3" s="0" t="n">
        <f aca="false">MAX(L:L)</f>
        <v>21</v>
      </c>
      <c r="AA3" s="0" t="n">
        <f aca="false">MEDIAN(L:L)</f>
        <v>9</v>
      </c>
    </row>
    <row r="4" customFormat="false" ht="14.25" hidden="false" customHeight="false" outlineLevel="0" collapsed="false">
      <c r="A4" s="0" t="s">
        <v>118</v>
      </c>
      <c r="B4" s="0" t="n">
        <v>19.33</v>
      </c>
      <c r="C4" s="0" t="n">
        <v>18.51</v>
      </c>
      <c r="D4" s="0" t="n">
        <v>19.66</v>
      </c>
      <c r="E4" s="0" t="n">
        <v>18.87</v>
      </c>
      <c r="F4" s="0" t="n">
        <v>19.52</v>
      </c>
      <c r="G4" s="0" t="n">
        <v>18.71</v>
      </c>
      <c r="J4" s="0" t="n">
        <v>0</v>
      </c>
      <c r="K4" s="0" t="n">
        <v>20</v>
      </c>
      <c r="L4" s="0" t="n">
        <v>8</v>
      </c>
      <c r="M4" s="0" t="n">
        <v>14</v>
      </c>
      <c r="N4" s="0" t="n">
        <v>9</v>
      </c>
      <c r="O4" s="0" t="n">
        <v>20</v>
      </c>
      <c r="P4" s="0" t="n">
        <v>9</v>
      </c>
      <c r="Q4" s="0" t="n">
        <v>11</v>
      </c>
      <c r="R4" s="0" t="n">
        <v>9</v>
      </c>
      <c r="T4" s="0" t="n">
        <f aca="false">_xlfn.STDEV.P(M:M)</f>
        <v>2.45387020071461</v>
      </c>
      <c r="U4" s="0" t="s">
        <v>145</v>
      </c>
      <c r="V4" s="22" t="n">
        <f aca="false">AVERAGE(M:M)</f>
        <v>12.5793650793651</v>
      </c>
      <c r="W4" s="0" t="n">
        <v>2.45</v>
      </c>
      <c r="X4" s="0" t="n">
        <v>12</v>
      </c>
      <c r="Y4" s="0" t="n">
        <f aca="false">MIN(M:M)</f>
        <v>7</v>
      </c>
      <c r="Z4" s="0" t="n">
        <f aca="false">MAX(M:M)</f>
        <v>19</v>
      </c>
      <c r="AA4" s="0" t="n">
        <f aca="false">MEDIAN(M:M)</f>
        <v>12</v>
      </c>
    </row>
    <row r="5" customFormat="false" ht="14.25" hidden="false" customHeight="false" outlineLevel="0" collapsed="false">
      <c r="A5" s="0" t="s">
        <v>146</v>
      </c>
      <c r="B5" s="0" t="n">
        <v>18.9</v>
      </c>
      <c r="C5" s="0" t="n">
        <v>18.9</v>
      </c>
      <c r="D5" s="0" t="n">
        <v>19.7</v>
      </c>
      <c r="E5" s="0" t="n">
        <v>19</v>
      </c>
      <c r="J5" s="0" t="n">
        <v>0</v>
      </c>
      <c r="K5" s="0" t="n">
        <v>21</v>
      </c>
      <c r="L5" s="0" t="n">
        <v>9</v>
      </c>
      <c r="M5" s="0" t="n">
        <v>17</v>
      </c>
      <c r="N5" s="0" t="n">
        <v>11</v>
      </c>
      <c r="O5" s="0" t="n">
        <v>21</v>
      </c>
      <c r="P5" s="0" t="n">
        <v>7</v>
      </c>
      <c r="Q5" s="0" t="n">
        <v>13</v>
      </c>
      <c r="R5" s="0" t="n">
        <v>9</v>
      </c>
      <c r="T5" s="0" t="n">
        <f aca="false">_xlfn.STDEV.P(N:N)</f>
        <v>2.95937046004353</v>
      </c>
      <c r="U5" s="0" t="s">
        <v>147</v>
      </c>
      <c r="V5" s="22" t="n">
        <f aca="false">AVERAGE(N:N)</f>
        <v>12.0634920634921</v>
      </c>
      <c r="W5" s="0" t="n">
        <v>2.96</v>
      </c>
      <c r="X5" s="0" t="n">
        <v>11.5</v>
      </c>
      <c r="Y5" s="0" t="n">
        <f aca="false">MIN(N:N)</f>
        <v>7</v>
      </c>
      <c r="Z5" s="0" t="n">
        <f aca="false">MAX(N:N)</f>
        <v>19</v>
      </c>
      <c r="AA5" s="0" t="n">
        <f aca="false">MEDIAN(N:N)</f>
        <v>11.5</v>
      </c>
    </row>
    <row r="6" customFormat="false" ht="14.25" hidden="false" customHeight="false" outlineLevel="0" collapsed="false">
      <c r="B6" s="21" t="s">
        <v>124</v>
      </c>
      <c r="C6" s="21"/>
      <c r="D6" s="21" t="s">
        <v>125</v>
      </c>
      <c r="E6" s="21"/>
      <c r="F6" s="21" t="s">
        <v>123</v>
      </c>
      <c r="G6" s="21"/>
      <c r="J6" s="0" t="n">
        <v>0</v>
      </c>
      <c r="K6" s="0" t="n">
        <v>21</v>
      </c>
      <c r="L6" s="0" t="n">
        <v>7</v>
      </c>
      <c r="M6" s="0" t="n">
        <v>7</v>
      </c>
      <c r="N6" s="0" t="n">
        <v>15</v>
      </c>
      <c r="O6" s="0" t="n">
        <v>21</v>
      </c>
      <c r="P6" s="0" t="n">
        <v>7</v>
      </c>
      <c r="Q6" s="0" t="n">
        <v>7</v>
      </c>
      <c r="R6" s="0" t="n">
        <v>11</v>
      </c>
      <c r="T6" s="0" t="n">
        <f aca="false">_xlfn.STDEV.P(O:O)</f>
        <v>3.03266483476167</v>
      </c>
      <c r="U6" s="0" t="s">
        <v>143</v>
      </c>
      <c r="V6" s="22" t="n">
        <f aca="false">AVERAGE(O:O)</f>
        <v>18.712</v>
      </c>
      <c r="W6" s="0" t="n">
        <v>3.03</v>
      </c>
      <c r="X6" s="0" t="n">
        <v>19</v>
      </c>
      <c r="Y6" s="0" t="n">
        <f aca="false">MIN(O:O)</f>
        <v>7</v>
      </c>
      <c r="Z6" s="0" t="n">
        <f aca="false">MAX(O:O)</f>
        <v>21</v>
      </c>
      <c r="AA6" s="0" t="n">
        <f aca="false">MEDIAN(O:O)</f>
        <v>19</v>
      </c>
    </row>
    <row r="7" customFormat="false" ht="14.25" hidden="false" customHeight="false" outlineLevel="0" collapsed="false">
      <c r="A7" s="0" t="s">
        <v>142</v>
      </c>
      <c r="B7" s="0" t="s">
        <v>144</v>
      </c>
      <c r="C7" s="0" t="s">
        <v>148</v>
      </c>
      <c r="D7" s="0" t="s">
        <v>144</v>
      </c>
      <c r="E7" s="0" t="s">
        <v>148</v>
      </c>
      <c r="F7" s="0" t="s">
        <v>144</v>
      </c>
      <c r="G7" s="0" t="s">
        <v>148</v>
      </c>
      <c r="J7" s="0" t="n">
        <v>0</v>
      </c>
      <c r="K7" s="0" t="n">
        <v>21</v>
      </c>
      <c r="L7" s="0" t="n">
        <v>8</v>
      </c>
      <c r="M7" s="0" t="n">
        <v>12</v>
      </c>
      <c r="N7" s="0" t="n">
        <v>11</v>
      </c>
      <c r="O7" s="0" t="n">
        <v>21</v>
      </c>
      <c r="P7" s="0" t="n">
        <v>7</v>
      </c>
      <c r="Q7" s="0" t="n">
        <v>11</v>
      </c>
      <c r="R7" s="0" t="n">
        <v>8</v>
      </c>
      <c r="T7" s="0" t="n">
        <f aca="false">_xlfn.STDEV.P(P:P)</f>
        <v>3.29702896559918</v>
      </c>
      <c r="U7" s="0" t="s">
        <v>148</v>
      </c>
      <c r="V7" s="22" t="n">
        <f aca="false">AVERAGE(P:P)</f>
        <v>9.36</v>
      </c>
      <c r="W7" s="0" t="n">
        <v>3.3</v>
      </c>
      <c r="X7" s="0" t="n">
        <v>8</v>
      </c>
      <c r="Y7" s="0" t="n">
        <f aca="false">MIN(P:P)</f>
        <v>7</v>
      </c>
      <c r="Z7" s="0" t="n">
        <f aca="false">MAX(P:P)</f>
        <v>21</v>
      </c>
      <c r="AA7" s="0" t="n">
        <f aca="false">MEDIAN(P:P)</f>
        <v>8</v>
      </c>
    </row>
    <row r="8" customFormat="false" ht="14.25" hidden="false" customHeight="false" outlineLevel="0" collapsed="false">
      <c r="A8" s="0" t="s">
        <v>118</v>
      </c>
      <c r="B8" s="0" t="n">
        <v>9.47</v>
      </c>
      <c r="C8" s="0" t="n">
        <v>9.68</v>
      </c>
      <c r="D8" s="0" t="n">
        <v>10.12</v>
      </c>
      <c r="E8" s="0" t="n">
        <v>9.1</v>
      </c>
      <c r="F8" s="0" t="n">
        <v>9.82</v>
      </c>
      <c r="G8" s="0" t="n">
        <v>9.36</v>
      </c>
      <c r="J8" s="0" t="n">
        <v>0</v>
      </c>
      <c r="K8" s="0" t="n">
        <v>21</v>
      </c>
      <c r="L8" s="0" t="n">
        <v>7</v>
      </c>
      <c r="M8" s="0" t="n">
        <v>9</v>
      </c>
      <c r="N8" s="0" t="n">
        <v>11</v>
      </c>
      <c r="O8" s="0" t="n">
        <v>21</v>
      </c>
      <c r="P8" s="0" t="n">
        <v>7</v>
      </c>
      <c r="Q8" s="0" t="n">
        <v>9</v>
      </c>
      <c r="R8" s="0" t="n">
        <v>11</v>
      </c>
      <c r="T8" s="0" t="n">
        <f aca="false">_xlfn.STDEV.P(Q:Q)</f>
        <v>2.74326520774059</v>
      </c>
      <c r="U8" s="0" t="s">
        <v>149</v>
      </c>
      <c r="V8" s="22" t="n">
        <f aca="false">AVERAGE(Q:Q)</f>
        <v>11.864</v>
      </c>
      <c r="W8" s="0" t="n">
        <v>2.74</v>
      </c>
      <c r="X8" s="0" t="n">
        <v>11</v>
      </c>
      <c r="Y8" s="0" t="n">
        <f aca="false">MIN(Q:Q)</f>
        <v>7</v>
      </c>
      <c r="Z8" s="0" t="n">
        <f aca="false">MAX(Q:Q)</f>
        <v>21</v>
      </c>
      <c r="AA8" s="0" t="n">
        <f aca="false">MEDIAN(Q:Q)</f>
        <v>11</v>
      </c>
    </row>
    <row r="9" customFormat="false" ht="14.25" hidden="false" customHeight="false" outlineLevel="0" collapsed="false">
      <c r="A9" s="0" t="s">
        <v>146</v>
      </c>
      <c r="B9" s="0" t="n">
        <v>10.9</v>
      </c>
      <c r="C9" s="0" t="n">
        <v>10</v>
      </c>
      <c r="D9" s="0" t="n">
        <v>9.7</v>
      </c>
      <c r="E9" s="0" t="n">
        <v>8.9</v>
      </c>
      <c r="J9" s="1" t="n">
        <v>0</v>
      </c>
      <c r="K9" s="1" t="n">
        <v>21</v>
      </c>
      <c r="L9" s="1" t="n">
        <v>7</v>
      </c>
      <c r="M9" s="1" t="n">
        <v>10</v>
      </c>
      <c r="N9" s="1" t="n">
        <v>12</v>
      </c>
      <c r="O9" s="1" t="n">
        <v>7</v>
      </c>
      <c r="P9" s="1" t="n">
        <v>17</v>
      </c>
      <c r="Q9" s="1" t="n">
        <v>15</v>
      </c>
      <c r="R9" s="1" t="n">
        <v>8</v>
      </c>
      <c r="T9" s="0" t="n">
        <f aca="false">_xlfn.STDEV.P(R:R)</f>
        <v>2.65467436797811</v>
      </c>
      <c r="U9" s="0" t="s">
        <v>150</v>
      </c>
      <c r="V9" s="22" t="n">
        <f aca="false">AVERAGE(R:R)</f>
        <v>11.448</v>
      </c>
      <c r="W9" s="0" t="n">
        <v>2.65</v>
      </c>
      <c r="X9" s="0" t="n">
        <v>11</v>
      </c>
      <c r="Y9" s="0" t="n">
        <f aca="false">MIN(R:R)</f>
        <v>7</v>
      </c>
      <c r="Z9" s="0" t="n">
        <f aca="false">MAX(R:R)</f>
        <v>19</v>
      </c>
      <c r="AA9" s="0" t="n">
        <f aca="false">MEDIAN(R:R)</f>
        <v>11</v>
      </c>
    </row>
    <row r="10" customFormat="false" ht="14.25" hidden="false" customHeight="false" outlineLevel="0" collapsed="false">
      <c r="B10" s="21" t="s">
        <v>124</v>
      </c>
      <c r="C10" s="21"/>
      <c r="D10" s="21" t="s">
        <v>125</v>
      </c>
      <c r="E10" s="21"/>
      <c r="F10" s="21" t="s">
        <v>123</v>
      </c>
      <c r="G10" s="21"/>
      <c r="J10" s="0" t="n">
        <v>0</v>
      </c>
      <c r="K10" s="0" t="n">
        <v>21</v>
      </c>
      <c r="L10" s="0" t="n">
        <v>10</v>
      </c>
      <c r="M10" s="0" t="n">
        <v>15</v>
      </c>
      <c r="N10" s="0" t="n">
        <v>9</v>
      </c>
      <c r="O10" s="0" t="n">
        <v>19</v>
      </c>
      <c r="P10" s="0" t="n">
        <v>13</v>
      </c>
      <c r="Q10" s="0" t="n">
        <v>17</v>
      </c>
      <c r="R10" s="0" t="n">
        <v>7</v>
      </c>
    </row>
    <row r="11" customFormat="false" ht="14.25" hidden="false" customHeight="false" outlineLevel="0" collapsed="false">
      <c r="A11" s="0" t="s">
        <v>142</v>
      </c>
      <c r="B11" s="0" t="s">
        <v>145</v>
      </c>
      <c r="C11" s="0" t="s">
        <v>149</v>
      </c>
      <c r="D11" s="0" t="s">
        <v>145</v>
      </c>
      <c r="E11" s="0" t="s">
        <v>149</v>
      </c>
      <c r="F11" s="0" t="s">
        <v>145</v>
      </c>
      <c r="G11" s="0" t="s">
        <v>149</v>
      </c>
      <c r="J11" s="0" t="n">
        <v>0</v>
      </c>
      <c r="K11" s="0" t="n">
        <v>15</v>
      </c>
      <c r="L11" s="0" t="n">
        <v>9</v>
      </c>
      <c r="M11" s="0" t="n">
        <v>9</v>
      </c>
      <c r="N11" s="0" t="n">
        <v>7</v>
      </c>
      <c r="O11" s="0" t="n">
        <v>21</v>
      </c>
      <c r="P11" s="0" t="n">
        <v>7</v>
      </c>
      <c r="Q11" s="0" t="n">
        <v>12</v>
      </c>
      <c r="R11" s="0" t="n">
        <v>11</v>
      </c>
      <c r="V11" s="0" t="s">
        <v>141</v>
      </c>
      <c r="Y11" s="0" t="s">
        <v>144</v>
      </c>
      <c r="Z11" s="0" t="s">
        <v>145</v>
      </c>
      <c r="AA11" s="0" t="s">
        <v>147</v>
      </c>
      <c r="AB11" s="0" t="s">
        <v>143</v>
      </c>
      <c r="AC11" s="0" t="s">
        <v>148</v>
      </c>
      <c r="AD11" s="0" t="s">
        <v>149</v>
      </c>
      <c r="AE11" s="0" t="s">
        <v>150</v>
      </c>
    </row>
    <row r="12" customFormat="false" ht="14.25" hidden="false" customHeight="false" outlineLevel="0" collapsed="false">
      <c r="A12" s="0" t="s">
        <v>118</v>
      </c>
      <c r="B12" s="0" t="n">
        <v>12.75</v>
      </c>
      <c r="C12" s="0" t="n">
        <v>12.14</v>
      </c>
      <c r="D12" s="0" t="n">
        <v>12.43</v>
      </c>
      <c r="E12" s="0" t="n">
        <v>11.64</v>
      </c>
      <c r="F12" s="0" t="n">
        <v>12.58</v>
      </c>
      <c r="G12" s="0" t="n">
        <v>11.86</v>
      </c>
      <c r="J12" s="0" t="n">
        <v>0</v>
      </c>
      <c r="K12" s="0" t="n">
        <v>20</v>
      </c>
      <c r="L12" s="0" t="n">
        <v>13</v>
      </c>
      <c r="M12" s="0" t="n">
        <v>14</v>
      </c>
      <c r="N12" s="0" t="n">
        <v>13</v>
      </c>
      <c r="O12" s="0" t="n">
        <v>15</v>
      </c>
      <c r="P12" s="0" t="n">
        <v>10</v>
      </c>
      <c r="Q12" s="0" t="n">
        <v>11</v>
      </c>
      <c r="R12" s="0" t="n">
        <v>14</v>
      </c>
      <c r="T12" s="0" t="s">
        <v>118</v>
      </c>
      <c r="V12" s="0" t="n">
        <v>19.52</v>
      </c>
      <c r="Y12" s="0" t="n">
        <v>9.83</v>
      </c>
      <c r="Z12" s="0" t="n">
        <v>12.58</v>
      </c>
    </row>
    <row r="13" customFormat="false" ht="14.25" hidden="false" customHeight="false" outlineLevel="0" collapsed="false">
      <c r="A13" s="0" t="s">
        <v>146</v>
      </c>
      <c r="B13" s="0" t="n">
        <v>12.8</v>
      </c>
      <c r="C13" s="0" t="n">
        <v>12.4</v>
      </c>
      <c r="D13" s="0" t="n">
        <v>11.9</v>
      </c>
      <c r="E13" s="0" t="n">
        <v>11.5</v>
      </c>
      <c r="J13" s="0" t="n">
        <v>0</v>
      </c>
      <c r="K13" s="0" t="n">
        <v>20</v>
      </c>
      <c r="L13" s="0" t="n">
        <v>11</v>
      </c>
      <c r="M13" s="0" t="n">
        <v>14</v>
      </c>
      <c r="N13" s="0" t="n">
        <v>12</v>
      </c>
      <c r="O13" s="0" t="n">
        <v>19</v>
      </c>
      <c r="P13" s="0" t="n">
        <v>8</v>
      </c>
      <c r="Q13" s="0" t="n">
        <v>11</v>
      </c>
      <c r="R13" s="0" t="n">
        <v>13</v>
      </c>
      <c r="T13" s="0" t="s">
        <v>138</v>
      </c>
      <c r="V13" s="0" t="n">
        <v>1.77</v>
      </c>
      <c r="Y13" s="0" t="n">
        <v>3.09</v>
      </c>
      <c r="Z13" s="0" t="n">
        <v>2.45</v>
      </c>
    </row>
    <row r="14" customFormat="false" ht="14.25" hidden="false" customHeight="false" outlineLevel="0" collapsed="false">
      <c r="B14" s="21" t="s">
        <v>124</v>
      </c>
      <c r="C14" s="21"/>
      <c r="D14" s="21" t="s">
        <v>125</v>
      </c>
      <c r="E14" s="21"/>
      <c r="F14" s="21" t="s">
        <v>123</v>
      </c>
      <c r="G14" s="21"/>
      <c r="J14" s="0" t="n">
        <v>0</v>
      </c>
      <c r="K14" s="0" t="n">
        <v>17</v>
      </c>
      <c r="L14" s="0" t="n">
        <v>8</v>
      </c>
      <c r="M14" s="0" t="n">
        <v>11</v>
      </c>
      <c r="N14" s="0" t="n">
        <v>12</v>
      </c>
      <c r="O14" s="0" t="n">
        <v>21</v>
      </c>
      <c r="P14" s="0" t="n">
        <v>7</v>
      </c>
      <c r="Q14" s="0" t="n">
        <v>12</v>
      </c>
      <c r="R14" s="0" t="n">
        <v>9</v>
      </c>
      <c r="T14" s="0" t="s">
        <v>119</v>
      </c>
      <c r="V14" s="0" t="n">
        <v>20</v>
      </c>
      <c r="Y14" s="0" t="n">
        <v>9</v>
      </c>
      <c r="Z14" s="0" t="n">
        <v>12</v>
      </c>
    </row>
    <row r="15" customFormat="false" ht="14.25" hidden="false" customHeight="false" outlineLevel="0" collapsed="false">
      <c r="A15" s="0" t="s">
        <v>142</v>
      </c>
      <c r="B15" s="0" t="s">
        <v>147</v>
      </c>
      <c r="C15" s="0" t="s">
        <v>150</v>
      </c>
      <c r="D15" s="0" t="s">
        <v>147</v>
      </c>
      <c r="E15" s="0" t="s">
        <v>150</v>
      </c>
      <c r="F15" s="0" t="s">
        <v>147</v>
      </c>
      <c r="G15" s="0" t="s">
        <v>150</v>
      </c>
      <c r="J15" s="0" t="n">
        <v>0</v>
      </c>
      <c r="K15" s="0" t="n">
        <v>21</v>
      </c>
      <c r="L15" s="0" t="n">
        <v>9</v>
      </c>
      <c r="M15" s="0" t="n">
        <v>11</v>
      </c>
      <c r="N15" s="0" t="n">
        <v>7</v>
      </c>
      <c r="O15" s="0" t="n">
        <v>21</v>
      </c>
      <c r="P15" s="0" t="n">
        <v>7</v>
      </c>
      <c r="Q15" s="0" t="n">
        <v>9</v>
      </c>
      <c r="R15" s="0" t="n">
        <v>7</v>
      </c>
      <c r="T15" s="0" t="s">
        <v>139</v>
      </c>
      <c r="V15" s="0" t="n">
        <v>13</v>
      </c>
      <c r="Y15" s="0" t="n">
        <v>7</v>
      </c>
      <c r="Z15" s="0" t="n">
        <v>7</v>
      </c>
    </row>
    <row r="16" customFormat="false" ht="14.25" hidden="false" customHeight="false" outlineLevel="0" collapsed="false">
      <c r="A16" s="0" t="s">
        <v>118</v>
      </c>
      <c r="B16" s="0" t="n">
        <v>12.35</v>
      </c>
      <c r="C16" s="0" t="n">
        <v>11.5</v>
      </c>
      <c r="D16" s="0" t="n">
        <v>11.83</v>
      </c>
      <c r="E16" s="0" t="n">
        <v>11.41</v>
      </c>
      <c r="F16" s="0" t="n">
        <v>12.06</v>
      </c>
      <c r="G16" s="0" t="n">
        <v>11.45</v>
      </c>
      <c r="J16" s="0" t="n">
        <v>0</v>
      </c>
      <c r="K16" s="0" t="n">
        <v>21</v>
      </c>
      <c r="L16" s="0" t="n">
        <v>7</v>
      </c>
      <c r="M16" s="0" t="n">
        <v>13</v>
      </c>
      <c r="N16" s="0" t="n">
        <v>13</v>
      </c>
      <c r="O16" s="0" t="n">
        <v>13</v>
      </c>
      <c r="P16" s="0" t="n">
        <v>7</v>
      </c>
      <c r="Q16" s="0" t="n">
        <v>9</v>
      </c>
      <c r="R16" s="0" t="n">
        <v>7</v>
      </c>
      <c r="T16" s="0" t="s">
        <v>140</v>
      </c>
      <c r="V16" s="0" t="n">
        <v>21</v>
      </c>
      <c r="Y16" s="0" t="n">
        <v>21</v>
      </c>
      <c r="Z16" s="0" t="n">
        <v>19</v>
      </c>
    </row>
    <row r="17" customFormat="false" ht="14.25" hidden="false" customHeight="false" outlineLevel="0" collapsed="false">
      <c r="A17" s="0" t="s">
        <v>146</v>
      </c>
      <c r="B17" s="0" t="n">
        <v>11.9</v>
      </c>
      <c r="C17" s="0" t="n">
        <v>11.4</v>
      </c>
      <c r="D17" s="0" t="n">
        <v>12.2</v>
      </c>
      <c r="E17" s="0" t="n">
        <v>12</v>
      </c>
      <c r="J17" s="0" t="n">
        <v>0</v>
      </c>
      <c r="K17" s="0" t="n">
        <v>19</v>
      </c>
      <c r="L17" s="0" t="n">
        <v>11</v>
      </c>
      <c r="M17" s="0" t="n">
        <v>13</v>
      </c>
      <c r="N17" s="0" t="n">
        <v>8</v>
      </c>
      <c r="O17" s="0" t="n">
        <v>21</v>
      </c>
      <c r="P17" s="0" t="n">
        <v>7</v>
      </c>
      <c r="Q17" s="0" t="n">
        <v>13</v>
      </c>
      <c r="R17" s="0" t="n">
        <v>11</v>
      </c>
    </row>
    <row r="18" customFormat="false" ht="14.25" hidden="false" customHeight="false" outlineLevel="0" collapsed="false">
      <c r="J18" s="0" t="n">
        <v>0</v>
      </c>
      <c r="K18" s="0" t="n">
        <v>19</v>
      </c>
      <c r="L18" s="0" t="n">
        <v>8</v>
      </c>
      <c r="M18" s="0" t="n">
        <v>14</v>
      </c>
      <c r="N18" s="0" t="n">
        <v>15</v>
      </c>
      <c r="O18" s="0" t="n">
        <v>21</v>
      </c>
      <c r="P18" s="0" t="n">
        <v>8</v>
      </c>
      <c r="Q18" s="0" t="n">
        <v>12</v>
      </c>
      <c r="R18" s="0" t="n">
        <v>15</v>
      </c>
    </row>
    <row r="19" customFormat="false" ht="14.25" hidden="false" customHeight="false" outlineLevel="0" collapsed="false">
      <c r="J19" s="0" t="n">
        <v>0</v>
      </c>
      <c r="K19" s="0" t="n">
        <v>19</v>
      </c>
      <c r="L19" s="0" t="n">
        <v>10</v>
      </c>
      <c r="M19" s="0" t="n">
        <v>11</v>
      </c>
      <c r="N19" s="0" t="n">
        <v>9</v>
      </c>
      <c r="O19" s="0" t="n">
        <v>19</v>
      </c>
      <c r="P19" s="0" t="n">
        <v>7</v>
      </c>
      <c r="Q19" s="0" t="n">
        <v>9</v>
      </c>
      <c r="R19" s="0" t="n">
        <v>12</v>
      </c>
    </row>
    <row r="20" customFormat="false" ht="14.25" hidden="false" customHeight="false" outlineLevel="0" collapsed="false">
      <c r="J20" s="0" t="n">
        <v>0</v>
      </c>
      <c r="K20" s="0" t="n">
        <v>19</v>
      </c>
      <c r="L20" s="0" t="n">
        <v>8</v>
      </c>
      <c r="M20" s="0" t="n">
        <v>12</v>
      </c>
      <c r="N20" s="0" t="n">
        <v>9</v>
      </c>
      <c r="O20" s="0" t="n">
        <v>19</v>
      </c>
      <c r="P20" s="0" t="n">
        <v>7</v>
      </c>
      <c r="Q20" s="0" t="n">
        <v>12</v>
      </c>
      <c r="R20" s="0" t="n">
        <v>9</v>
      </c>
    </row>
    <row r="21" customFormat="false" ht="14.25" hidden="false" customHeight="false" outlineLevel="0" collapsed="false">
      <c r="J21" s="0" t="n">
        <v>0</v>
      </c>
      <c r="K21" s="0" t="n">
        <v>18</v>
      </c>
      <c r="L21" s="0" t="n">
        <v>19</v>
      </c>
      <c r="M21" s="0" t="n">
        <v>18</v>
      </c>
      <c r="N21" s="0" t="n">
        <v>12</v>
      </c>
      <c r="O21" s="0" t="n">
        <v>21</v>
      </c>
      <c r="P21" s="0" t="n">
        <v>18</v>
      </c>
      <c r="Q21" s="0" t="n">
        <v>15</v>
      </c>
      <c r="R21" s="0" t="n">
        <v>10</v>
      </c>
    </row>
    <row r="22" customFormat="false" ht="14.25" hidden="false" customHeight="false" outlineLevel="0" collapsed="false">
      <c r="J22" s="0" t="n">
        <v>0</v>
      </c>
      <c r="K22" s="0" t="n">
        <v>20</v>
      </c>
      <c r="L22" s="0" t="n">
        <v>7</v>
      </c>
      <c r="M22" s="0" t="n">
        <v>10</v>
      </c>
      <c r="N22" s="0" t="n">
        <v>14</v>
      </c>
      <c r="O22" s="0" t="n">
        <v>19</v>
      </c>
      <c r="P22" s="0" t="n">
        <v>8</v>
      </c>
      <c r="Q22" s="0" t="n">
        <v>9</v>
      </c>
      <c r="R22" s="0" t="n">
        <v>14</v>
      </c>
    </row>
    <row r="23" customFormat="false" ht="14.25" hidden="false" customHeight="false" outlineLevel="0" collapsed="false">
      <c r="J23" s="0" t="n">
        <v>0</v>
      </c>
      <c r="K23" s="0" t="n">
        <v>21</v>
      </c>
      <c r="L23" s="0" t="n">
        <v>8</v>
      </c>
      <c r="M23" s="0" t="n">
        <v>12</v>
      </c>
      <c r="N23" s="0" t="n">
        <v>10</v>
      </c>
      <c r="O23" s="0" t="n">
        <v>19</v>
      </c>
      <c r="P23" s="0" t="n">
        <v>8</v>
      </c>
      <c r="Q23" s="0" t="n">
        <v>10</v>
      </c>
      <c r="R23" s="0" t="n">
        <v>8</v>
      </c>
    </row>
    <row r="24" customFormat="false" ht="14.25" hidden="false" customHeight="false" outlineLevel="0" collapsed="false">
      <c r="J24" s="0" t="n">
        <v>0</v>
      </c>
      <c r="K24" s="0" t="n">
        <v>20</v>
      </c>
      <c r="L24" s="0" t="n">
        <v>10</v>
      </c>
      <c r="M24" s="0" t="n">
        <v>12</v>
      </c>
      <c r="N24" s="0" t="n">
        <v>13</v>
      </c>
      <c r="O24" s="0" t="n">
        <v>20</v>
      </c>
      <c r="P24" s="0" t="n">
        <v>10</v>
      </c>
      <c r="Q24" s="0" t="n">
        <v>11</v>
      </c>
      <c r="R24" s="0" t="n">
        <v>13</v>
      </c>
    </row>
    <row r="25" customFormat="false" ht="14.25" hidden="false" customHeight="false" outlineLevel="0" collapsed="false">
      <c r="J25" s="0" t="n">
        <v>0</v>
      </c>
      <c r="K25" s="0" t="n">
        <v>15</v>
      </c>
      <c r="L25" s="0" t="n">
        <v>21</v>
      </c>
      <c r="M25" s="0" t="n">
        <v>17</v>
      </c>
      <c r="N25" s="0" t="n">
        <v>10</v>
      </c>
      <c r="O25" s="0" t="n">
        <v>19</v>
      </c>
      <c r="P25" s="0" t="n">
        <v>21</v>
      </c>
      <c r="Q25" s="0" t="n">
        <v>17</v>
      </c>
      <c r="R25" s="0" t="n">
        <v>12</v>
      </c>
    </row>
    <row r="26" customFormat="false" ht="14.25" hidden="false" customHeight="false" outlineLevel="0" collapsed="false">
      <c r="J26" s="0" t="n">
        <v>0</v>
      </c>
      <c r="K26" s="0" t="n">
        <v>20</v>
      </c>
      <c r="L26" s="0" t="n">
        <v>11</v>
      </c>
      <c r="M26" s="0" t="n">
        <v>16</v>
      </c>
      <c r="N26" s="0" t="n">
        <v>11</v>
      </c>
      <c r="O26" s="0" t="n">
        <v>20</v>
      </c>
      <c r="P26" s="0" t="n">
        <v>9</v>
      </c>
      <c r="Q26" s="0" t="n">
        <v>9</v>
      </c>
      <c r="R26" s="0" t="n">
        <v>12</v>
      </c>
    </row>
    <row r="27" customFormat="false" ht="14.25" hidden="false" customHeight="false" outlineLevel="0" collapsed="false">
      <c r="J27" s="0" t="n">
        <v>0</v>
      </c>
      <c r="K27" s="0" t="n">
        <v>20</v>
      </c>
      <c r="L27" s="0" t="n">
        <v>9</v>
      </c>
      <c r="M27" s="0" t="n">
        <v>18</v>
      </c>
      <c r="N27" s="0" t="n">
        <v>10</v>
      </c>
      <c r="O27" s="0" t="n">
        <v>19</v>
      </c>
      <c r="P27" s="0" t="n">
        <v>7</v>
      </c>
      <c r="Q27" s="0" t="n">
        <v>13</v>
      </c>
      <c r="R27" s="0" t="n">
        <v>10</v>
      </c>
    </row>
    <row r="28" customFormat="false" ht="14.25" hidden="false" customHeight="false" outlineLevel="0" collapsed="false">
      <c r="J28" s="0" t="n">
        <v>0</v>
      </c>
      <c r="K28" s="0" t="n">
        <v>19</v>
      </c>
      <c r="L28" s="0" t="n">
        <v>9</v>
      </c>
      <c r="M28" s="0" t="n">
        <v>9</v>
      </c>
      <c r="N28" s="0" t="n">
        <v>14</v>
      </c>
      <c r="O28" s="0" t="n">
        <v>21</v>
      </c>
      <c r="P28" s="0" t="n">
        <v>8</v>
      </c>
      <c r="Q28" s="0" t="n">
        <v>10</v>
      </c>
      <c r="R28" s="0" t="n">
        <v>14</v>
      </c>
    </row>
    <row r="29" customFormat="false" ht="14.25" hidden="false" customHeight="false" outlineLevel="0" collapsed="false">
      <c r="J29" s="0" t="n">
        <v>0</v>
      </c>
      <c r="K29" s="0" t="n">
        <v>15</v>
      </c>
      <c r="L29" s="0" t="n">
        <v>14</v>
      </c>
      <c r="M29" s="0" t="n">
        <v>15</v>
      </c>
      <c r="N29" s="0" t="n">
        <v>13</v>
      </c>
      <c r="O29" s="0" t="n">
        <v>17</v>
      </c>
      <c r="P29" s="0" t="n">
        <v>13</v>
      </c>
      <c r="Q29" s="0" t="n">
        <v>13</v>
      </c>
      <c r="R29" s="0" t="n">
        <v>13</v>
      </c>
    </row>
    <row r="30" customFormat="false" ht="14.25" hidden="false" customHeight="false" outlineLevel="0" collapsed="false">
      <c r="J30" s="1" t="n">
        <v>0</v>
      </c>
      <c r="K30" s="1" t="n">
        <v>19</v>
      </c>
      <c r="L30" s="1" t="n">
        <v>15</v>
      </c>
      <c r="M30" s="1" t="n">
        <v>9</v>
      </c>
      <c r="N30" s="1" t="n">
        <v>17</v>
      </c>
      <c r="O30" s="1" t="n">
        <v>7</v>
      </c>
      <c r="P30" s="1" t="n">
        <v>9</v>
      </c>
      <c r="Q30" s="1" t="n">
        <v>7</v>
      </c>
      <c r="R30" s="1" t="n">
        <v>11</v>
      </c>
    </row>
    <row r="31" customFormat="false" ht="14.25" hidden="false" customHeight="false" outlineLevel="0" collapsed="false">
      <c r="J31" s="0" t="n">
        <v>0</v>
      </c>
      <c r="K31" s="0" t="n">
        <v>19</v>
      </c>
      <c r="L31" s="0" t="n">
        <v>9</v>
      </c>
      <c r="M31" s="0" t="n">
        <v>13</v>
      </c>
      <c r="N31" s="0" t="n">
        <v>9</v>
      </c>
      <c r="O31" s="0" t="n">
        <v>19</v>
      </c>
      <c r="P31" s="0" t="n">
        <v>9</v>
      </c>
      <c r="Q31" s="0" t="n">
        <v>11</v>
      </c>
      <c r="R31" s="0" t="n">
        <v>9</v>
      </c>
    </row>
    <row r="32" customFormat="false" ht="14.25" hidden="false" customHeight="false" outlineLevel="0" collapsed="false">
      <c r="J32" s="0" t="n">
        <v>0</v>
      </c>
      <c r="K32" s="0" t="n">
        <v>18</v>
      </c>
      <c r="L32" s="0" t="n">
        <v>10</v>
      </c>
      <c r="M32" s="0" t="n">
        <v>11</v>
      </c>
      <c r="N32" s="0" t="n">
        <v>11</v>
      </c>
      <c r="O32" s="0" t="n">
        <v>17</v>
      </c>
      <c r="P32" s="0" t="n">
        <v>8</v>
      </c>
      <c r="Q32" s="0" t="n">
        <v>13</v>
      </c>
      <c r="R32" s="0" t="n">
        <v>9</v>
      </c>
    </row>
    <row r="33" customFormat="false" ht="14.25" hidden="false" customHeight="false" outlineLevel="0" collapsed="false">
      <c r="J33" s="0" t="n">
        <v>0</v>
      </c>
      <c r="K33" s="0" t="n">
        <v>21</v>
      </c>
      <c r="L33" s="0" t="n">
        <v>7</v>
      </c>
      <c r="M33" s="0" t="n">
        <v>11</v>
      </c>
      <c r="N33" s="0" t="n">
        <v>16</v>
      </c>
      <c r="O33" s="0" t="n">
        <v>21</v>
      </c>
      <c r="P33" s="0" t="n">
        <v>7</v>
      </c>
      <c r="Q33" s="0" t="n">
        <v>11</v>
      </c>
      <c r="R33" s="0" t="n">
        <v>15</v>
      </c>
    </row>
    <row r="34" customFormat="false" ht="14.25" hidden="false" customHeight="false" outlineLevel="0" collapsed="false">
      <c r="J34" s="0" t="n">
        <v>0</v>
      </c>
      <c r="K34" s="0" t="n">
        <v>19</v>
      </c>
      <c r="L34" s="0" t="n">
        <v>12</v>
      </c>
      <c r="M34" s="0" t="n">
        <v>14</v>
      </c>
      <c r="N34" s="0" t="n">
        <v>9</v>
      </c>
      <c r="O34" s="0" t="n">
        <v>19</v>
      </c>
      <c r="P34" s="0" t="n">
        <v>11</v>
      </c>
      <c r="Q34" s="0" t="n">
        <v>10</v>
      </c>
      <c r="R34" s="0" t="n">
        <v>7</v>
      </c>
    </row>
    <row r="35" customFormat="false" ht="14.25" hidden="false" customHeight="false" outlineLevel="0" collapsed="false">
      <c r="J35" s="0" t="n">
        <v>0</v>
      </c>
      <c r="K35" s="0" t="n">
        <v>21</v>
      </c>
      <c r="L35" s="0" t="n">
        <v>8</v>
      </c>
      <c r="M35" s="0" t="n">
        <v>15</v>
      </c>
      <c r="N35" s="0" t="n">
        <v>10</v>
      </c>
      <c r="O35" s="0" t="n">
        <v>21</v>
      </c>
      <c r="P35" s="0" t="n">
        <v>9</v>
      </c>
      <c r="Q35" s="0" t="n">
        <v>15</v>
      </c>
      <c r="R35" s="0" t="n">
        <v>12</v>
      </c>
    </row>
    <row r="36" customFormat="false" ht="14.25" hidden="false" customHeight="false" outlineLevel="0" collapsed="false">
      <c r="J36" s="0" t="n">
        <v>0</v>
      </c>
      <c r="K36" s="0" t="n">
        <v>21</v>
      </c>
      <c r="L36" s="0" t="n">
        <v>7</v>
      </c>
      <c r="M36" s="0" t="n">
        <v>13</v>
      </c>
      <c r="N36" s="0" t="n">
        <v>13</v>
      </c>
      <c r="O36" s="0" t="n">
        <v>17</v>
      </c>
      <c r="P36" s="0" t="n">
        <v>7</v>
      </c>
      <c r="Q36" s="0" t="n">
        <v>13</v>
      </c>
      <c r="R36" s="0" t="n">
        <v>11</v>
      </c>
    </row>
    <row r="37" customFormat="false" ht="14.25" hidden="false" customHeight="false" outlineLevel="0" collapsed="false">
      <c r="J37" s="0" t="n">
        <v>0</v>
      </c>
      <c r="K37" s="0" t="n">
        <v>17</v>
      </c>
      <c r="L37" s="0" t="n">
        <v>7</v>
      </c>
      <c r="M37" s="0" t="n">
        <v>11</v>
      </c>
      <c r="N37" s="0" t="n">
        <v>11</v>
      </c>
      <c r="O37" s="0" t="n">
        <v>19</v>
      </c>
      <c r="P37" s="0" t="n">
        <v>12</v>
      </c>
      <c r="Q37" s="0" t="n">
        <v>12</v>
      </c>
      <c r="R37" s="0" t="n">
        <v>10</v>
      </c>
    </row>
    <row r="38" customFormat="false" ht="14.25" hidden="false" customHeight="false" outlineLevel="0" collapsed="false">
      <c r="J38" s="0" t="n">
        <v>0</v>
      </c>
      <c r="K38" s="0" t="n">
        <v>19</v>
      </c>
      <c r="L38" s="0" t="n">
        <v>7</v>
      </c>
      <c r="M38" s="0" t="n">
        <v>11</v>
      </c>
      <c r="N38" s="0" t="n">
        <v>19</v>
      </c>
      <c r="O38" s="0" t="n">
        <v>19</v>
      </c>
      <c r="P38" s="0" t="n">
        <v>7</v>
      </c>
      <c r="Q38" s="0" t="n">
        <v>11</v>
      </c>
      <c r="R38" s="0" t="n">
        <v>11</v>
      </c>
    </row>
    <row r="39" customFormat="false" ht="14.25" hidden="false" customHeight="false" outlineLevel="0" collapsed="false">
      <c r="J39" s="0" t="n">
        <v>0</v>
      </c>
      <c r="K39" s="0" t="n">
        <v>21</v>
      </c>
      <c r="L39" s="0" t="n">
        <v>7</v>
      </c>
      <c r="M39" s="0" t="n">
        <v>13</v>
      </c>
      <c r="N39" s="0" t="n">
        <v>12</v>
      </c>
      <c r="O39" s="0" t="n">
        <v>8</v>
      </c>
      <c r="P39" s="0" t="n">
        <v>19</v>
      </c>
      <c r="Q39" s="0" t="n">
        <v>13</v>
      </c>
      <c r="R39" s="0" t="n">
        <v>13</v>
      </c>
    </row>
    <row r="40" customFormat="false" ht="14.25" hidden="false" customHeight="false" outlineLevel="0" collapsed="false">
      <c r="J40" s="0" t="n">
        <v>0</v>
      </c>
      <c r="K40" s="0" t="n">
        <v>20</v>
      </c>
      <c r="L40" s="0" t="n">
        <v>8</v>
      </c>
      <c r="M40" s="0" t="n">
        <v>15</v>
      </c>
      <c r="N40" s="0" t="n">
        <v>11</v>
      </c>
      <c r="O40" s="0" t="n">
        <v>21</v>
      </c>
      <c r="P40" s="0" t="n">
        <v>8</v>
      </c>
      <c r="Q40" s="0" t="n">
        <v>11</v>
      </c>
      <c r="R40" s="0" t="n">
        <v>12</v>
      </c>
    </row>
    <row r="41" customFormat="false" ht="14.25" hidden="false" customHeight="false" outlineLevel="0" collapsed="false">
      <c r="J41" s="0" t="n">
        <v>0</v>
      </c>
      <c r="K41" s="0" t="n">
        <v>19</v>
      </c>
      <c r="L41" s="0" t="n">
        <v>7</v>
      </c>
      <c r="M41" s="0" t="n">
        <v>11</v>
      </c>
      <c r="N41" s="0" t="n">
        <v>16</v>
      </c>
      <c r="O41" s="0" t="n">
        <v>19</v>
      </c>
      <c r="P41" s="0" t="n">
        <v>7</v>
      </c>
      <c r="Q41" s="0" t="n">
        <v>12</v>
      </c>
      <c r="R41" s="0" t="n">
        <v>16</v>
      </c>
    </row>
    <row r="42" customFormat="false" ht="14.25" hidden="false" customHeight="false" outlineLevel="0" collapsed="false">
      <c r="J42" s="1" t="n">
        <v>0</v>
      </c>
      <c r="K42" s="1" t="n">
        <v>21</v>
      </c>
      <c r="L42" s="1" t="n">
        <v>7</v>
      </c>
      <c r="M42" s="1" t="n">
        <v>11</v>
      </c>
      <c r="N42" s="1" t="n">
        <v>15</v>
      </c>
      <c r="O42" s="1" t="n">
        <v>11</v>
      </c>
      <c r="P42" s="1" t="n">
        <v>11</v>
      </c>
      <c r="Q42" s="1" t="n">
        <v>21</v>
      </c>
      <c r="R42" s="1" t="n">
        <v>10</v>
      </c>
    </row>
    <row r="43" customFormat="false" ht="14.25" hidden="false" customHeight="false" outlineLevel="0" collapsed="false">
      <c r="J43" s="0" t="n">
        <v>0</v>
      </c>
      <c r="K43" s="0" t="n">
        <v>19</v>
      </c>
      <c r="L43" s="0" t="n">
        <v>13</v>
      </c>
      <c r="M43" s="0" t="n">
        <v>11</v>
      </c>
      <c r="N43" s="0" t="n">
        <v>13</v>
      </c>
      <c r="O43" s="0" t="n">
        <v>20</v>
      </c>
      <c r="P43" s="0" t="n">
        <v>10</v>
      </c>
      <c r="Q43" s="0" t="n">
        <v>13</v>
      </c>
      <c r="R43" s="0" t="n">
        <v>12</v>
      </c>
    </row>
    <row r="44" customFormat="false" ht="14.25" hidden="false" customHeight="false" outlineLevel="0" collapsed="false">
      <c r="J44" s="0" t="n">
        <v>0</v>
      </c>
      <c r="K44" s="0" t="n">
        <v>17</v>
      </c>
      <c r="L44" s="0" t="n">
        <v>7</v>
      </c>
      <c r="M44" s="0" t="n">
        <v>11</v>
      </c>
      <c r="N44" s="0" t="n">
        <v>17</v>
      </c>
      <c r="O44" s="0" t="n">
        <v>19</v>
      </c>
      <c r="P44" s="0" t="n">
        <v>7</v>
      </c>
      <c r="Q44" s="0" t="n">
        <v>12</v>
      </c>
      <c r="R44" s="0" t="n">
        <v>15</v>
      </c>
    </row>
    <row r="45" customFormat="false" ht="14.25" hidden="false" customHeight="false" outlineLevel="0" collapsed="false">
      <c r="J45" s="0" t="n">
        <v>0</v>
      </c>
      <c r="K45" s="0" t="n">
        <v>21</v>
      </c>
      <c r="L45" s="0" t="n">
        <v>8</v>
      </c>
      <c r="M45" s="0" t="n">
        <v>13</v>
      </c>
      <c r="N45" s="0" t="n">
        <v>12</v>
      </c>
      <c r="O45" s="0" t="n">
        <v>18</v>
      </c>
      <c r="P45" s="0" t="n">
        <v>7</v>
      </c>
      <c r="Q45" s="0" t="n">
        <v>9</v>
      </c>
      <c r="R45" s="0" t="n">
        <v>12</v>
      </c>
    </row>
    <row r="46" customFormat="false" ht="14.25" hidden="false" customHeight="false" outlineLevel="0" collapsed="false">
      <c r="J46" s="6" t="n">
        <v>0</v>
      </c>
      <c r="K46" s="6" t="n">
        <v>20</v>
      </c>
      <c r="L46" s="6" t="n">
        <v>8</v>
      </c>
      <c r="M46" s="6" t="n">
        <v>12</v>
      </c>
      <c r="N46" s="6" t="n">
        <v>13</v>
      </c>
      <c r="O46" s="0" t="s">
        <v>151</v>
      </c>
      <c r="P46" s="0" t="s">
        <v>151</v>
      </c>
      <c r="Q46" s="0" t="s">
        <v>151</v>
      </c>
      <c r="R46" s="0" t="s">
        <v>151</v>
      </c>
    </row>
    <row r="47" customFormat="false" ht="14.25" hidden="false" customHeight="false" outlineLevel="0" collapsed="false">
      <c r="J47" s="0" t="n">
        <v>0</v>
      </c>
      <c r="K47" s="0" t="n">
        <v>17</v>
      </c>
      <c r="L47" s="0" t="n">
        <v>7</v>
      </c>
      <c r="M47" s="0" t="n">
        <v>15</v>
      </c>
      <c r="N47" s="0" t="n">
        <v>18</v>
      </c>
      <c r="O47" s="0" t="n">
        <v>21</v>
      </c>
      <c r="P47" s="0" t="n">
        <v>7</v>
      </c>
      <c r="Q47" s="0" t="n">
        <v>13</v>
      </c>
      <c r="R47" s="0" t="n">
        <v>13</v>
      </c>
    </row>
    <row r="48" customFormat="false" ht="14.25" hidden="false" customHeight="false" outlineLevel="0" collapsed="false">
      <c r="J48" s="1" t="n">
        <v>0</v>
      </c>
      <c r="K48" s="1" t="n">
        <v>19</v>
      </c>
      <c r="L48" s="1" t="n">
        <v>9</v>
      </c>
      <c r="M48" s="1" t="n">
        <v>17</v>
      </c>
      <c r="N48" s="1" t="n">
        <v>17</v>
      </c>
      <c r="O48" s="1" t="n">
        <v>21</v>
      </c>
      <c r="P48" s="1" t="n">
        <v>17</v>
      </c>
      <c r="Q48" s="1" t="n">
        <v>17</v>
      </c>
      <c r="R48" s="1" t="n">
        <v>15</v>
      </c>
    </row>
    <row r="49" customFormat="false" ht="14.25" hidden="false" customHeight="false" outlineLevel="0" collapsed="false">
      <c r="J49" s="1" t="n">
        <v>0</v>
      </c>
      <c r="K49" s="0" t="n">
        <v>21</v>
      </c>
      <c r="L49" s="0" t="n">
        <v>10</v>
      </c>
      <c r="M49" s="0" t="n">
        <v>15</v>
      </c>
      <c r="N49" s="0" t="n">
        <v>8</v>
      </c>
      <c r="O49" s="1" t="n">
        <v>17</v>
      </c>
      <c r="P49" s="1" t="n">
        <v>14</v>
      </c>
      <c r="Q49" s="1" t="n">
        <v>14</v>
      </c>
      <c r="R49" s="1" t="n">
        <v>12</v>
      </c>
    </row>
    <row r="50" customFormat="false" ht="14.25" hidden="false" customHeight="false" outlineLevel="0" collapsed="false">
      <c r="J50" s="1" t="n">
        <v>0</v>
      </c>
      <c r="K50" s="0" t="n">
        <v>13</v>
      </c>
      <c r="L50" s="0" t="n">
        <v>11</v>
      </c>
      <c r="M50" s="0" t="n">
        <v>11</v>
      </c>
      <c r="N50" s="0" t="n">
        <v>9</v>
      </c>
      <c r="O50" s="1" t="n">
        <v>21</v>
      </c>
      <c r="P50" s="1" t="n">
        <v>7</v>
      </c>
      <c r="Q50" s="1" t="n">
        <v>11</v>
      </c>
      <c r="R50" s="1" t="n">
        <v>16</v>
      </c>
    </row>
    <row r="51" customFormat="false" ht="14.25" hidden="false" customHeight="false" outlineLevel="0" collapsed="false">
      <c r="J51" s="1" t="n">
        <v>0</v>
      </c>
      <c r="K51" s="0" t="n">
        <v>21</v>
      </c>
      <c r="L51" s="0" t="n">
        <v>7</v>
      </c>
      <c r="M51" s="0" t="n">
        <v>11</v>
      </c>
      <c r="N51" s="0" t="n">
        <v>19</v>
      </c>
      <c r="O51" s="1" t="n">
        <v>19</v>
      </c>
      <c r="P51" s="1" t="n">
        <v>7</v>
      </c>
      <c r="Q51" s="1" t="n">
        <v>11</v>
      </c>
      <c r="R51" s="1" t="n">
        <v>17</v>
      </c>
    </row>
    <row r="52" customFormat="false" ht="14.25" hidden="false" customHeight="false" outlineLevel="0" collapsed="false">
      <c r="J52" s="1" t="n">
        <v>0</v>
      </c>
      <c r="K52" s="0" t="n">
        <v>21</v>
      </c>
      <c r="L52" s="0" t="n">
        <v>7</v>
      </c>
      <c r="M52" s="0" t="n">
        <v>19</v>
      </c>
      <c r="N52" s="0" t="n">
        <v>15</v>
      </c>
      <c r="O52" s="1" t="n">
        <v>13</v>
      </c>
      <c r="P52" s="1" t="n">
        <v>11</v>
      </c>
      <c r="Q52" s="1" t="n">
        <v>17</v>
      </c>
      <c r="R52" s="1" t="n">
        <v>7</v>
      </c>
    </row>
    <row r="53" customFormat="false" ht="14.25" hidden="false" customHeight="false" outlineLevel="0" collapsed="false">
      <c r="J53" s="1" t="n">
        <v>0</v>
      </c>
      <c r="K53" s="0" t="n">
        <v>19</v>
      </c>
      <c r="L53" s="0" t="n">
        <v>13</v>
      </c>
      <c r="M53" s="0" t="n">
        <v>14</v>
      </c>
      <c r="N53" s="0" t="n">
        <v>12</v>
      </c>
      <c r="O53" s="1" t="n">
        <v>19</v>
      </c>
      <c r="P53" s="1" t="n">
        <v>11</v>
      </c>
      <c r="Q53" s="1" t="n">
        <v>14</v>
      </c>
      <c r="R53" s="1" t="n">
        <v>11</v>
      </c>
    </row>
    <row r="54" customFormat="false" ht="14.25" hidden="false" customHeight="false" outlineLevel="0" collapsed="false">
      <c r="J54" s="1" t="n">
        <v>0</v>
      </c>
      <c r="K54" s="0" t="n">
        <v>21</v>
      </c>
      <c r="L54" s="0" t="n">
        <v>9</v>
      </c>
      <c r="M54" s="0" t="n">
        <v>12</v>
      </c>
      <c r="N54" s="0" t="n">
        <v>12</v>
      </c>
      <c r="O54" s="1" t="n">
        <v>20</v>
      </c>
      <c r="P54" s="1" t="n">
        <v>12</v>
      </c>
      <c r="Q54" s="1" t="n">
        <v>11</v>
      </c>
      <c r="R54" s="1" t="n">
        <v>12</v>
      </c>
    </row>
    <row r="55" customFormat="false" ht="14.25" hidden="false" customHeight="false" outlineLevel="0" collapsed="false">
      <c r="J55" s="1" t="n">
        <v>0</v>
      </c>
      <c r="K55" s="0" t="n">
        <v>20</v>
      </c>
      <c r="L55" s="0" t="n">
        <v>11</v>
      </c>
      <c r="M55" s="0" t="n">
        <v>15</v>
      </c>
      <c r="N55" s="0" t="n">
        <v>17</v>
      </c>
      <c r="O55" s="1" t="n">
        <v>19</v>
      </c>
      <c r="P55" s="1" t="n">
        <v>15</v>
      </c>
      <c r="Q55" s="1" t="n">
        <v>14</v>
      </c>
      <c r="R55" s="1" t="n">
        <v>14</v>
      </c>
    </row>
    <row r="56" customFormat="false" ht="14.25" hidden="false" customHeight="false" outlineLevel="0" collapsed="false">
      <c r="J56" s="1" t="n">
        <v>0</v>
      </c>
      <c r="K56" s="0" t="n">
        <v>21</v>
      </c>
      <c r="L56" s="0" t="n">
        <v>9</v>
      </c>
      <c r="M56" s="0" t="n">
        <v>13</v>
      </c>
      <c r="N56" s="0" t="n">
        <v>17</v>
      </c>
      <c r="O56" s="1" t="n">
        <v>19</v>
      </c>
      <c r="P56" s="1" t="n">
        <v>9</v>
      </c>
      <c r="Q56" s="1" t="n">
        <v>11</v>
      </c>
      <c r="R56" s="1" t="n">
        <v>19</v>
      </c>
    </row>
    <row r="57" customFormat="false" ht="14.25" hidden="false" customHeight="false" outlineLevel="0" collapsed="false">
      <c r="J57" s="1" t="n">
        <v>0</v>
      </c>
      <c r="K57" s="0" t="n">
        <v>20</v>
      </c>
      <c r="L57" s="0" t="n">
        <v>15</v>
      </c>
      <c r="M57" s="0" t="n">
        <v>11</v>
      </c>
      <c r="N57" s="0" t="n">
        <v>11</v>
      </c>
      <c r="O57" s="1" t="n">
        <v>20</v>
      </c>
      <c r="P57" s="1" t="n">
        <v>13</v>
      </c>
      <c r="Q57" s="1" t="n">
        <v>15</v>
      </c>
      <c r="R57" s="1" t="n">
        <v>14</v>
      </c>
    </row>
    <row r="58" customFormat="false" ht="14.25" hidden="false" customHeight="false" outlineLevel="0" collapsed="false">
      <c r="J58" s="1" t="n">
        <v>0</v>
      </c>
      <c r="K58" s="0" t="n">
        <v>16</v>
      </c>
      <c r="L58" s="0" t="n">
        <v>9</v>
      </c>
      <c r="M58" s="0" t="n">
        <v>14</v>
      </c>
      <c r="N58" s="0" t="n">
        <v>12</v>
      </c>
      <c r="O58" s="1" t="n">
        <v>18</v>
      </c>
      <c r="P58" s="1" t="n">
        <v>8</v>
      </c>
      <c r="Q58" s="1" t="n">
        <v>15</v>
      </c>
      <c r="R58" s="1" t="n">
        <v>12</v>
      </c>
    </row>
    <row r="59" customFormat="false" ht="14.25" hidden="false" customHeight="false" outlineLevel="0" collapsed="false">
      <c r="J59" s="1" t="n">
        <v>0</v>
      </c>
      <c r="K59" s="0" t="n">
        <v>18</v>
      </c>
      <c r="L59" s="0" t="n">
        <v>10</v>
      </c>
      <c r="M59" s="0" t="n">
        <v>10</v>
      </c>
      <c r="N59" s="0" t="n">
        <v>11</v>
      </c>
      <c r="O59" s="1" t="n">
        <v>21</v>
      </c>
      <c r="P59" s="1" t="n">
        <v>9</v>
      </c>
      <c r="Q59" s="1" t="n">
        <v>12</v>
      </c>
      <c r="R59" s="1" t="n">
        <v>9</v>
      </c>
    </row>
    <row r="60" customFormat="false" ht="14.25" hidden="false" customHeight="false" outlineLevel="0" collapsed="false">
      <c r="J60" s="0" t="n">
        <v>1</v>
      </c>
      <c r="K60" s="0" t="n">
        <v>21</v>
      </c>
      <c r="L60" s="0" t="n">
        <v>10</v>
      </c>
      <c r="M60" s="0" t="n">
        <v>13</v>
      </c>
      <c r="N60" s="0" t="n">
        <v>12</v>
      </c>
      <c r="O60" s="0" t="n">
        <v>21</v>
      </c>
      <c r="P60" s="0" t="n">
        <v>8</v>
      </c>
      <c r="Q60" s="0" t="n">
        <v>13</v>
      </c>
      <c r="R60" s="0" t="n">
        <v>11</v>
      </c>
      <c r="S60" s="0" t="n">
        <f aca="false">K60-O60</f>
        <v>0</v>
      </c>
      <c r="T60" s="0" t="n">
        <f aca="false">L60-P60</f>
        <v>2</v>
      </c>
      <c r="V60" s="0" t="n">
        <f aca="false">M60-Q60</f>
        <v>0</v>
      </c>
      <c r="Y60" s="0" t="n">
        <f aca="false">N60-R60</f>
        <v>1</v>
      </c>
    </row>
    <row r="61" customFormat="false" ht="14.25" hidden="false" customHeight="false" outlineLevel="0" collapsed="false">
      <c r="J61" s="0" t="n">
        <v>1</v>
      </c>
      <c r="K61" s="0" t="n">
        <v>20</v>
      </c>
      <c r="L61" s="0" t="n">
        <v>11</v>
      </c>
      <c r="M61" s="0" t="n">
        <v>11</v>
      </c>
      <c r="N61" s="0" t="n">
        <v>13</v>
      </c>
      <c r="O61" s="0" t="n">
        <v>17</v>
      </c>
      <c r="P61" s="0" t="n">
        <v>12</v>
      </c>
      <c r="Q61" s="0" t="n">
        <v>18</v>
      </c>
      <c r="R61" s="0" t="n">
        <v>11</v>
      </c>
      <c r="S61" s="0" t="n">
        <f aca="false">K61-O61</f>
        <v>3</v>
      </c>
      <c r="T61" s="0" t="n">
        <f aca="false">L61-P61</f>
        <v>-1</v>
      </c>
      <c r="V61" s="0" t="n">
        <f aca="false">M61-Q61</f>
        <v>-7</v>
      </c>
      <c r="Y61" s="0" t="n">
        <f aca="false">N61-R61</f>
        <v>2</v>
      </c>
    </row>
    <row r="62" customFormat="false" ht="14.25" hidden="false" customHeight="false" outlineLevel="0" collapsed="false">
      <c r="J62" s="0" t="n">
        <v>1</v>
      </c>
      <c r="K62" s="0" t="n">
        <v>21</v>
      </c>
      <c r="L62" s="0" t="n">
        <v>7</v>
      </c>
      <c r="M62" s="0" t="n">
        <v>9</v>
      </c>
      <c r="N62" s="0" t="n">
        <v>10</v>
      </c>
      <c r="O62" s="0" t="n">
        <v>21</v>
      </c>
      <c r="P62" s="0" t="n">
        <v>7</v>
      </c>
      <c r="Q62" s="0" t="n">
        <v>9</v>
      </c>
      <c r="R62" s="0" t="n">
        <v>10</v>
      </c>
      <c r="S62" s="0" t="n">
        <f aca="false">K62-O62</f>
        <v>0</v>
      </c>
      <c r="T62" s="0" t="n">
        <f aca="false">L62-P62</f>
        <v>0</v>
      </c>
      <c r="V62" s="0" t="n">
        <f aca="false">M62-Q62</f>
        <v>0</v>
      </c>
      <c r="Y62" s="0" t="n">
        <f aca="false">N62-R62</f>
        <v>0</v>
      </c>
    </row>
    <row r="63" customFormat="false" ht="14.25" hidden="false" customHeight="false" outlineLevel="0" collapsed="false">
      <c r="J63" s="0" t="n">
        <v>1</v>
      </c>
      <c r="K63" s="0" t="n">
        <v>20</v>
      </c>
      <c r="L63" s="0" t="n">
        <v>14</v>
      </c>
      <c r="M63" s="0" t="n">
        <v>15</v>
      </c>
      <c r="N63" s="0" t="n">
        <v>9</v>
      </c>
      <c r="O63" s="0" t="n">
        <v>20</v>
      </c>
      <c r="P63" s="0" t="n">
        <v>11</v>
      </c>
      <c r="Q63" s="0" t="n">
        <v>15</v>
      </c>
      <c r="R63" s="0" t="n">
        <v>7</v>
      </c>
      <c r="S63" s="0" t="n">
        <f aca="false">K63-O63</f>
        <v>0</v>
      </c>
      <c r="T63" s="0" t="n">
        <f aca="false">L63-P63</f>
        <v>3</v>
      </c>
      <c r="V63" s="0" t="n">
        <f aca="false">M63-Q63</f>
        <v>0</v>
      </c>
      <c r="Y63" s="0" t="n">
        <f aca="false">N63-R63</f>
        <v>2</v>
      </c>
    </row>
    <row r="64" customFormat="false" ht="14.25" hidden="false" customHeight="false" outlineLevel="0" collapsed="false">
      <c r="J64" s="0" t="n">
        <v>1</v>
      </c>
      <c r="K64" s="0" t="n">
        <v>21</v>
      </c>
      <c r="L64" s="0" t="n">
        <v>9</v>
      </c>
      <c r="M64" s="0" t="n">
        <v>13</v>
      </c>
      <c r="N64" s="0" t="n">
        <v>9</v>
      </c>
      <c r="O64" s="0" t="n">
        <v>21</v>
      </c>
      <c r="P64" s="0" t="n">
        <v>7</v>
      </c>
      <c r="Q64" s="0" t="n">
        <v>15</v>
      </c>
      <c r="R64" s="0" t="n">
        <v>9</v>
      </c>
      <c r="S64" s="0" t="n">
        <f aca="false">K64-O64</f>
        <v>0</v>
      </c>
      <c r="T64" s="0" t="n">
        <f aca="false">L64-P64</f>
        <v>2</v>
      </c>
      <c r="V64" s="0" t="n">
        <f aca="false">M64-Q64</f>
        <v>-2</v>
      </c>
      <c r="Y64" s="0" t="n">
        <f aca="false">N64-R64</f>
        <v>0</v>
      </c>
    </row>
    <row r="65" customFormat="false" ht="14.25" hidden="false" customHeight="false" outlineLevel="0" collapsed="false">
      <c r="J65" s="0" t="n">
        <v>1</v>
      </c>
      <c r="K65" s="0" t="n">
        <v>20</v>
      </c>
      <c r="L65" s="0" t="n">
        <v>9</v>
      </c>
      <c r="M65" s="0" t="n">
        <v>13</v>
      </c>
      <c r="N65" s="0" t="n">
        <v>10</v>
      </c>
      <c r="O65" s="0" t="n">
        <v>13</v>
      </c>
      <c r="P65" s="0" t="n">
        <v>7</v>
      </c>
      <c r="Q65" s="0" t="n">
        <v>9</v>
      </c>
      <c r="R65" s="0" t="n">
        <v>11</v>
      </c>
      <c r="S65" s="0" t="n">
        <f aca="false">K65-O65</f>
        <v>7</v>
      </c>
      <c r="T65" s="0" t="n">
        <f aca="false">L65-P65</f>
        <v>2</v>
      </c>
      <c r="V65" s="0" t="n">
        <f aca="false">M65-Q65</f>
        <v>4</v>
      </c>
      <c r="Y65" s="0" t="n">
        <f aca="false">N65-R65</f>
        <v>-1</v>
      </c>
    </row>
    <row r="66" customFormat="false" ht="14.25" hidden="false" customHeight="false" outlineLevel="0" collapsed="false">
      <c r="J66" s="0" t="n">
        <v>1</v>
      </c>
      <c r="K66" s="0" t="n">
        <v>19</v>
      </c>
      <c r="L66" s="0" t="n">
        <v>7</v>
      </c>
      <c r="M66" s="0" t="n">
        <v>9</v>
      </c>
      <c r="N66" s="0" t="n">
        <v>11</v>
      </c>
      <c r="O66" s="0" t="n">
        <v>21</v>
      </c>
      <c r="P66" s="0" t="n">
        <v>7</v>
      </c>
      <c r="Q66" s="0" t="n">
        <v>11</v>
      </c>
      <c r="R66" s="0" t="n">
        <v>13</v>
      </c>
      <c r="S66" s="0" t="n">
        <f aca="false">K66-O66</f>
        <v>-2</v>
      </c>
      <c r="T66" s="0" t="n">
        <f aca="false">L66-P66</f>
        <v>0</v>
      </c>
      <c r="V66" s="0" t="n">
        <f aca="false">M66-Q66</f>
        <v>-2</v>
      </c>
      <c r="Y66" s="0" t="n">
        <f aca="false">N66-R66</f>
        <v>-2</v>
      </c>
    </row>
    <row r="67" customFormat="false" ht="14.25" hidden="false" customHeight="false" outlineLevel="0" collapsed="false">
      <c r="J67" s="1" t="n">
        <v>1</v>
      </c>
      <c r="K67" s="1" t="n">
        <v>19</v>
      </c>
      <c r="L67" s="1" t="n">
        <v>12</v>
      </c>
      <c r="M67" s="1" t="n">
        <v>11</v>
      </c>
      <c r="N67" s="1" t="n">
        <v>8</v>
      </c>
      <c r="O67" s="1" t="n">
        <v>18</v>
      </c>
      <c r="P67" s="1" t="n">
        <v>11</v>
      </c>
      <c r="Q67" s="1" t="n">
        <v>7</v>
      </c>
      <c r="R67" s="1" t="n">
        <v>11</v>
      </c>
      <c r="S67" s="0" t="n">
        <f aca="false">K67-O67</f>
        <v>1</v>
      </c>
      <c r="T67" s="0" t="n">
        <f aca="false">L67-P67</f>
        <v>1</v>
      </c>
      <c r="V67" s="0" t="n">
        <f aca="false">M67-Q67</f>
        <v>4</v>
      </c>
      <c r="Y67" s="0" t="n">
        <f aca="false">N67-R67</f>
        <v>-3</v>
      </c>
    </row>
    <row r="68" customFormat="false" ht="14.25" hidden="false" customHeight="false" outlineLevel="0" collapsed="false">
      <c r="J68" s="0" t="n">
        <v>1</v>
      </c>
      <c r="K68" s="0" t="n">
        <v>21</v>
      </c>
      <c r="L68" s="0" t="n">
        <v>9</v>
      </c>
      <c r="M68" s="0" t="n">
        <v>10</v>
      </c>
      <c r="N68" s="0" t="n">
        <v>14</v>
      </c>
      <c r="O68" s="0" t="n">
        <v>19</v>
      </c>
      <c r="P68" s="0" t="n">
        <v>8</v>
      </c>
      <c r="Q68" s="0" t="n">
        <v>10</v>
      </c>
      <c r="R68" s="0" t="n">
        <v>13</v>
      </c>
      <c r="S68" s="0" t="n">
        <f aca="false">K68-O68</f>
        <v>2</v>
      </c>
      <c r="T68" s="0" t="n">
        <f aca="false">L68-P68</f>
        <v>1</v>
      </c>
      <c r="V68" s="0" t="n">
        <f aca="false">M68-Q68</f>
        <v>0</v>
      </c>
      <c r="Y68" s="0" t="n">
        <f aca="false">N68-R68</f>
        <v>1</v>
      </c>
    </row>
    <row r="69" customFormat="false" ht="14.25" hidden="false" customHeight="false" outlineLevel="0" collapsed="false">
      <c r="J69" s="0" t="n">
        <v>1</v>
      </c>
      <c r="K69" s="0" t="n">
        <v>21</v>
      </c>
      <c r="L69" s="0" t="n">
        <v>7</v>
      </c>
      <c r="M69" s="0" t="n">
        <v>7</v>
      </c>
      <c r="N69" s="0" t="n">
        <v>13</v>
      </c>
      <c r="O69" s="0" t="n">
        <v>21</v>
      </c>
      <c r="P69" s="0" t="n">
        <v>7</v>
      </c>
      <c r="Q69" s="0" t="n">
        <v>9</v>
      </c>
      <c r="R69" s="0" t="n">
        <v>9</v>
      </c>
      <c r="S69" s="0" t="n">
        <f aca="false">K69-O69</f>
        <v>0</v>
      </c>
      <c r="T69" s="0" t="n">
        <f aca="false">L69-P69</f>
        <v>0</v>
      </c>
      <c r="V69" s="0" t="n">
        <f aca="false">M69-Q69</f>
        <v>-2</v>
      </c>
      <c r="Y69" s="0" t="n">
        <f aca="false">N69-R69</f>
        <v>4</v>
      </c>
    </row>
    <row r="70" customFormat="false" ht="14.25" hidden="false" customHeight="false" outlineLevel="0" collapsed="false">
      <c r="J70" s="0" t="n">
        <v>1</v>
      </c>
      <c r="K70" s="0" t="n">
        <v>21</v>
      </c>
      <c r="L70" s="0" t="n">
        <v>9</v>
      </c>
      <c r="M70" s="0" t="n">
        <v>14</v>
      </c>
      <c r="N70" s="0" t="n">
        <v>13</v>
      </c>
      <c r="O70" s="0" t="n">
        <v>21</v>
      </c>
      <c r="P70" s="0" t="n">
        <v>8</v>
      </c>
      <c r="Q70" s="0" t="n">
        <v>10</v>
      </c>
      <c r="R70" s="0" t="n">
        <v>11</v>
      </c>
      <c r="S70" s="0" t="n">
        <f aca="false">K70-O70</f>
        <v>0</v>
      </c>
      <c r="T70" s="0" t="n">
        <f aca="false">L70-P70</f>
        <v>1</v>
      </c>
      <c r="V70" s="0" t="n">
        <f aca="false">M70-Q70</f>
        <v>4</v>
      </c>
      <c r="Y70" s="0" t="n">
        <f aca="false">N70-R70</f>
        <v>2</v>
      </c>
    </row>
    <row r="71" customFormat="false" ht="14.25" hidden="false" customHeight="false" outlineLevel="0" collapsed="false">
      <c r="J71" s="0" t="n">
        <v>1</v>
      </c>
      <c r="K71" s="0" t="n">
        <v>20</v>
      </c>
      <c r="L71" s="0" t="n">
        <v>9</v>
      </c>
      <c r="M71" s="0" t="n">
        <v>11</v>
      </c>
      <c r="N71" s="0" t="n">
        <v>11</v>
      </c>
      <c r="O71" s="0" t="n">
        <v>19</v>
      </c>
      <c r="P71" s="0" t="n">
        <v>7</v>
      </c>
      <c r="Q71" s="0" t="n">
        <v>9</v>
      </c>
      <c r="R71" s="0" t="n">
        <v>11</v>
      </c>
      <c r="S71" s="0" t="n">
        <f aca="false">K71-O71</f>
        <v>1</v>
      </c>
      <c r="T71" s="0" t="n">
        <f aca="false">L71-P71</f>
        <v>2</v>
      </c>
      <c r="V71" s="0" t="n">
        <f aca="false">M71-Q71</f>
        <v>2</v>
      </c>
      <c r="Y71" s="0" t="n">
        <f aca="false">N71-R71</f>
        <v>0</v>
      </c>
    </row>
    <row r="72" customFormat="false" ht="14.25" hidden="false" customHeight="false" outlineLevel="0" collapsed="false">
      <c r="J72" s="0" t="n">
        <v>1</v>
      </c>
      <c r="K72" s="0" t="n">
        <v>20</v>
      </c>
      <c r="L72" s="0" t="n">
        <v>7</v>
      </c>
      <c r="M72" s="0" t="n">
        <v>9</v>
      </c>
      <c r="N72" s="0" t="n">
        <v>13</v>
      </c>
      <c r="O72" s="0" t="n">
        <v>19</v>
      </c>
      <c r="P72" s="0" t="n">
        <v>7</v>
      </c>
      <c r="Q72" s="0" t="n">
        <v>9</v>
      </c>
      <c r="R72" s="0" t="n">
        <v>12</v>
      </c>
      <c r="S72" s="0" t="n">
        <f aca="false">K72-O72</f>
        <v>1</v>
      </c>
      <c r="T72" s="0" t="n">
        <f aca="false">L72-P72</f>
        <v>0</v>
      </c>
      <c r="V72" s="0" t="n">
        <f aca="false">M72-Q72</f>
        <v>0</v>
      </c>
      <c r="Y72" s="0" t="n">
        <f aca="false">N72-R72</f>
        <v>1</v>
      </c>
    </row>
    <row r="73" customFormat="false" ht="14.25" hidden="false" customHeight="false" outlineLevel="0" collapsed="false">
      <c r="J73" s="0" t="n">
        <v>1</v>
      </c>
      <c r="K73" s="0" t="n">
        <v>20</v>
      </c>
      <c r="L73" s="0" t="n">
        <v>11</v>
      </c>
      <c r="M73" s="0" t="n">
        <v>14</v>
      </c>
      <c r="N73" s="0" t="n">
        <v>12</v>
      </c>
      <c r="O73" s="0" t="n">
        <v>19</v>
      </c>
      <c r="P73" s="0" t="n">
        <v>8</v>
      </c>
      <c r="Q73" s="0" t="n">
        <v>11</v>
      </c>
      <c r="R73" s="0" t="n">
        <v>13</v>
      </c>
      <c r="S73" s="0" t="n">
        <f aca="false">K73-O73</f>
        <v>1</v>
      </c>
      <c r="T73" s="0" t="n">
        <f aca="false">L73-P73</f>
        <v>3</v>
      </c>
      <c r="V73" s="0" t="n">
        <f aca="false">M73-Q73</f>
        <v>3</v>
      </c>
      <c r="Y73" s="0" t="n">
        <f aca="false">N73-R73</f>
        <v>-1</v>
      </c>
    </row>
    <row r="74" customFormat="false" ht="14.25" hidden="false" customHeight="false" outlineLevel="0" collapsed="false">
      <c r="J74" s="0" t="n">
        <v>1</v>
      </c>
      <c r="K74" s="0" t="n">
        <v>21</v>
      </c>
      <c r="L74" s="0" t="n">
        <v>9</v>
      </c>
      <c r="M74" s="0" t="n">
        <v>11</v>
      </c>
      <c r="N74" s="0" t="n">
        <v>14</v>
      </c>
      <c r="O74" s="0" t="n">
        <v>19</v>
      </c>
      <c r="P74" s="0" t="n">
        <v>7</v>
      </c>
      <c r="Q74" s="0" t="n">
        <v>10</v>
      </c>
      <c r="R74" s="0" t="n">
        <v>13</v>
      </c>
      <c r="S74" s="0" t="n">
        <f aca="false">K74-O74</f>
        <v>2</v>
      </c>
      <c r="T74" s="0" t="n">
        <f aca="false">L74-P74</f>
        <v>2</v>
      </c>
      <c r="V74" s="0" t="n">
        <f aca="false">M74-Q74</f>
        <v>1</v>
      </c>
      <c r="Y74" s="0" t="n">
        <f aca="false">N74-R74</f>
        <v>1</v>
      </c>
    </row>
    <row r="75" customFormat="false" ht="14.25" hidden="false" customHeight="false" outlineLevel="0" collapsed="false">
      <c r="J75" s="0" t="n">
        <v>1</v>
      </c>
      <c r="K75" s="0" t="n">
        <v>21</v>
      </c>
      <c r="L75" s="0" t="n">
        <v>7</v>
      </c>
      <c r="M75" s="0" t="n">
        <v>10</v>
      </c>
      <c r="N75" s="0" t="n">
        <v>13</v>
      </c>
      <c r="O75" s="0" t="n">
        <v>20</v>
      </c>
      <c r="P75" s="0" t="n">
        <v>7</v>
      </c>
      <c r="Q75" s="0" t="n">
        <v>9</v>
      </c>
      <c r="R75" s="0" t="n">
        <v>10</v>
      </c>
      <c r="S75" s="0" t="n">
        <f aca="false">K75-O75</f>
        <v>1</v>
      </c>
      <c r="T75" s="0" t="n">
        <f aca="false">L75-P75</f>
        <v>0</v>
      </c>
      <c r="V75" s="0" t="n">
        <f aca="false">M75-Q75</f>
        <v>1</v>
      </c>
      <c r="Y75" s="0" t="n">
        <f aca="false">N75-R75</f>
        <v>3</v>
      </c>
    </row>
    <row r="76" customFormat="false" ht="14.25" hidden="false" customHeight="false" outlineLevel="0" collapsed="false">
      <c r="J76" s="0" t="n">
        <v>1</v>
      </c>
      <c r="K76" s="0" t="n">
        <v>21</v>
      </c>
      <c r="L76" s="0" t="n">
        <v>7</v>
      </c>
      <c r="M76" s="0" t="n">
        <v>10</v>
      </c>
      <c r="N76" s="0" t="n">
        <v>9</v>
      </c>
      <c r="O76" s="0" t="n">
        <v>21</v>
      </c>
      <c r="P76" s="0" t="n">
        <v>7</v>
      </c>
      <c r="Q76" s="0" t="n">
        <v>9</v>
      </c>
      <c r="R76" s="0" t="n">
        <v>12</v>
      </c>
      <c r="S76" s="0" t="n">
        <f aca="false">K76-O76</f>
        <v>0</v>
      </c>
      <c r="T76" s="0" t="n">
        <f aca="false">L76-P76</f>
        <v>0</v>
      </c>
      <c r="V76" s="0" t="n">
        <f aca="false">M76-Q76</f>
        <v>1</v>
      </c>
      <c r="Y76" s="0" t="n">
        <f aca="false">N76-R76</f>
        <v>-3</v>
      </c>
    </row>
    <row r="77" customFormat="false" ht="14.25" hidden="false" customHeight="false" outlineLevel="0" collapsed="false">
      <c r="J77" s="0" t="n">
        <v>1</v>
      </c>
      <c r="K77" s="0" t="n">
        <v>20</v>
      </c>
      <c r="L77" s="0" t="n">
        <v>7</v>
      </c>
      <c r="M77" s="0" t="n">
        <v>12</v>
      </c>
      <c r="N77" s="0" t="n">
        <v>11</v>
      </c>
      <c r="O77" s="0" t="n">
        <v>19</v>
      </c>
      <c r="P77" s="0" t="n">
        <v>7</v>
      </c>
      <c r="Q77" s="0" t="n">
        <v>11</v>
      </c>
      <c r="R77" s="0" t="n">
        <v>9</v>
      </c>
      <c r="S77" s="0" t="n">
        <f aca="false">K77-O77</f>
        <v>1</v>
      </c>
      <c r="T77" s="0" t="n">
        <f aca="false">L77-P77</f>
        <v>0</v>
      </c>
      <c r="V77" s="0" t="n">
        <f aca="false">M77-Q77</f>
        <v>1</v>
      </c>
      <c r="Y77" s="0" t="n">
        <f aca="false">N77-R77</f>
        <v>2</v>
      </c>
    </row>
    <row r="78" customFormat="false" ht="14.25" hidden="false" customHeight="false" outlineLevel="0" collapsed="false">
      <c r="J78" s="0" t="n">
        <v>1</v>
      </c>
      <c r="K78" s="0" t="n">
        <v>19</v>
      </c>
      <c r="L78" s="0" t="n">
        <v>9</v>
      </c>
      <c r="M78" s="0" t="n">
        <v>15</v>
      </c>
      <c r="N78" s="0" t="n">
        <v>8</v>
      </c>
      <c r="O78" s="0" t="n">
        <v>20</v>
      </c>
      <c r="P78" s="0" t="n">
        <v>8</v>
      </c>
      <c r="Q78" s="0" t="n">
        <v>15</v>
      </c>
      <c r="R78" s="0" t="n">
        <v>9</v>
      </c>
      <c r="S78" s="0" t="n">
        <f aca="false">K78-O78</f>
        <v>-1</v>
      </c>
      <c r="T78" s="0" t="n">
        <f aca="false">L78-P78</f>
        <v>1</v>
      </c>
      <c r="V78" s="0" t="n">
        <f aca="false">M78-Q78</f>
        <v>0</v>
      </c>
      <c r="Y78" s="0" t="n">
        <f aca="false">N78-R78</f>
        <v>-1</v>
      </c>
    </row>
    <row r="79" customFormat="false" ht="14.25" hidden="false" customHeight="false" outlineLevel="0" collapsed="false">
      <c r="J79" s="0" t="n">
        <v>1</v>
      </c>
      <c r="K79" s="0" t="n">
        <v>21</v>
      </c>
      <c r="L79" s="0" t="n">
        <v>11</v>
      </c>
      <c r="M79" s="0" t="n">
        <v>16</v>
      </c>
      <c r="N79" s="0" t="n">
        <v>12</v>
      </c>
      <c r="O79" s="0" t="n">
        <v>21</v>
      </c>
      <c r="P79" s="0" t="n">
        <v>9</v>
      </c>
      <c r="Q79" s="0" t="n">
        <v>10</v>
      </c>
      <c r="R79" s="0" t="n">
        <v>12</v>
      </c>
      <c r="S79" s="0" t="n">
        <f aca="false">K79-O79</f>
        <v>0</v>
      </c>
      <c r="T79" s="0" t="n">
        <f aca="false">L79-P79</f>
        <v>2</v>
      </c>
      <c r="V79" s="0" t="n">
        <f aca="false">M79-Q79</f>
        <v>6</v>
      </c>
      <c r="Y79" s="0" t="n">
        <f aca="false">N79-R79</f>
        <v>0</v>
      </c>
    </row>
    <row r="80" customFormat="false" ht="14.25" hidden="false" customHeight="false" outlineLevel="0" collapsed="false">
      <c r="J80" s="0" t="n">
        <v>1</v>
      </c>
      <c r="K80" s="0" t="n">
        <v>21</v>
      </c>
      <c r="L80" s="0" t="n">
        <v>11</v>
      </c>
      <c r="M80" s="0" t="n">
        <v>15</v>
      </c>
      <c r="N80" s="0" t="n">
        <v>15</v>
      </c>
      <c r="O80" s="0" t="n">
        <v>21</v>
      </c>
      <c r="P80" s="0" t="n">
        <v>9</v>
      </c>
      <c r="Q80" s="0" t="n">
        <v>13</v>
      </c>
      <c r="R80" s="0" t="n">
        <v>17</v>
      </c>
      <c r="S80" s="0" t="n">
        <f aca="false">K80-O80</f>
        <v>0</v>
      </c>
      <c r="T80" s="0" t="n">
        <f aca="false">L80-P80</f>
        <v>2</v>
      </c>
      <c r="V80" s="0" t="n">
        <f aca="false">M80-Q80</f>
        <v>2</v>
      </c>
      <c r="Y80" s="0" t="n">
        <f aca="false">N80-R80</f>
        <v>-2</v>
      </c>
    </row>
    <row r="81" customFormat="false" ht="14.25" hidden="false" customHeight="false" outlineLevel="0" collapsed="false">
      <c r="J81" s="0" t="n">
        <v>1</v>
      </c>
      <c r="K81" s="0" t="n">
        <v>17</v>
      </c>
      <c r="L81" s="0" t="n">
        <v>7</v>
      </c>
      <c r="M81" s="0" t="n">
        <v>10</v>
      </c>
      <c r="N81" s="0" t="n">
        <v>9</v>
      </c>
      <c r="O81" s="0" t="n">
        <v>18</v>
      </c>
      <c r="P81" s="0" t="n">
        <v>7</v>
      </c>
      <c r="Q81" s="0" t="n">
        <v>11</v>
      </c>
      <c r="R81" s="0" t="n">
        <v>9</v>
      </c>
      <c r="S81" s="0" t="n">
        <f aca="false">K81-O81</f>
        <v>-1</v>
      </c>
      <c r="T81" s="0" t="n">
        <f aca="false">L81-P81</f>
        <v>0</v>
      </c>
      <c r="V81" s="0" t="n">
        <f aca="false">M81-Q81</f>
        <v>-1</v>
      </c>
      <c r="Y81" s="0" t="n">
        <f aca="false">N81-R81</f>
        <v>0</v>
      </c>
    </row>
    <row r="82" customFormat="false" ht="14.25" hidden="false" customHeight="false" outlineLevel="0" collapsed="false">
      <c r="J82" s="0" t="n">
        <v>1</v>
      </c>
      <c r="K82" s="0" t="n">
        <v>18</v>
      </c>
      <c r="L82" s="0" t="n">
        <v>13</v>
      </c>
      <c r="M82" s="0" t="n">
        <v>12</v>
      </c>
      <c r="N82" s="0" t="n">
        <v>13</v>
      </c>
      <c r="O82" s="0" t="n">
        <v>12</v>
      </c>
      <c r="P82" s="0" t="n">
        <v>16</v>
      </c>
      <c r="Q82" s="0" t="n">
        <v>15</v>
      </c>
      <c r="R82" s="0" t="n">
        <v>10</v>
      </c>
      <c r="S82" s="0" t="n">
        <f aca="false">K82-O82</f>
        <v>6</v>
      </c>
      <c r="T82" s="0" t="n">
        <f aca="false">L82-P82</f>
        <v>-3</v>
      </c>
      <c r="V82" s="0" t="n">
        <f aca="false">M82-Q82</f>
        <v>-3</v>
      </c>
      <c r="Y82" s="0" t="n">
        <f aca="false">N82-R82</f>
        <v>3</v>
      </c>
    </row>
    <row r="83" customFormat="false" ht="14.25" hidden="false" customHeight="false" outlineLevel="0" collapsed="false">
      <c r="J83" s="0" t="n">
        <v>1</v>
      </c>
      <c r="K83" s="0" t="n">
        <v>19</v>
      </c>
      <c r="L83" s="0" t="n">
        <v>13</v>
      </c>
      <c r="M83" s="0" t="n">
        <v>10</v>
      </c>
      <c r="N83" s="0" t="n">
        <v>11</v>
      </c>
      <c r="O83" s="0" t="n">
        <v>19</v>
      </c>
      <c r="P83" s="0" t="n">
        <v>7</v>
      </c>
      <c r="Q83" s="0" t="n">
        <v>11</v>
      </c>
      <c r="R83" s="0" t="n">
        <v>15</v>
      </c>
      <c r="S83" s="0" t="n">
        <f aca="false">K83-O83</f>
        <v>0</v>
      </c>
      <c r="T83" s="0" t="n">
        <f aca="false">L83-P83</f>
        <v>6</v>
      </c>
      <c r="V83" s="0" t="n">
        <f aca="false">M83-Q83</f>
        <v>-1</v>
      </c>
      <c r="Y83" s="0" t="n">
        <f aca="false">N83-R83</f>
        <v>-4</v>
      </c>
    </row>
    <row r="84" customFormat="false" ht="14.25" hidden="false" customHeight="false" outlineLevel="0" collapsed="false">
      <c r="J84" s="0" t="n">
        <v>1</v>
      </c>
      <c r="K84" s="0" t="n">
        <v>20</v>
      </c>
      <c r="L84" s="0" t="n">
        <v>13</v>
      </c>
      <c r="M84" s="0" t="n">
        <v>14</v>
      </c>
      <c r="N84" s="0" t="n">
        <v>11</v>
      </c>
      <c r="O84" s="0" t="n">
        <v>21</v>
      </c>
      <c r="P84" s="0" t="n">
        <v>7</v>
      </c>
      <c r="Q84" s="0" t="n">
        <v>10</v>
      </c>
      <c r="R84" s="0" t="n">
        <v>10</v>
      </c>
      <c r="S84" s="0" t="n">
        <f aca="false">K84-O84</f>
        <v>-1</v>
      </c>
      <c r="T84" s="0" t="n">
        <f aca="false">L84-P84</f>
        <v>6</v>
      </c>
      <c r="V84" s="0" t="n">
        <f aca="false">M84-Q84</f>
        <v>4</v>
      </c>
      <c r="Y84" s="0" t="n">
        <f aca="false">N84-R84</f>
        <v>1</v>
      </c>
    </row>
    <row r="85" customFormat="false" ht="14.25" hidden="false" customHeight="false" outlineLevel="0" collapsed="false">
      <c r="J85" s="0" t="n">
        <v>1</v>
      </c>
      <c r="K85" s="0" t="n">
        <v>20</v>
      </c>
      <c r="L85" s="0" t="n">
        <v>10</v>
      </c>
      <c r="M85" s="0" t="n">
        <v>13</v>
      </c>
      <c r="N85" s="0" t="n">
        <v>14</v>
      </c>
      <c r="O85" s="0" t="n">
        <v>21</v>
      </c>
      <c r="P85" s="0" t="n">
        <v>8</v>
      </c>
      <c r="Q85" s="0" t="n">
        <v>11</v>
      </c>
      <c r="R85" s="0" t="n">
        <v>12</v>
      </c>
      <c r="S85" s="0" t="n">
        <f aca="false">K85-O85</f>
        <v>-1</v>
      </c>
      <c r="T85" s="0" t="n">
        <f aca="false">L85-P85</f>
        <v>2</v>
      </c>
      <c r="V85" s="0" t="n">
        <f aca="false">M85-Q85</f>
        <v>2</v>
      </c>
      <c r="Y85" s="0" t="n">
        <f aca="false">N85-R85</f>
        <v>2</v>
      </c>
    </row>
    <row r="86" customFormat="false" ht="14.25" hidden="false" customHeight="false" outlineLevel="0" collapsed="false">
      <c r="J86" s="0" t="n">
        <v>1</v>
      </c>
      <c r="K86" s="0" t="n">
        <v>15</v>
      </c>
      <c r="L86" s="0" t="n">
        <v>13</v>
      </c>
      <c r="M86" s="0" t="n">
        <v>11</v>
      </c>
      <c r="N86" s="0" t="n">
        <v>9</v>
      </c>
      <c r="O86" s="0" t="n">
        <v>16</v>
      </c>
      <c r="P86" s="0" t="n">
        <v>9</v>
      </c>
      <c r="Q86" s="0" t="n">
        <v>11</v>
      </c>
      <c r="R86" s="0" t="n">
        <v>15</v>
      </c>
      <c r="S86" s="0" t="n">
        <f aca="false">K86-O86</f>
        <v>-1</v>
      </c>
      <c r="T86" s="0" t="n">
        <f aca="false">L86-P86</f>
        <v>4</v>
      </c>
      <c r="V86" s="0" t="n">
        <f aca="false">M86-Q86</f>
        <v>0</v>
      </c>
      <c r="Y86" s="0" t="n">
        <f aca="false">N86-R86</f>
        <v>-6</v>
      </c>
    </row>
    <row r="87" customFormat="false" ht="14.25" hidden="false" customHeight="false" outlineLevel="0" collapsed="false">
      <c r="J87" s="0" t="n">
        <v>1</v>
      </c>
      <c r="K87" s="0" t="n">
        <v>18</v>
      </c>
      <c r="L87" s="0" t="n">
        <v>12</v>
      </c>
      <c r="M87" s="0" t="n">
        <v>12</v>
      </c>
      <c r="N87" s="0" t="n">
        <v>11</v>
      </c>
      <c r="O87" s="0" t="n">
        <v>18</v>
      </c>
      <c r="P87" s="0" t="n">
        <v>8</v>
      </c>
      <c r="Q87" s="0" t="n">
        <v>12</v>
      </c>
      <c r="R87" s="0" t="n">
        <v>11</v>
      </c>
      <c r="S87" s="0" t="n">
        <f aca="false">K87-O87</f>
        <v>0</v>
      </c>
      <c r="T87" s="0" t="n">
        <f aca="false">L87-P87</f>
        <v>4</v>
      </c>
      <c r="V87" s="0" t="n">
        <f aca="false">M87-Q87</f>
        <v>0</v>
      </c>
      <c r="Y87" s="0" t="n">
        <f aca="false">N87-R87</f>
        <v>0</v>
      </c>
    </row>
    <row r="88" customFormat="false" ht="14.25" hidden="false" customHeight="false" outlineLevel="0" collapsed="false">
      <c r="J88" s="0" t="n">
        <v>1</v>
      </c>
      <c r="K88" s="0" t="n">
        <v>21</v>
      </c>
      <c r="L88" s="0" t="n">
        <v>7</v>
      </c>
      <c r="M88" s="0" t="n">
        <v>10</v>
      </c>
      <c r="N88" s="0" t="n">
        <v>9</v>
      </c>
      <c r="O88" s="0" t="n">
        <v>21</v>
      </c>
      <c r="P88" s="0" t="n">
        <v>7</v>
      </c>
      <c r="Q88" s="0" t="n">
        <v>8</v>
      </c>
      <c r="R88" s="0" t="n">
        <v>9</v>
      </c>
      <c r="S88" s="0" t="n">
        <f aca="false">K88-O88</f>
        <v>0</v>
      </c>
      <c r="T88" s="0" t="n">
        <f aca="false">L88-P88</f>
        <v>0</v>
      </c>
      <c r="V88" s="0" t="n">
        <f aca="false">M88-Q88</f>
        <v>2</v>
      </c>
      <c r="Y88" s="0" t="n">
        <f aca="false">N88-R88</f>
        <v>0</v>
      </c>
    </row>
    <row r="89" customFormat="false" ht="14.25" hidden="false" customHeight="false" outlineLevel="0" collapsed="false">
      <c r="J89" s="0" t="n">
        <v>1</v>
      </c>
      <c r="K89" s="0" t="n">
        <v>18</v>
      </c>
      <c r="L89" s="0" t="n">
        <v>12</v>
      </c>
      <c r="M89" s="0" t="n">
        <v>17</v>
      </c>
      <c r="N89" s="0" t="n">
        <v>10</v>
      </c>
      <c r="O89" s="0" t="n">
        <v>14</v>
      </c>
      <c r="P89" s="0" t="n">
        <v>19</v>
      </c>
      <c r="Q89" s="0" t="n">
        <v>17</v>
      </c>
      <c r="R89" s="0" t="n">
        <v>9</v>
      </c>
      <c r="S89" s="0" t="n">
        <f aca="false">K89-O89</f>
        <v>4</v>
      </c>
      <c r="T89" s="0" t="n">
        <f aca="false">L89-P89</f>
        <v>-7</v>
      </c>
      <c r="V89" s="0" t="n">
        <f aca="false">M89-Q89</f>
        <v>0</v>
      </c>
      <c r="Y89" s="0" t="n">
        <f aca="false">N89-R89</f>
        <v>1</v>
      </c>
    </row>
    <row r="90" customFormat="false" ht="14.25" hidden="false" customHeight="false" outlineLevel="0" collapsed="false">
      <c r="J90" s="0" t="n">
        <v>1</v>
      </c>
      <c r="K90" s="0" t="n">
        <v>19</v>
      </c>
      <c r="L90" s="0" t="n">
        <v>11</v>
      </c>
      <c r="M90" s="0" t="n">
        <v>10</v>
      </c>
      <c r="N90" s="0" t="n">
        <v>7</v>
      </c>
      <c r="O90" s="0" t="n">
        <v>21</v>
      </c>
      <c r="P90" s="0" t="n">
        <v>9</v>
      </c>
      <c r="Q90" s="0" t="n">
        <v>13</v>
      </c>
      <c r="R90" s="0" t="n">
        <v>11</v>
      </c>
      <c r="S90" s="0" t="n">
        <f aca="false">K90-O90</f>
        <v>-2</v>
      </c>
      <c r="T90" s="0" t="n">
        <f aca="false">L90-P90</f>
        <v>2</v>
      </c>
      <c r="V90" s="0" t="n">
        <f aca="false">M90-Q90</f>
        <v>-3</v>
      </c>
      <c r="Y90" s="0" t="n">
        <f aca="false">N90-R90</f>
        <v>-4</v>
      </c>
    </row>
    <row r="91" customFormat="false" ht="14.25" hidden="false" customHeight="false" outlineLevel="0" collapsed="false">
      <c r="J91" s="0" t="n">
        <v>1</v>
      </c>
      <c r="K91" s="0" t="n">
        <v>18</v>
      </c>
      <c r="L91" s="0" t="n">
        <v>17</v>
      </c>
      <c r="M91" s="0" t="n">
        <v>17</v>
      </c>
      <c r="N91" s="0" t="n">
        <v>8</v>
      </c>
      <c r="O91" s="0" t="n">
        <v>21</v>
      </c>
      <c r="P91" s="0" t="n">
        <v>19</v>
      </c>
      <c r="Q91" s="0" t="n">
        <v>14</v>
      </c>
      <c r="R91" s="0" t="n">
        <v>10</v>
      </c>
      <c r="S91" s="0" t="n">
        <f aca="false">K91-O91</f>
        <v>-3</v>
      </c>
      <c r="T91" s="0" t="n">
        <f aca="false">L91-P91</f>
        <v>-2</v>
      </c>
      <c r="V91" s="0" t="n">
        <f aca="false">M91-Q91</f>
        <v>3</v>
      </c>
      <c r="Y91" s="0" t="n">
        <f aca="false">N91-R91</f>
        <v>-2</v>
      </c>
    </row>
    <row r="92" customFormat="false" ht="14.25" hidden="false" customHeight="false" outlineLevel="0" collapsed="false">
      <c r="J92" s="0" t="n">
        <v>1</v>
      </c>
      <c r="K92" s="0" t="n">
        <v>21</v>
      </c>
      <c r="L92" s="0" t="n">
        <v>7</v>
      </c>
      <c r="M92" s="0" t="n">
        <v>10</v>
      </c>
      <c r="N92" s="0" t="n">
        <v>11</v>
      </c>
      <c r="O92" s="0" t="n">
        <v>21</v>
      </c>
      <c r="P92" s="0" t="n">
        <v>7</v>
      </c>
      <c r="Q92" s="0" t="n">
        <v>9</v>
      </c>
      <c r="R92" s="0" t="n">
        <v>11</v>
      </c>
      <c r="S92" s="0" t="n">
        <f aca="false">K92-O92</f>
        <v>0</v>
      </c>
      <c r="T92" s="0" t="n">
        <f aca="false">L92-P92</f>
        <v>0</v>
      </c>
      <c r="V92" s="0" t="n">
        <f aca="false">M92-Q92</f>
        <v>1</v>
      </c>
      <c r="Y92" s="0" t="n">
        <f aca="false">N92-R92</f>
        <v>0</v>
      </c>
    </row>
    <row r="93" customFormat="false" ht="14.25" hidden="false" customHeight="false" outlineLevel="0" collapsed="false">
      <c r="J93" s="0" t="n">
        <v>1</v>
      </c>
      <c r="K93" s="0" t="n">
        <v>21</v>
      </c>
      <c r="L93" s="0" t="n">
        <v>17</v>
      </c>
      <c r="M93" s="0" t="n">
        <v>11</v>
      </c>
      <c r="N93" s="0" t="n">
        <v>9</v>
      </c>
      <c r="O93" s="0" t="n">
        <v>17</v>
      </c>
      <c r="P93" s="0" t="n">
        <v>17</v>
      </c>
      <c r="Q93" s="0" t="n">
        <v>9</v>
      </c>
      <c r="R93" s="0" t="n">
        <v>9</v>
      </c>
      <c r="S93" s="0" t="n">
        <f aca="false">K93-O93</f>
        <v>4</v>
      </c>
      <c r="T93" s="0" t="n">
        <f aca="false">L93-P93</f>
        <v>0</v>
      </c>
      <c r="V93" s="0" t="n">
        <f aca="false">M93-Q93</f>
        <v>2</v>
      </c>
      <c r="Y93" s="0" t="n">
        <f aca="false">N93-R93</f>
        <v>0</v>
      </c>
    </row>
    <row r="94" customFormat="false" ht="14.25" hidden="false" customHeight="false" outlineLevel="0" collapsed="false">
      <c r="J94" s="0" t="n">
        <v>1</v>
      </c>
      <c r="K94" s="0" t="n">
        <v>17</v>
      </c>
      <c r="L94" s="0" t="n">
        <v>7</v>
      </c>
      <c r="M94" s="0" t="n">
        <v>11</v>
      </c>
      <c r="N94" s="0" t="n">
        <v>18</v>
      </c>
      <c r="O94" s="0" t="n">
        <v>15</v>
      </c>
      <c r="P94" s="0" t="n">
        <v>7</v>
      </c>
      <c r="Q94" s="0" t="n">
        <v>13</v>
      </c>
      <c r="R94" s="0" t="n">
        <v>9</v>
      </c>
      <c r="S94" s="0" t="n">
        <f aca="false">K94-O94</f>
        <v>2</v>
      </c>
      <c r="T94" s="0" t="n">
        <f aca="false">L94-P94</f>
        <v>0</v>
      </c>
      <c r="V94" s="0" t="n">
        <f aca="false">M94-Q94</f>
        <v>-2</v>
      </c>
      <c r="Y94" s="0" t="n">
        <f aca="false">N94-R94</f>
        <v>9</v>
      </c>
    </row>
    <row r="95" customFormat="false" ht="14.25" hidden="false" customHeight="false" outlineLevel="0" collapsed="false">
      <c r="J95" s="0" t="n">
        <v>1</v>
      </c>
      <c r="K95" s="0" t="n">
        <v>21</v>
      </c>
      <c r="L95" s="0" t="n">
        <v>13</v>
      </c>
      <c r="M95" s="0" t="n">
        <v>14</v>
      </c>
      <c r="N95" s="0" t="n">
        <v>8</v>
      </c>
      <c r="O95" s="0" t="n">
        <v>19</v>
      </c>
      <c r="P95" s="0" t="n">
        <v>9</v>
      </c>
      <c r="Q95" s="0" t="n">
        <v>11</v>
      </c>
      <c r="R95" s="0" t="n">
        <v>9</v>
      </c>
      <c r="S95" s="0" t="n">
        <f aca="false">K95-O95</f>
        <v>2</v>
      </c>
      <c r="T95" s="0" t="n">
        <f aca="false">L95-P95</f>
        <v>4</v>
      </c>
      <c r="V95" s="0" t="n">
        <f aca="false">M95-Q95</f>
        <v>3</v>
      </c>
      <c r="Y95" s="0" t="n">
        <f aca="false">N95-R95</f>
        <v>-1</v>
      </c>
    </row>
    <row r="96" customFormat="false" ht="14.25" hidden="false" customHeight="false" outlineLevel="0" collapsed="false">
      <c r="J96" s="0" t="n">
        <v>1</v>
      </c>
      <c r="K96" s="0" t="n">
        <v>19</v>
      </c>
      <c r="L96" s="0" t="n">
        <v>13</v>
      </c>
      <c r="M96" s="0" t="n">
        <v>17</v>
      </c>
      <c r="N96" s="0" t="n">
        <v>9</v>
      </c>
      <c r="O96" s="0" t="n">
        <v>19</v>
      </c>
      <c r="P96" s="0" t="n">
        <v>11</v>
      </c>
      <c r="Q96" s="0" t="n">
        <v>21</v>
      </c>
      <c r="R96" s="0" t="n">
        <v>9</v>
      </c>
      <c r="S96" s="0" t="n">
        <f aca="false">K96-O96</f>
        <v>0</v>
      </c>
      <c r="T96" s="0" t="n">
        <f aca="false">L96-P96</f>
        <v>2</v>
      </c>
      <c r="V96" s="0" t="n">
        <f aca="false">M96-Q96</f>
        <v>-4</v>
      </c>
      <c r="Y96" s="0" t="n">
        <f aca="false">N96-R96</f>
        <v>0</v>
      </c>
    </row>
    <row r="97" customFormat="false" ht="14.25" hidden="false" customHeight="false" outlineLevel="0" collapsed="false">
      <c r="J97" s="0" t="n">
        <v>1</v>
      </c>
      <c r="K97" s="0" t="n">
        <v>19</v>
      </c>
      <c r="L97" s="0" t="n">
        <v>7</v>
      </c>
      <c r="M97" s="0" t="n">
        <v>11</v>
      </c>
      <c r="N97" s="0" t="n">
        <v>19</v>
      </c>
      <c r="O97" s="0" t="n">
        <v>21</v>
      </c>
      <c r="P97" s="0" t="n">
        <v>7</v>
      </c>
      <c r="Q97" s="0" t="n">
        <v>13</v>
      </c>
      <c r="R97" s="0" t="n">
        <v>13</v>
      </c>
      <c r="S97" s="0" t="n">
        <f aca="false">K97-O97</f>
        <v>-2</v>
      </c>
      <c r="T97" s="0" t="n">
        <f aca="false">L97-P97</f>
        <v>0</v>
      </c>
      <c r="V97" s="0" t="n">
        <f aca="false">M97-Q97</f>
        <v>-2</v>
      </c>
      <c r="Y97" s="0" t="n">
        <f aca="false">N97-R97</f>
        <v>6</v>
      </c>
    </row>
    <row r="98" customFormat="false" ht="14.25" hidden="false" customHeight="false" outlineLevel="0" collapsed="false">
      <c r="J98" s="0" t="n">
        <v>1</v>
      </c>
      <c r="K98" s="0" t="n">
        <v>21</v>
      </c>
      <c r="L98" s="0" t="n">
        <v>7</v>
      </c>
      <c r="M98" s="0" t="n">
        <v>12</v>
      </c>
      <c r="N98" s="0" t="n">
        <v>16</v>
      </c>
      <c r="O98" s="0" t="n">
        <v>19</v>
      </c>
      <c r="P98" s="0" t="n">
        <v>7</v>
      </c>
      <c r="Q98" s="0" t="n">
        <v>11</v>
      </c>
      <c r="R98" s="0" t="n">
        <v>16</v>
      </c>
      <c r="S98" s="0" t="n">
        <f aca="false">K98-O98</f>
        <v>2</v>
      </c>
      <c r="T98" s="0" t="n">
        <f aca="false">L98-P98</f>
        <v>0</v>
      </c>
      <c r="V98" s="0" t="n">
        <f aca="false">M98-Q98</f>
        <v>1</v>
      </c>
      <c r="Y98" s="0" t="n">
        <f aca="false">N98-R98</f>
        <v>0</v>
      </c>
    </row>
    <row r="99" customFormat="false" ht="14.25" hidden="false" customHeight="false" outlineLevel="0" collapsed="false">
      <c r="J99" s="0" t="n">
        <v>1</v>
      </c>
      <c r="K99" s="0" t="n">
        <v>21</v>
      </c>
      <c r="L99" s="0" t="n">
        <v>11</v>
      </c>
      <c r="M99" s="0" t="n">
        <v>15</v>
      </c>
      <c r="N99" s="0" t="n">
        <v>13</v>
      </c>
      <c r="O99" s="0" t="n">
        <v>21</v>
      </c>
      <c r="P99" s="0" t="n">
        <v>7</v>
      </c>
      <c r="Q99" s="0" t="n">
        <v>11</v>
      </c>
      <c r="R99" s="0" t="n">
        <v>11</v>
      </c>
      <c r="S99" s="0" t="n">
        <f aca="false">K99-O99</f>
        <v>0</v>
      </c>
      <c r="T99" s="0" t="n">
        <f aca="false">L99-P99</f>
        <v>4</v>
      </c>
      <c r="V99" s="0" t="n">
        <f aca="false">M99-Q99</f>
        <v>4</v>
      </c>
      <c r="Y99" s="0" t="n">
        <f aca="false">N99-R99</f>
        <v>2</v>
      </c>
    </row>
    <row r="100" customFormat="false" ht="14.25" hidden="false" customHeight="false" outlineLevel="0" collapsed="false">
      <c r="J100" s="0" t="n">
        <v>1</v>
      </c>
      <c r="K100" s="0" t="n">
        <v>21</v>
      </c>
      <c r="L100" s="0" t="n">
        <v>7</v>
      </c>
      <c r="M100" s="0" t="n">
        <v>13</v>
      </c>
      <c r="N100" s="0" t="n">
        <v>16</v>
      </c>
      <c r="O100" s="0" t="n">
        <v>21</v>
      </c>
      <c r="P100" s="0" t="n">
        <v>7</v>
      </c>
      <c r="Q100" s="0" t="n">
        <v>11</v>
      </c>
      <c r="R100" s="0" t="n">
        <v>15</v>
      </c>
      <c r="S100" s="0" t="n">
        <f aca="false">K100-O100</f>
        <v>0</v>
      </c>
      <c r="T100" s="0" t="n">
        <f aca="false">L100-P100</f>
        <v>0</v>
      </c>
      <c r="V100" s="0" t="n">
        <f aca="false">M100-Q100</f>
        <v>2</v>
      </c>
      <c r="Y100" s="0" t="n">
        <f aca="false">N100-R100</f>
        <v>1</v>
      </c>
    </row>
    <row r="101" customFormat="false" ht="14.25" hidden="false" customHeight="false" outlineLevel="0" collapsed="false">
      <c r="J101" s="0" t="n">
        <v>1</v>
      </c>
      <c r="K101" s="0" t="n">
        <v>16</v>
      </c>
      <c r="L101" s="0" t="n">
        <v>12</v>
      </c>
      <c r="M101" s="0" t="n">
        <v>16</v>
      </c>
      <c r="N101" s="0" t="n">
        <v>9</v>
      </c>
      <c r="O101" s="0" t="n">
        <v>21</v>
      </c>
      <c r="P101" s="0" t="n">
        <v>10</v>
      </c>
      <c r="Q101" s="0" t="n">
        <v>13</v>
      </c>
      <c r="R101" s="0" t="n">
        <v>14</v>
      </c>
      <c r="S101" s="0" t="n">
        <f aca="false">K101-O101</f>
        <v>-5</v>
      </c>
      <c r="T101" s="0" t="n">
        <f aca="false">L101-P101</f>
        <v>2</v>
      </c>
      <c r="V101" s="0" t="n">
        <f aca="false">M101-Q101</f>
        <v>3</v>
      </c>
      <c r="Y101" s="0" t="n">
        <f aca="false">N101-R101</f>
        <v>-5</v>
      </c>
    </row>
    <row r="102" customFormat="false" ht="14.25" hidden="false" customHeight="false" outlineLevel="0" collapsed="false">
      <c r="J102" s="0" t="n">
        <v>1</v>
      </c>
      <c r="K102" s="0" t="n">
        <v>19</v>
      </c>
      <c r="L102" s="0" t="n">
        <v>10</v>
      </c>
      <c r="M102" s="0" t="n">
        <v>12</v>
      </c>
      <c r="N102" s="0" t="n">
        <v>10</v>
      </c>
      <c r="O102" s="0" t="n">
        <v>21</v>
      </c>
      <c r="P102" s="0" t="n">
        <v>9</v>
      </c>
      <c r="Q102" s="0" t="n">
        <v>13</v>
      </c>
      <c r="R102" s="0" t="n">
        <v>8</v>
      </c>
      <c r="S102" s="0" t="n">
        <f aca="false">K102-O102</f>
        <v>-2</v>
      </c>
      <c r="T102" s="0" t="n">
        <f aca="false">L102-P102</f>
        <v>1</v>
      </c>
      <c r="V102" s="0" t="n">
        <f aca="false">M102-Q102</f>
        <v>-1</v>
      </c>
      <c r="Y102" s="0" t="n">
        <f aca="false">N102-R102</f>
        <v>2</v>
      </c>
    </row>
    <row r="103" customFormat="false" ht="14.25" hidden="false" customHeight="false" outlineLevel="0" collapsed="false">
      <c r="J103" s="0" t="n">
        <v>1</v>
      </c>
      <c r="K103" s="0" t="n">
        <v>19</v>
      </c>
      <c r="L103" s="0" t="n">
        <v>9</v>
      </c>
      <c r="M103" s="0" t="n">
        <v>11</v>
      </c>
      <c r="N103" s="0" t="n">
        <v>7</v>
      </c>
      <c r="O103" s="0" t="n">
        <v>17</v>
      </c>
      <c r="P103" s="0" t="n">
        <v>7</v>
      </c>
      <c r="Q103" s="0" t="n">
        <v>11</v>
      </c>
      <c r="R103" s="0" t="n">
        <v>15</v>
      </c>
      <c r="S103" s="0" t="n">
        <f aca="false">K103-O103</f>
        <v>2</v>
      </c>
      <c r="T103" s="0" t="n">
        <f aca="false">L103-P103</f>
        <v>2</v>
      </c>
      <c r="V103" s="0" t="n">
        <f aca="false">M103-Q103</f>
        <v>0</v>
      </c>
      <c r="Y103" s="0" t="n">
        <f aca="false">N103-R103</f>
        <v>-8</v>
      </c>
    </row>
    <row r="104" customFormat="false" ht="14.25" hidden="false" customHeight="false" outlineLevel="0" collapsed="false">
      <c r="J104" s="0" t="n">
        <v>1</v>
      </c>
      <c r="K104" s="0" t="n">
        <v>21</v>
      </c>
      <c r="L104" s="0" t="n">
        <v>8</v>
      </c>
      <c r="M104" s="0" t="n">
        <v>11</v>
      </c>
      <c r="N104" s="0" t="n">
        <v>17</v>
      </c>
      <c r="O104" s="0" t="n">
        <v>13</v>
      </c>
      <c r="P104" s="0" t="n">
        <v>9</v>
      </c>
      <c r="Q104" s="0" t="n">
        <v>13</v>
      </c>
      <c r="R104" s="0" t="n">
        <v>9</v>
      </c>
      <c r="S104" s="0" t="n">
        <f aca="false">K104-O104</f>
        <v>8</v>
      </c>
      <c r="T104" s="0" t="n">
        <f aca="false">L104-P104</f>
        <v>-1</v>
      </c>
      <c r="V104" s="0" t="n">
        <f aca="false">M104-Q104</f>
        <v>-2</v>
      </c>
      <c r="Y104" s="0" t="n">
        <f aca="false">N104-R104</f>
        <v>8</v>
      </c>
    </row>
    <row r="105" customFormat="false" ht="14.25" hidden="false" customHeight="false" outlineLevel="0" collapsed="false">
      <c r="J105" s="0" t="n">
        <v>1</v>
      </c>
      <c r="K105" s="0" t="n">
        <v>21</v>
      </c>
      <c r="L105" s="0" t="n">
        <v>7</v>
      </c>
      <c r="M105" s="0" t="n">
        <v>12</v>
      </c>
      <c r="N105" s="0" t="n">
        <v>15</v>
      </c>
      <c r="O105" s="0" t="n">
        <v>21</v>
      </c>
      <c r="P105" s="0" t="n">
        <v>7</v>
      </c>
      <c r="Q105" s="0" t="n">
        <v>14</v>
      </c>
      <c r="R105" s="0" t="n">
        <v>15</v>
      </c>
      <c r="S105" s="0" t="n">
        <f aca="false">K105-O105</f>
        <v>0</v>
      </c>
      <c r="T105" s="0" t="n">
        <f aca="false">L105-P105</f>
        <v>0</v>
      </c>
      <c r="V105" s="0" t="n">
        <f aca="false">M105-Q105</f>
        <v>-2</v>
      </c>
      <c r="Y105" s="0" t="n">
        <f aca="false">N105-R105</f>
        <v>0</v>
      </c>
    </row>
    <row r="106" customFormat="false" ht="14.25" hidden="false" customHeight="false" outlineLevel="0" collapsed="false">
      <c r="J106" s="0" t="n">
        <v>1</v>
      </c>
      <c r="K106" s="0" t="n">
        <v>21</v>
      </c>
      <c r="L106" s="0" t="n">
        <v>7</v>
      </c>
      <c r="M106" s="0" t="n">
        <v>11</v>
      </c>
      <c r="N106" s="0" t="n">
        <v>17</v>
      </c>
      <c r="O106" s="0" t="n">
        <v>11</v>
      </c>
      <c r="P106" s="0" t="n">
        <v>13</v>
      </c>
      <c r="Q106" s="0" t="n">
        <v>19</v>
      </c>
      <c r="R106" s="0" t="n">
        <v>7</v>
      </c>
      <c r="S106" s="0" t="n">
        <f aca="false">K106-O106</f>
        <v>10</v>
      </c>
      <c r="T106" s="0" t="n">
        <f aca="false">L106-P106</f>
        <v>-6</v>
      </c>
      <c r="V106" s="0" t="n">
        <f aca="false">M106-Q106</f>
        <v>-8</v>
      </c>
      <c r="Y106" s="0" t="n">
        <f aca="false">N106-R106</f>
        <v>10</v>
      </c>
    </row>
    <row r="107" customFormat="false" ht="14.25" hidden="false" customHeight="false" outlineLevel="0" collapsed="false">
      <c r="J107" s="0" t="n">
        <v>1</v>
      </c>
      <c r="K107" s="0" t="n">
        <v>17</v>
      </c>
      <c r="L107" s="0" t="n">
        <v>10</v>
      </c>
      <c r="M107" s="0" t="n">
        <v>11</v>
      </c>
      <c r="N107" s="0" t="n">
        <v>11</v>
      </c>
      <c r="O107" s="0" t="n">
        <v>19</v>
      </c>
      <c r="P107" s="0" t="n">
        <v>11</v>
      </c>
      <c r="Q107" s="0" t="n">
        <v>11</v>
      </c>
      <c r="R107" s="0" t="n">
        <v>7</v>
      </c>
      <c r="S107" s="0" t="n">
        <f aca="false">K107-O107</f>
        <v>-2</v>
      </c>
      <c r="T107" s="0" t="n">
        <f aca="false">L107-P107</f>
        <v>-1</v>
      </c>
      <c r="V107" s="0" t="n">
        <f aca="false">M107-Q107</f>
        <v>0</v>
      </c>
      <c r="Y107" s="0" t="n">
        <f aca="false">N107-R107</f>
        <v>4</v>
      </c>
    </row>
    <row r="108" customFormat="false" ht="14.25" hidden="false" customHeight="false" outlineLevel="0" collapsed="false">
      <c r="J108" s="0" t="n">
        <v>1</v>
      </c>
      <c r="K108" s="0" t="n">
        <v>19</v>
      </c>
      <c r="L108" s="0" t="n">
        <v>8</v>
      </c>
      <c r="M108" s="0" t="n">
        <v>10</v>
      </c>
      <c r="N108" s="0" t="n">
        <v>11</v>
      </c>
      <c r="O108" s="0" t="n">
        <v>20</v>
      </c>
      <c r="P108" s="0" t="n">
        <v>8</v>
      </c>
      <c r="Q108" s="0" t="n">
        <v>11</v>
      </c>
      <c r="R108" s="0" t="n">
        <v>9</v>
      </c>
      <c r="S108" s="0" t="n">
        <f aca="false">K108-O108</f>
        <v>-1</v>
      </c>
      <c r="T108" s="0" t="n">
        <f aca="false">L108-P108</f>
        <v>0</v>
      </c>
      <c r="V108" s="0" t="n">
        <f aca="false">M108-Q108</f>
        <v>-1</v>
      </c>
      <c r="Y108" s="0" t="n">
        <f aca="false">N108-R108</f>
        <v>2</v>
      </c>
    </row>
    <row r="109" customFormat="false" ht="14.25" hidden="false" customHeight="false" outlineLevel="0" collapsed="false">
      <c r="J109" s="0" t="n">
        <v>1</v>
      </c>
      <c r="K109" s="0" t="n">
        <v>20</v>
      </c>
      <c r="L109" s="0" t="n">
        <v>12</v>
      </c>
      <c r="M109" s="0" t="n">
        <v>16</v>
      </c>
      <c r="N109" s="0" t="n">
        <v>10</v>
      </c>
      <c r="O109" s="0" t="n">
        <v>17</v>
      </c>
      <c r="P109" s="0" t="n">
        <v>11</v>
      </c>
      <c r="Q109" s="0" t="n">
        <v>13</v>
      </c>
      <c r="R109" s="0" t="n">
        <v>8</v>
      </c>
      <c r="S109" s="0" t="n">
        <f aca="false">K109-O109</f>
        <v>3</v>
      </c>
      <c r="T109" s="0" t="n">
        <f aca="false">L109-P109</f>
        <v>1</v>
      </c>
      <c r="V109" s="0" t="n">
        <f aca="false">M109-Q109</f>
        <v>3</v>
      </c>
      <c r="Y109" s="0" t="n">
        <f aca="false">N109-R109</f>
        <v>2</v>
      </c>
    </row>
    <row r="110" customFormat="false" ht="14.25" hidden="false" customHeight="false" outlineLevel="0" collapsed="false">
      <c r="J110" s="0" t="n">
        <v>1</v>
      </c>
      <c r="K110" s="0" t="n">
        <v>21</v>
      </c>
      <c r="L110" s="0" t="n">
        <v>7</v>
      </c>
      <c r="M110" s="0" t="n">
        <v>11</v>
      </c>
      <c r="N110" s="0" t="n">
        <v>11</v>
      </c>
      <c r="O110" s="0" t="n">
        <v>21</v>
      </c>
      <c r="P110" s="0" t="n">
        <v>7</v>
      </c>
      <c r="Q110" s="0" t="n">
        <v>9</v>
      </c>
      <c r="R110" s="0" t="n">
        <v>11</v>
      </c>
      <c r="S110" s="0" t="n">
        <f aca="false">K110-O110</f>
        <v>0</v>
      </c>
      <c r="T110" s="0" t="n">
        <f aca="false">L110-P110</f>
        <v>0</v>
      </c>
      <c r="V110" s="0" t="n">
        <f aca="false">M110-Q110</f>
        <v>2</v>
      </c>
      <c r="Y110" s="0" t="n">
        <f aca="false">N110-R110</f>
        <v>0</v>
      </c>
    </row>
    <row r="111" customFormat="false" ht="14.25" hidden="false" customHeight="false" outlineLevel="0" collapsed="false">
      <c r="J111" s="6" t="n">
        <v>1</v>
      </c>
      <c r="K111" s="6" t="n">
        <v>21</v>
      </c>
      <c r="L111" s="6" t="n">
        <v>7</v>
      </c>
      <c r="M111" s="6" t="n">
        <v>12</v>
      </c>
      <c r="N111" s="6" t="n">
        <v>18</v>
      </c>
      <c r="O111" s="6" t="n">
        <v>21</v>
      </c>
      <c r="P111" s="6" t="n">
        <v>7</v>
      </c>
      <c r="Q111" s="6" t="n">
        <v>11</v>
      </c>
      <c r="R111" s="6" t="n">
        <v>17</v>
      </c>
      <c r="S111" s="0" t="n">
        <f aca="false">K111-O111</f>
        <v>0</v>
      </c>
      <c r="T111" s="0" t="n">
        <f aca="false">L111-P111</f>
        <v>0</v>
      </c>
      <c r="V111" s="0" t="n">
        <f aca="false">M111-Q111</f>
        <v>1</v>
      </c>
      <c r="Y111" s="0" t="n">
        <f aca="false">N111-R111</f>
        <v>1</v>
      </c>
    </row>
    <row r="112" customFormat="false" ht="14.25" hidden="false" customHeight="false" outlineLevel="0" collapsed="false">
      <c r="J112" s="0" t="n">
        <v>1</v>
      </c>
      <c r="K112" s="0" t="n">
        <v>21</v>
      </c>
      <c r="L112" s="0" t="n">
        <v>7</v>
      </c>
      <c r="M112" s="0" t="n">
        <v>11</v>
      </c>
      <c r="N112" s="0" t="n">
        <v>19</v>
      </c>
      <c r="O112" s="0" t="n">
        <v>19</v>
      </c>
      <c r="P112" s="0" t="n">
        <v>7</v>
      </c>
      <c r="Q112" s="0" t="n">
        <v>13</v>
      </c>
      <c r="R112" s="0" t="n">
        <v>13</v>
      </c>
      <c r="S112" s="0" t="n">
        <f aca="false">K112-O112</f>
        <v>2</v>
      </c>
      <c r="T112" s="0" t="n">
        <f aca="false">L112-P112</f>
        <v>0</v>
      </c>
      <c r="V112" s="0" t="n">
        <f aca="false">M112-Q112</f>
        <v>-2</v>
      </c>
      <c r="Y112" s="0" t="n">
        <f aca="false">N112-R112</f>
        <v>6</v>
      </c>
    </row>
    <row r="113" customFormat="false" ht="14.25" hidden="false" customHeight="false" outlineLevel="0" collapsed="false">
      <c r="J113" s="1" t="n">
        <v>1</v>
      </c>
      <c r="K113" s="0" t="n">
        <v>19</v>
      </c>
      <c r="L113" s="0" t="n">
        <v>7</v>
      </c>
      <c r="M113" s="0" t="n">
        <v>13</v>
      </c>
      <c r="N113" s="0" t="n">
        <v>16</v>
      </c>
      <c r="O113" s="1" t="n">
        <v>16</v>
      </c>
      <c r="P113" s="1" t="n">
        <v>7</v>
      </c>
      <c r="Q113" s="1" t="n">
        <v>10</v>
      </c>
      <c r="R113" s="1" t="n">
        <v>15</v>
      </c>
      <c r="S113" s="0" t="n">
        <f aca="false">K113-O113</f>
        <v>3</v>
      </c>
      <c r="T113" s="0" t="n">
        <f aca="false">L113-P113</f>
        <v>0</v>
      </c>
      <c r="V113" s="0" t="n">
        <f aca="false">M113-Q113</f>
        <v>3</v>
      </c>
      <c r="Y113" s="0" t="n">
        <f aca="false">N113-R113</f>
        <v>1</v>
      </c>
    </row>
    <row r="114" customFormat="false" ht="14.25" hidden="false" customHeight="false" outlineLevel="0" collapsed="false">
      <c r="J114" s="1" t="n">
        <v>1</v>
      </c>
      <c r="K114" s="0" t="n">
        <v>16</v>
      </c>
      <c r="L114" s="0" t="n">
        <v>10</v>
      </c>
      <c r="M114" s="0" t="n">
        <v>15</v>
      </c>
      <c r="N114" s="0" t="n">
        <v>14</v>
      </c>
      <c r="O114" s="1" t="n">
        <v>18</v>
      </c>
      <c r="P114" s="1" t="n">
        <v>8</v>
      </c>
      <c r="Q114" s="1" t="n">
        <v>10</v>
      </c>
      <c r="R114" s="1" t="n">
        <v>13</v>
      </c>
      <c r="S114" s="0" t="n">
        <f aca="false">K114-O114</f>
        <v>-2</v>
      </c>
      <c r="T114" s="0" t="n">
        <f aca="false">L114-P114</f>
        <v>2</v>
      </c>
      <c r="V114" s="0" t="n">
        <f aca="false">M114-Q114</f>
        <v>5</v>
      </c>
      <c r="Y114" s="0" t="n">
        <f aca="false">N114-R114</f>
        <v>1</v>
      </c>
    </row>
    <row r="115" customFormat="false" ht="14.25" hidden="false" customHeight="false" outlineLevel="0" collapsed="false">
      <c r="J115" s="1" t="n">
        <v>1</v>
      </c>
      <c r="K115" s="0" t="n">
        <v>20</v>
      </c>
      <c r="L115" s="0" t="n">
        <v>12</v>
      </c>
      <c r="M115" s="0" t="n">
        <v>12</v>
      </c>
      <c r="N115" s="0" t="n">
        <v>9</v>
      </c>
      <c r="O115" s="1" t="n">
        <v>18</v>
      </c>
      <c r="P115" s="1" t="n">
        <v>8</v>
      </c>
      <c r="Q115" s="1" t="n">
        <v>7</v>
      </c>
      <c r="R115" s="1" t="n">
        <v>8</v>
      </c>
      <c r="S115" s="0" t="n">
        <f aca="false">K115-O115</f>
        <v>2</v>
      </c>
      <c r="T115" s="0" t="n">
        <f aca="false">L115-P115</f>
        <v>4</v>
      </c>
      <c r="V115" s="0" t="n">
        <f aca="false">M115-Q115</f>
        <v>5</v>
      </c>
      <c r="Y115" s="0" t="n">
        <f aca="false">N115-R115</f>
        <v>1</v>
      </c>
    </row>
    <row r="116" customFormat="false" ht="14.25" hidden="false" customHeight="false" outlineLevel="0" collapsed="false">
      <c r="J116" s="1" t="n">
        <v>1</v>
      </c>
      <c r="K116" s="0" t="n">
        <v>19</v>
      </c>
      <c r="L116" s="0" t="n">
        <v>18</v>
      </c>
      <c r="M116" s="0" t="n">
        <v>15</v>
      </c>
      <c r="N116" s="0" t="n">
        <v>11</v>
      </c>
      <c r="O116" s="1" t="n">
        <v>21</v>
      </c>
      <c r="P116" s="1" t="n">
        <v>15</v>
      </c>
      <c r="Q116" s="1" t="n">
        <v>17</v>
      </c>
      <c r="R116" s="1" t="n">
        <v>17</v>
      </c>
      <c r="S116" s="0" t="n">
        <f aca="false">K116-O116</f>
        <v>-2</v>
      </c>
      <c r="T116" s="0" t="n">
        <f aca="false">L116-P116</f>
        <v>3</v>
      </c>
      <c r="V116" s="0" t="n">
        <f aca="false">M116-Q116</f>
        <v>-2</v>
      </c>
      <c r="Y116" s="0" t="n">
        <f aca="false">N116-R116</f>
        <v>-6</v>
      </c>
    </row>
    <row r="117" customFormat="false" ht="14.25" hidden="false" customHeight="false" outlineLevel="0" collapsed="false">
      <c r="J117" s="1" t="n">
        <v>1</v>
      </c>
      <c r="K117" s="0" t="n">
        <v>21</v>
      </c>
      <c r="L117" s="0" t="n">
        <v>19</v>
      </c>
      <c r="M117" s="0" t="n">
        <v>17</v>
      </c>
      <c r="N117" s="0" t="n">
        <v>9</v>
      </c>
      <c r="O117" s="1" t="n">
        <v>11</v>
      </c>
      <c r="P117" s="1" t="n">
        <v>7</v>
      </c>
      <c r="Q117" s="1" t="n">
        <v>9</v>
      </c>
      <c r="R117" s="1" t="n">
        <v>11</v>
      </c>
      <c r="S117" s="0" t="n">
        <f aca="false">K117-O117</f>
        <v>10</v>
      </c>
      <c r="T117" s="0" t="n">
        <f aca="false">L117-P117</f>
        <v>12</v>
      </c>
      <c r="V117" s="0" t="n">
        <f aca="false">M117-Q117</f>
        <v>8</v>
      </c>
      <c r="Y117" s="0" t="n">
        <f aca="false">N117-R117</f>
        <v>-2</v>
      </c>
    </row>
    <row r="118" customFormat="false" ht="14.25" hidden="false" customHeight="false" outlineLevel="0" collapsed="false">
      <c r="J118" s="1" t="n">
        <v>1</v>
      </c>
      <c r="K118" s="0" t="n">
        <v>13</v>
      </c>
      <c r="L118" s="0" t="n">
        <v>16</v>
      </c>
      <c r="M118" s="0" t="n">
        <v>18</v>
      </c>
      <c r="N118" s="0" t="n">
        <v>9</v>
      </c>
      <c r="O118" s="1" t="n">
        <v>17</v>
      </c>
      <c r="P118" s="1" t="n">
        <v>9</v>
      </c>
      <c r="Q118" s="1" t="n">
        <v>9</v>
      </c>
      <c r="R118" s="1" t="n">
        <v>17</v>
      </c>
      <c r="S118" s="0" t="n">
        <f aca="false">K118-O118</f>
        <v>-4</v>
      </c>
      <c r="T118" s="0" t="n">
        <f aca="false">L118-P118</f>
        <v>7</v>
      </c>
      <c r="V118" s="0" t="n">
        <f aca="false">M118-Q118</f>
        <v>9</v>
      </c>
      <c r="Y118" s="0" t="n">
        <f aca="false">N118-R118</f>
        <v>-8</v>
      </c>
    </row>
    <row r="119" customFormat="false" ht="14.25" hidden="false" customHeight="false" outlineLevel="0" collapsed="false">
      <c r="J119" s="1" t="n">
        <v>1</v>
      </c>
      <c r="K119" s="0" t="n">
        <v>21</v>
      </c>
      <c r="L119" s="0" t="n">
        <v>7</v>
      </c>
      <c r="M119" s="0" t="n">
        <v>13</v>
      </c>
      <c r="N119" s="0" t="n">
        <v>13</v>
      </c>
      <c r="O119" s="1" t="n">
        <v>21</v>
      </c>
      <c r="P119" s="1" t="n">
        <v>9</v>
      </c>
      <c r="Q119" s="1" t="n">
        <v>11</v>
      </c>
      <c r="R119" s="1" t="n">
        <v>13</v>
      </c>
      <c r="S119" s="0" t="n">
        <f aca="false">K119-O119</f>
        <v>0</v>
      </c>
      <c r="T119" s="0" t="n">
        <f aca="false">L119-P119</f>
        <v>-2</v>
      </c>
      <c r="V119" s="0" t="n">
        <f aca="false">M119-Q119</f>
        <v>2</v>
      </c>
      <c r="Y119" s="0" t="n">
        <f aca="false">N119-R119</f>
        <v>0</v>
      </c>
    </row>
    <row r="120" customFormat="false" ht="14.25" hidden="false" customHeight="false" outlineLevel="0" collapsed="false">
      <c r="J120" s="1" t="n">
        <v>1</v>
      </c>
      <c r="K120" s="0" t="n">
        <v>21</v>
      </c>
      <c r="L120" s="0" t="n">
        <v>13</v>
      </c>
      <c r="M120" s="0" t="n">
        <v>10</v>
      </c>
      <c r="N120" s="0" t="n">
        <v>11</v>
      </c>
      <c r="O120" s="1" t="n">
        <v>19</v>
      </c>
      <c r="P120" s="1" t="n">
        <v>9</v>
      </c>
      <c r="Q120" s="1" t="n">
        <v>12</v>
      </c>
      <c r="R120" s="1" t="n">
        <v>11</v>
      </c>
      <c r="S120" s="0" t="n">
        <f aca="false">K120-O120</f>
        <v>2</v>
      </c>
      <c r="T120" s="0" t="n">
        <f aca="false">L120-P120</f>
        <v>4</v>
      </c>
      <c r="V120" s="0" t="n">
        <f aca="false">M120-Q120</f>
        <v>-2</v>
      </c>
      <c r="Y120" s="0" t="n">
        <f aca="false">N120-R120</f>
        <v>0</v>
      </c>
    </row>
    <row r="121" customFormat="false" ht="14.25" hidden="false" customHeight="false" outlineLevel="0" collapsed="false">
      <c r="J121" s="1" t="n">
        <v>1</v>
      </c>
      <c r="K121" s="0" t="n">
        <v>21</v>
      </c>
      <c r="L121" s="0" t="n">
        <v>7</v>
      </c>
      <c r="M121" s="0" t="n">
        <v>10</v>
      </c>
      <c r="N121" s="0" t="n">
        <v>12</v>
      </c>
      <c r="O121" s="1" t="n">
        <v>21</v>
      </c>
      <c r="P121" s="1" t="n">
        <v>7</v>
      </c>
      <c r="Q121" s="1" t="n">
        <v>8</v>
      </c>
      <c r="R121" s="1" t="n">
        <v>10</v>
      </c>
      <c r="S121" s="0" t="n">
        <f aca="false">K121-O121</f>
        <v>0</v>
      </c>
      <c r="T121" s="0" t="n">
        <f aca="false">L121-P121</f>
        <v>0</v>
      </c>
      <c r="V121" s="0" t="n">
        <f aca="false">M121-Q121</f>
        <v>2</v>
      </c>
      <c r="Y121" s="0" t="n">
        <f aca="false">N121-R121</f>
        <v>2</v>
      </c>
    </row>
    <row r="122" customFormat="false" ht="14.25" hidden="false" customHeight="false" outlineLevel="0" collapsed="false">
      <c r="J122" s="1" t="n">
        <v>1</v>
      </c>
      <c r="K122" s="0" t="n">
        <v>21</v>
      </c>
      <c r="L122" s="0" t="n">
        <v>7</v>
      </c>
      <c r="M122" s="0" t="n">
        <v>10</v>
      </c>
      <c r="N122" s="0" t="n">
        <v>11</v>
      </c>
      <c r="O122" s="1" t="n">
        <v>21</v>
      </c>
      <c r="P122" s="1" t="n">
        <v>7</v>
      </c>
      <c r="Q122" s="1" t="n">
        <v>9</v>
      </c>
      <c r="R122" s="1" t="n">
        <v>12</v>
      </c>
      <c r="S122" s="0" t="n">
        <f aca="false">K122-O122</f>
        <v>0</v>
      </c>
      <c r="T122" s="0" t="n">
        <f aca="false">L122-P122</f>
        <v>0</v>
      </c>
      <c r="V122" s="0" t="n">
        <f aca="false">M122-Q122</f>
        <v>1</v>
      </c>
      <c r="Y122" s="0" t="n">
        <f aca="false">N122-R122</f>
        <v>-1</v>
      </c>
    </row>
    <row r="123" customFormat="false" ht="14.25" hidden="false" customHeight="false" outlineLevel="0" collapsed="false">
      <c r="J123" s="1" t="n">
        <v>1</v>
      </c>
      <c r="K123" s="0" t="n">
        <v>19</v>
      </c>
      <c r="L123" s="0" t="n">
        <v>8</v>
      </c>
      <c r="M123" s="0" t="n">
        <v>13</v>
      </c>
      <c r="N123" s="0" t="n">
        <v>13</v>
      </c>
      <c r="O123" s="1" t="n">
        <v>20</v>
      </c>
      <c r="P123" s="1" t="n">
        <v>7</v>
      </c>
      <c r="Q123" s="1" t="n">
        <v>10</v>
      </c>
      <c r="R123" s="1" t="n">
        <v>16</v>
      </c>
      <c r="S123" s="0" t="n">
        <f aca="false">K123-O123</f>
        <v>-1</v>
      </c>
      <c r="T123" s="0" t="n">
        <f aca="false">L123-P123</f>
        <v>1</v>
      </c>
      <c r="V123" s="0" t="n">
        <f aca="false">M123-Q123</f>
        <v>3</v>
      </c>
      <c r="Y123" s="0" t="n">
        <f aca="false">N123-R123</f>
        <v>-3</v>
      </c>
    </row>
    <row r="124" customFormat="false" ht="14.25" hidden="false" customHeight="false" outlineLevel="0" collapsed="false">
      <c r="J124" s="1" t="n">
        <v>1</v>
      </c>
      <c r="K124" s="0" t="n">
        <v>21</v>
      </c>
      <c r="L124" s="0" t="n">
        <v>11</v>
      </c>
      <c r="M124" s="0" t="n">
        <v>15</v>
      </c>
      <c r="N124" s="0" t="n">
        <v>11</v>
      </c>
      <c r="O124" s="1" t="n">
        <v>21</v>
      </c>
      <c r="P124" s="1" t="n">
        <v>11</v>
      </c>
      <c r="Q124" s="1" t="n">
        <v>13</v>
      </c>
      <c r="R124" s="1" t="n">
        <v>11</v>
      </c>
      <c r="S124" s="0" t="n">
        <f aca="false">K124-O124</f>
        <v>0</v>
      </c>
      <c r="T124" s="0" t="n">
        <f aca="false">L124-P124</f>
        <v>0</v>
      </c>
      <c r="V124" s="0" t="n">
        <f aca="false">M124-Q124</f>
        <v>2</v>
      </c>
      <c r="Y124" s="0" t="n">
        <f aca="false">N124-R124</f>
        <v>0</v>
      </c>
    </row>
    <row r="125" customFormat="false" ht="14.25" hidden="false" customHeight="false" outlineLevel="0" collapsed="false">
      <c r="J125" s="1" t="n">
        <v>1</v>
      </c>
      <c r="K125" s="0" t="n">
        <v>21</v>
      </c>
      <c r="L125" s="0" t="n">
        <v>7</v>
      </c>
      <c r="M125" s="0" t="n">
        <v>13</v>
      </c>
      <c r="N125" s="0" t="n">
        <v>16</v>
      </c>
      <c r="O125" s="1" t="n">
        <v>21</v>
      </c>
      <c r="P125" s="1" t="n">
        <v>7</v>
      </c>
      <c r="Q125" s="1" t="n">
        <v>11</v>
      </c>
      <c r="R125" s="1" t="n">
        <v>13</v>
      </c>
      <c r="S125" s="0" t="n">
        <f aca="false">K125-O125</f>
        <v>0</v>
      </c>
      <c r="T125" s="0" t="n">
        <f aca="false">L125-P125</f>
        <v>0</v>
      </c>
      <c r="V125" s="0" t="n">
        <f aca="false">M125-Q125</f>
        <v>2</v>
      </c>
      <c r="Y125" s="0" t="n">
        <f aca="false">N125-R125</f>
        <v>3</v>
      </c>
    </row>
    <row r="126" customFormat="false" ht="14.25" hidden="false" customHeight="false" outlineLevel="0" collapsed="false">
      <c r="J126" s="1" t="n">
        <v>1</v>
      </c>
      <c r="K126" s="0" t="n">
        <v>17</v>
      </c>
      <c r="L126" s="0" t="n">
        <v>14</v>
      </c>
      <c r="M126" s="0" t="n">
        <v>13</v>
      </c>
      <c r="N126" s="0" t="n">
        <v>14</v>
      </c>
      <c r="O126" s="1" t="n">
        <v>13</v>
      </c>
      <c r="P126" s="1" t="n">
        <v>16</v>
      </c>
      <c r="Q126" s="1" t="n">
        <v>15</v>
      </c>
      <c r="R126" s="1" t="n">
        <v>10</v>
      </c>
      <c r="S126" s="0" t="n">
        <f aca="false">K126-O126</f>
        <v>4</v>
      </c>
      <c r="T126" s="0" t="n">
        <f aca="false">L126-P126</f>
        <v>-2</v>
      </c>
      <c r="V126" s="0" t="n">
        <f aca="false">M126-Q126</f>
        <v>-2</v>
      </c>
      <c r="Y126" s="0" t="n">
        <f aca="false">N126-R126</f>
        <v>4</v>
      </c>
    </row>
    <row r="127" customFormat="false" ht="14.25" hidden="false" customHeight="false" outlineLevel="0" collapsed="false">
      <c r="J127" s="1" t="n">
        <v>1</v>
      </c>
      <c r="K127" s="0" t="n">
        <v>20</v>
      </c>
      <c r="L127" s="0" t="n">
        <v>18</v>
      </c>
      <c r="M127" s="0" t="n">
        <v>16</v>
      </c>
      <c r="N127" s="0" t="n">
        <v>10</v>
      </c>
      <c r="O127" s="1" t="n">
        <v>21</v>
      </c>
      <c r="P127" s="1" t="n">
        <v>18</v>
      </c>
      <c r="Q127" s="1" t="n">
        <v>17</v>
      </c>
      <c r="R127" s="1" t="n">
        <v>9</v>
      </c>
      <c r="S127" s="0" t="n">
        <f aca="false">K127-O127</f>
        <v>-1</v>
      </c>
      <c r="T127" s="0" t="n">
        <f aca="false">L127-P127</f>
        <v>0</v>
      </c>
      <c r="V127" s="0" t="n">
        <f aca="false">M127-Q127</f>
        <v>-1</v>
      </c>
      <c r="Y127" s="0" t="n">
        <f aca="false">N127-R127</f>
        <v>1</v>
      </c>
    </row>
    <row r="128" customFormat="false" ht="14.25" hidden="false" customHeight="false" outlineLevel="0" collapsed="false">
      <c r="J128" s="1" t="n">
        <v>1</v>
      </c>
      <c r="K128" s="0" t="n">
        <v>19</v>
      </c>
      <c r="L128" s="0" t="n">
        <v>11</v>
      </c>
      <c r="M128" s="0" t="n">
        <v>13</v>
      </c>
      <c r="N128" s="0" t="n">
        <v>11</v>
      </c>
      <c r="O128" s="1" t="n">
        <v>16</v>
      </c>
      <c r="P128" s="1" t="n">
        <v>13</v>
      </c>
      <c r="Q128" s="1" t="n">
        <v>10</v>
      </c>
      <c r="R128" s="1" t="n">
        <v>11</v>
      </c>
      <c r="S128" s="0" t="n">
        <f aca="false">K128-O128</f>
        <v>3</v>
      </c>
      <c r="T128" s="0" t="n">
        <f aca="false">L128-P128</f>
        <v>-2</v>
      </c>
      <c r="V128" s="0" t="n">
        <f aca="false">M128-Q128</f>
        <v>3</v>
      </c>
      <c r="Y128" s="0" t="n">
        <f aca="false">N128-R128</f>
        <v>0</v>
      </c>
    </row>
  </sheetData>
  <mergeCells count="12">
    <mergeCell ref="B2:C2"/>
    <mergeCell ref="D2:E2"/>
    <mergeCell ref="F2:G2"/>
    <mergeCell ref="B6:C6"/>
    <mergeCell ref="D6:E6"/>
    <mergeCell ref="F6:G6"/>
    <mergeCell ref="B10:C10"/>
    <mergeCell ref="D10:E10"/>
    <mergeCell ref="F10:G10"/>
    <mergeCell ref="B14:C14"/>
    <mergeCell ref="D14:E14"/>
    <mergeCell ref="F14:G14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27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S18" activeCellId="0" sqref="S18"/>
    </sheetView>
  </sheetViews>
  <sheetFormatPr defaultColWidth="8.54296875" defaultRowHeight="14.25" zeroHeight="false" outlineLevelRow="0" outlineLevelCol="0"/>
  <sheetData>
    <row r="1" customFormat="false" ht="14.25" hidden="false" customHeight="false" outlineLevel="0" collapsed="false">
      <c r="A1" s="0" t="s">
        <v>61</v>
      </c>
      <c r="B1" s="0" t="s">
        <v>62</v>
      </c>
      <c r="C1" s="0" t="s">
        <v>63</v>
      </c>
      <c r="D1" s="0" t="s">
        <v>64</v>
      </c>
      <c r="E1" s="0" t="s">
        <v>65</v>
      </c>
      <c r="F1" s="0" t="s">
        <v>66</v>
      </c>
      <c r="G1" s="0" t="s">
        <v>67</v>
      </c>
      <c r="H1" s="0" t="s">
        <v>68</v>
      </c>
      <c r="I1" s="0" t="s">
        <v>76</v>
      </c>
      <c r="J1" s="0" t="s">
        <v>77</v>
      </c>
      <c r="K1" s="0" t="s">
        <v>78</v>
      </c>
      <c r="L1" s="0" t="s">
        <v>79</v>
      </c>
      <c r="M1" s="0" t="s">
        <v>80</v>
      </c>
      <c r="P1" s="0" t="s">
        <v>141</v>
      </c>
      <c r="Q1" s="0" t="s">
        <v>144</v>
      </c>
      <c r="R1" s="0" t="s">
        <v>145</v>
      </c>
      <c r="S1" s="0" t="s">
        <v>147</v>
      </c>
      <c r="T1" s="0" t="s">
        <v>143</v>
      </c>
      <c r="U1" s="0" t="s">
        <v>148</v>
      </c>
      <c r="V1" s="0" t="s">
        <v>149</v>
      </c>
      <c r="W1" s="0" t="s">
        <v>150</v>
      </c>
    </row>
    <row r="2" customFormat="false" ht="14.25" hidden="false" customHeight="false" outlineLevel="0" collapsed="false">
      <c r="A2" s="0" t="n">
        <v>21</v>
      </c>
      <c r="B2" s="0" t="n">
        <v>10</v>
      </c>
      <c r="C2" s="0" t="n">
        <v>13</v>
      </c>
      <c r="D2" s="0" t="n">
        <v>12</v>
      </c>
      <c r="E2" s="0" t="n">
        <v>21</v>
      </c>
      <c r="F2" s="0" t="n">
        <v>8</v>
      </c>
      <c r="G2" s="0" t="n">
        <v>13</v>
      </c>
      <c r="H2" s="0" t="n">
        <v>11</v>
      </c>
      <c r="I2" s="0" t="n">
        <v>5</v>
      </c>
      <c r="J2" s="0" t="n">
        <v>4</v>
      </c>
      <c r="K2" s="0" t="n">
        <v>5</v>
      </c>
      <c r="L2" s="0" t="n">
        <v>5</v>
      </c>
      <c r="M2" s="0" t="n">
        <v>4</v>
      </c>
      <c r="O2" s="0" t="s">
        <v>152</v>
      </c>
      <c r="P2" s="23" t="n">
        <v>0.2</v>
      </c>
      <c r="Q2" s="0" t="n">
        <v>-0.07</v>
      </c>
      <c r="R2" s="0" t="n">
        <v>0.03</v>
      </c>
      <c r="S2" s="0" t="n">
        <v>0.16</v>
      </c>
      <c r="T2" s="0" t="n">
        <v>0.03</v>
      </c>
      <c r="U2" s="0" t="n">
        <v>-0.03</v>
      </c>
      <c r="V2" s="0" t="n">
        <v>-0.11</v>
      </c>
      <c r="W2" s="0" t="n">
        <v>-0.02</v>
      </c>
    </row>
    <row r="3" customFormat="false" ht="14.25" hidden="false" customHeight="false" outlineLevel="0" collapsed="false">
      <c r="A3" s="0" t="n">
        <v>20</v>
      </c>
      <c r="B3" s="0" t="n">
        <v>11</v>
      </c>
      <c r="C3" s="0" t="n">
        <v>11</v>
      </c>
      <c r="D3" s="0" t="n">
        <v>13</v>
      </c>
      <c r="E3" s="0" t="n">
        <v>17</v>
      </c>
      <c r="F3" s="0" t="n">
        <v>12</v>
      </c>
      <c r="G3" s="0" t="n">
        <v>18</v>
      </c>
      <c r="H3" s="0" t="n">
        <v>11</v>
      </c>
      <c r="I3" s="0" t="n">
        <v>4</v>
      </c>
      <c r="J3" s="0" t="n">
        <v>5</v>
      </c>
      <c r="K3" s="0" t="n">
        <v>4</v>
      </c>
      <c r="L3" s="0" t="n">
        <v>5</v>
      </c>
      <c r="M3" s="0" t="n">
        <v>4</v>
      </c>
      <c r="O3" s="0" t="s">
        <v>153</v>
      </c>
      <c r="P3" s="23" t="n">
        <v>0.26</v>
      </c>
      <c r="Q3" s="0" t="n">
        <v>-0.15</v>
      </c>
      <c r="R3" s="0" t="n">
        <v>0</v>
      </c>
      <c r="S3" s="0" t="n">
        <v>0.07</v>
      </c>
      <c r="T3" s="0" t="n">
        <v>0.14</v>
      </c>
      <c r="U3" s="0" t="n">
        <v>-0.17</v>
      </c>
      <c r="V3" s="0" t="n">
        <v>-0.17</v>
      </c>
      <c r="W3" s="0" t="n">
        <v>-0.04</v>
      </c>
    </row>
    <row r="4" customFormat="false" ht="14.25" hidden="false" customHeight="false" outlineLevel="0" collapsed="false">
      <c r="A4" s="0" t="n">
        <v>21</v>
      </c>
      <c r="B4" s="0" t="n">
        <v>7</v>
      </c>
      <c r="C4" s="0" t="n">
        <v>9</v>
      </c>
      <c r="D4" s="0" t="n">
        <v>10</v>
      </c>
      <c r="E4" s="0" t="n">
        <v>21</v>
      </c>
      <c r="F4" s="0" t="n">
        <v>7</v>
      </c>
      <c r="G4" s="0" t="n">
        <v>9</v>
      </c>
      <c r="H4" s="0" t="n">
        <v>10</v>
      </c>
      <c r="I4" s="0" t="n">
        <v>4</v>
      </c>
      <c r="J4" s="0" t="n">
        <v>3</v>
      </c>
      <c r="K4" s="0" t="n">
        <v>5</v>
      </c>
      <c r="L4" s="0" t="n">
        <v>5</v>
      </c>
      <c r="M4" s="0" t="n">
        <v>3</v>
      </c>
      <c r="O4" s="0" t="s">
        <v>154</v>
      </c>
      <c r="P4" s="23" t="n">
        <v>0.31</v>
      </c>
      <c r="Q4" s="0" t="n">
        <v>-0.06</v>
      </c>
      <c r="R4" s="0" t="n">
        <v>-0.04</v>
      </c>
      <c r="S4" s="23" t="n">
        <v>-0.19</v>
      </c>
      <c r="T4" s="0" t="n">
        <v>0.12</v>
      </c>
      <c r="U4" s="23" t="n">
        <v>-0.22</v>
      </c>
      <c r="V4" s="23" t="n">
        <v>-0.31</v>
      </c>
      <c r="W4" s="23" t="n">
        <v>0.01</v>
      </c>
    </row>
    <row r="5" customFormat="false" ht="14.25" hidden="false" customHeight="false" outlineLevel="0" collapsed="false">
      <c r="A5" s="0" t="n">
        <v>20</v>
      </c>
      <c r="B5" s="0" t="n">
        <v>14</v>
      </c>
      <c r="C5" s="0" t="n">
        <v>15</v>
      </c>
      <c r="D5" s="0" t="n">
        <v>9</v>
      </c>
      <c r="E5" s="0" t="n">
        <v>20</v>
      </c>
      <c r="F5" s="0" t="n">
        <v>11</v>
      </c>
      <c r="G5" s="0" t="n">
        <v>15</v>
      </c>
      <c r="H5" s="0" t="n">
        <v>7</v>
      </c>
      <c r="I5" s="0" t="n">
        <v>5</v>
      </c>
      <c r="J5" s="0" t="n">
        <v>4</v>
      </c>
      <c r="K5" s="0" t="n">
        <v>5</v>
      </c>
      <c r="L5" s="0" t="n">
        <v>5</v>
      </c>
      <c r="M5" s="0" t="n">
        <v>5</v>
      </c>
      <c r="O5" s="0" t="s">
        <v>155</v>
      </c>
      <c r="P5" s="23" t="n">
        <v>0.2</v>
      </c>
      <c r="Q5" s="0" t="n">
        <v>-0.07</v>
      </c>
      <c r="R5" s="0" t="n">
        <v>-0.09</v>
      </c>
      <c r="S5" s="0" t="n">
        <v>-0.17</v>
      </c>
      <c r="T5" s="0" t="n">
        <v>0.15</v>
      </c>
      <c r="U5" s="23" t="n">
        <v>-0.21</v>
      </c>
      <c r="V5" s="0" t="n">
        <v>-0.1</v>
      </c>
      <c r="W5" s="0" t="n">
        <v>-0.16</v>
      </c>
    </row>
    <row r="6" customFormat="false" ht="14.25" hidden="false" customHeight="false" outlineLevel="0" collapsed="false">
      <c r="A6" s="0" t="n">
        <v>21</v>
      </c>
      <c r="B6" s="0" t="n">
        <v>9</v>
      </c>
      <c r="C6" s="0" t="n">
        <v>13</v>
      </c>
      <c r="D6" s="0" t="n">
        <v>9</v>
      </c>
      <c r="E6" s="0" t="n">
        <v>21</v>
      </c>
      <c r="F6" s="0" t="n">
        <v>7</v>
      </c>
      <c r="G6" s="0" t="n">
        <v>15</v>
      </c>
      <c r="H6" s="0" t="n">
        <v>9</v>
      </c>
      <c r="I6" s="0" t="n">
        <v>5</v>
      </c>
      <c r="J6" s="0" t="n">
        <v>3</v>
      </c>
      <c r="K6" s="0" t="n">
        <v>5</v>
      </c>
      <c r="L6" s="0" t="n">
        <v>5</v>
      </c>
      <c r="M6" s="0" t="n">
        <v>2</v>
      </c>
      <c r="O6" s="0" t="s">
        <v>156</v>
      </c>
      <c r="P6" s="24" t="n">
        <v>0.1</v>
      </c>
      <c r="Q6" s="0" t="n">
        <v>0.12</v>
      </c>
      <c r="R6" s="0" t="n">
        <v>0.09</v>
      </c>
      <c r="S6" s="0" t="n">
        <v>0.02</v>
      </c>
      <c r="T6" s="0" t="n">
        <v>0.07</v>
      </c>
      <c r="U6" s="0" t="n">
        <v>-0.02</v>
      </c>
      <c r="V6" s="0" t="n">
        <v>-0.09</v>
      </c>
      <c r="W6" s="0" t="n">
        <v>0.04</v>
      </c>
    </row>
    <row r="7" customFormat="false" ht="14.25" hidden="false" customHeight="false" outlineLevel="0" collapsed="false">
      <c r="A7" s="0" t="n">
        <v>20</v>
      </c>
      <c r="B7" s="0" t="n">
        <v>9</v>
      </c>
      <c r="C7" s="0" t="n">
        <v>13</v>
      </c>
      <c r="D7" s="0" t="n">
        <v>10</v>
      </c>
      <c r="E7" s="0" t="n">
        <v>13</v>
      </c>
      <c r="F7" s="0" t="n">
        <v>7</v>
      </c>
      <c r="G7" s="0" t="n">
        <v>9</v>
      </c>
      <c r="H7" s="0" t="n">
        <v>11</v>
      </c>
      <c r="I7" s="0" t="n">
        <v>5</v>
      </c>
      <c r="J7" s="0" t="n">
        <v>4</v>
      </c>
      <c r="K7" s="0" t="n">
        <v>5</v>
      </c>
      <c r="L7" s="0" t="n">
        <v>4</v>
      </c>
      <c r="M7" s="0" t="n">
        <v>4</v>
      </c>
    </row>
    <row r="8" customFormat="false" ht="14.25" hidden="false" customHeight="false" outlineLevel="0" collapsed="false">
      <c r="A8" s="0" t="n">
        <v>19</v>
      </c>
      <c r="B8" s="0" t="n">
        <v>8</v>
      </c>
      <c r="C8" s="0" t="n">
        <v>12</v>
      </c>
      <c r="D8" s="0" t="n">
        <v>12</v>
      </c>
      <c r="E8" s="0" t="n">
        <v>19</v>
      </c>
      <c r="F8" s="0" t="n">
        <v>10</v>
      </c>
      <c r="G8" s="0" t="n">
        <v>11</v>
      </c>
      <c r="H8" s="0" t="n">
        <v>11</v>
      </c>
      <c r="I8" s="0" t="n">
        <v>5</v>
      </c>
      <c r="J8" s="0" t="n">
        <v>3</v>
      </c>
      <c r="K8" s="0" t="n">
        <v>4</v>
      </c>
      <c r="L8" s="0" t="n">
        <v>5</v>
      </c>
      <c r="M8" s="0" t="n">
        <v>4</v>
      </c>
      <c r="P8" s="21" t="s">
        <v>157</v>
      </c>
      <c r="Q8" s="21"/>
      <c r="R8" s="21"/>
      <c r="S8" s="21"/>
    </row>
    <row r="9" customFormat="false" ht="14.25" hidden="false" customHeight="false" outlineLevel="0" collapsed="false">
      <c r="A9" s="0" t="n">
        <v>19</v>
      </c>
      <c r="B9" s="0" t="n">
        <v>7</v>
      </c>
      <c r="C9" s="0" t="n">
        <v>9</v>
      </c>
      <c r="D9" s="0" t="n">
        <v>11</v>
      </c>
      <c r="E9" s="0" t="n">
        <v>21</v>
      </c>
      <c r="F9" s="0" t="n">
        <v>7</v>
      </c>
      <c r="G9" s="0" t="n">
        <v>11</v>
      </c>
      <c r="H9" s="0" t="n">
        <v>13</v>
      </c>
      <c r="I9" s="0" t="n">
        <v>5</v>
      </c>
      <c r="J9" s="0" t="n">
        <v>4</v>
      </c>
      <c r="K9" s="0" t="n">
        <v>5</v>
      </c>
      <c r="L9" s="0" t="n">
        <v>5</v>
      </c>
      <c r="M9" s="0" t="n">
        <v>3</v>
      </c>
      <c r="P9" s="0" t="s">
        <v>98</v>
      </c>
      <c r="Q9" s="0" t="s">
        <v>99</v>
      </c>
      <c r="R9" s="0" t="s">
        <v>84</v>
      </c>
      <c r="S9" s="0" t="s">
        <v>158</v>
      </c>
      <c r="T9" s="0" t="s">
        <v>123</v>
      </c>
    </row>
    <row r="10" customFormat="false" ht="14.25" hidden="false" customHeight="false" outlineLevel="0" collapsed="false">
      <c r="A10" s="0" t="n">
        <v>19</v>
      </c>
      <c r="B10" s="0" t="n">
        <v>12</v>
      </c>
      <c r="C10" s="0" t="n">
        <v>11</v>
      </c>
      <c r="D10" s="0" t="n">
        <v>8</v>
      </c>
      <c r="E10" s="0" t="n">
        <v>18</v>
      </c>
      <c r="F10" s="0" t="n">
        <v>11</v>
      </c>
      <c r="G10" s="0" t="n">
        <v>7</v>
      </c>
      <c r="H10" s="0" t="n">
        <v>11</v>
      </c>
      <c r="I10" s="1" t="n">
        <v>5</v>
      </c>
      <c r="J10" s="1" t="n">
        <v>4</v>
      </c>
      <c r="K10" s="1" t="n">
        <v>5</v>
      </c>
      <c r="L10" s="1" t="n">
        <v>5</v>
      </c>
      <c r="M10" s="1" t="n">
        <v>5</v>
      </c>
      <c r="O10" s="0" t="s">
        <v>124</v>
      </c>
      <c r="P10" s="0" t="s">
        <v>159</v>
      </c>
      <c r="Q10" s="0" t="s">
        <v>160</v>
      </c>
      <c r="R10" s="0" t="s">
        <v>161</v>
      </c>
      <c r="S10" s="0" t="s">
        <v>162</v>
      </c>
      <c r="T10" s="0" t="n">
        <v>56</v>
      </c>
    </row>
    <row r="11" customFormat="false" ht="14.25" hidden="false" customHeight="false" outlineLevel="0" collapsed="false">
      <c r="A11" s="0" t="n">
        <v>20</v>
      </c>
      <c r="B11" s="0" t="n">
        <v>8</v>
      </c>
      <c r="C11" s="0" t="n">
        <v>14</v>
      </c>
      <c r="D11" s="0" t="n">
        <v>9</v>
      </c>
      <c r="E11" s="0" t="n">
        <v>20</v>
      </c>
      <c r="F11" s="0" t="n">
        <v>9</v>
      </c>
      <c r="G11" s="0" t="n">
        <v>11</v>
      </c>
      <c r="H11" s="0" t="n">
        <v>9</v>
      </c>
      <c r="I11" s="0" t="n">
        <v>4</v>
      </c>
      <c r="J11" s="0" t="n">
        <v>5</v>
      </c>
      <c r="K11" s="0" t="n">
        <v>5</v>
      </c>
      <c r="L11" s="0" t="n">
        <v>4</v>
      </c>
      <c r="M11" s="0" t="n">
        <v>3</v>
      </c>
      <c r="O11" s="0" t="s">
        <v>125</v>
      </c>
      <c r="P11" s="0" t="s">
        <v>163</v>
      </c>
      <c r="Q11" s="0" t="s">
        <v>164</v>
      </c>
      <c r="R11" s="0" t="s">
        <v>165</v>
      </c>
      <c r="S11" s="0" t="s">
        <v>166</v>
      </c>
      <c r="T11" s="0" t="n">
        <v>69</v>
      </c>
    </row>
    <row r="12" customFormat="false" ht="14.25" hidden="false" customHeight="false" outlineLevel="0" collapsed="false">
      <c r="A12" s="0" t="n">
        <v>21</v>
      </c>
      <c r="B12" s="0" t="n">
        <v>9</v>
      </c>
      <c r="C12" s="0" t="n">
        <v>17</v>
      </c>
      <c r="D12" s="0" t="n">
        <v>11</v>
      </c>
      <c r="E12" s="0" t="n">
        <v>21</v>
      </c>
      <c r="F12" s="0" t="n">
        <v>7</v>
      </c>
      <c r="G12" s="0" t="n">
        <v>13</v>
      </c>
      <c r="H12" s="0" t="n">
        <v>9</v>
      </c>
      <c r="I12" s="0" t="n">
        <v>5</v>
      </c>
      <c r="J12" s="0" t="n">
        <v>4</v>
      </c>
      <c r="K12" s="0" t="n">
        <v>5</v>
      </c>
      <c r="L12" s="0" t="n">
        <v>5</v>
      </c>
      <c r="M12" s="0" t="n">
        <v>2</v>
      </c>
      <c r="O12" s="0" t="s">
        <v>123</v>
      </c>
      <c r="P12" s="0" t="s">
        <v>167</v>
      </c>
      <c r="Q12" s="0" t="s">
        <v>168</v>
      </c>
      <c r="R12" s="0" t="s">
        <v>169</v>
      </c>
      <c r="S12" s="0" t="s">
        <v>170</v>
      </c>
      <c r="T12" s="0" t="n">
        <v>125</v>
      </c>
    </row>
    <row r="13" customFormat="false" ht="14.25" hidden="false" customHeight="false" outlineLevel="0" collapsed="false">
      <c r="A13" s="0" t="n">
        <v>21</v>
      </c>
      <c r="B13" s="0" t="n">
        <v>9</v>
      </c>
      <c r="C13" s="0" t="n">
        <v>10</v>
      </c>
      <c r="D13" s="0" t="n">
        <v>14</v>
      </c>
      <c r="E13" s="0" t="n">
        <v>19</v>
      </c>
      <c r="F13" s="0" t="n">
        <v>8</v>
      </c>
      <c r="G13" s="0" t="n">
        <v>10</v>
      </c>
      <c r="H13" s="0" t="n">
        <v>13</v>
      </c>
      <c r="I13" s="0" t="n">
        <v>5</v>
      </c>
      <c r="J13" s="0" t="n">
        <v>4</v>
      </c>
      <c r="K13" s="0" t="n">
        <v>5</v>
      </c>
      <c r="L13" s="0" t="n">
        <v>5</v>
      </c>
      <c r="M13" s="0" t="n">
        <v>4</v>
      </c>
    </row>
    <row r="14" customFormat="false" ht="14.25" hidden="false" customHeight="false" outlineLevel="0" collapsed="false">
      <c r="A14" s="0" t="n">
        <v>21</v>
      </c>
      <c r="B14" s="0" t="n">
        <v>7</v>
      </c>
      <c r="C14" s="0" t="n">
        <v>7</v>
      </c>
      <c r="D14" s="0" t="n">
        <v>15</v>
      </c>
      <c r="E14" s="0" t="n">
        <v>21</v>
      </c>
      <c r="F14" s="0" t="n">
        <v>7</v>
      </c>
      <c r="G14" s="0" t="n">
        <v>7</v>
      </c>
      <c r="H14" s="0" t="n">
        <v>11</v>
      </c>
      <c r="I14" s="0" t="n">
        <v>4</v>
      </c>
      <c r="J14" s="0" t="n">
        <v>4</v>
      </c>
      <c r="K14" s="0" t="n">
        <v>5</v>
      </c>
      <c r="L14" s="0" t="n">
        <v>5</v>
      </c>
      <c r="M14" s="0" t="n">
        <v>3</v>
      </c>
      <c r="P14" s="21" t="s">
        <v>171</v>
      </c>
      <c r="Q14" s="21"/>
      <c r="R14" s="21"/>
      <c r="S14" s="21"/>
    </row>
    <row r="15" customFormat="false" ht="14.25" hidden="false" customHeight="false" outlineLevel="0" collapsed="false">
      <c r="A15" s="0" t="n">
        <v>21</v>
      </c>
      <c r="B15" s="0" t="n">
        <v>7</v>
      </c>
      <c r="C15" s="0" t="n">
        <v>7</v>
      </c>
      <c r="D15" s="0" t="n">
        <v>13</v>
      </c>
      <c r="E15" s="0" t="n">
        <v>21</v>
      </c>
      <c r="F15" s="0" t="n">
        <v>7</v>
      </c>
      <c r="G15" s="0" t="n">
        <v>9</v>
      </c>
      <c r="H15" s="0" t="n">
        <v>9</v>
      </c>
      <c r="I15" s="0" t="n">
        <v>4</v>
      </c>
      <c r="J15" s="0" t="n">
        <v>4</v>
      </c>
      <c r="K15" s="0" t="n">
        <v>5</v>
      </c>
      <c r="L15" s="0" t="n">
        <v>5</v>
      </c>
      <c r="M15" s="0" t="n">
        <v>3</v>
      </c>
      <c r="P15" s="0" t="s">
        <v>83</v>
      </c>
      <c r="Q15" s="0" t="s">
        <v>88</v>
      </c>
      <c r="R15" s="0" t="s">
        <v>87</v>
      </c>
      <c r="S15" s="0" t="s">
        <v>95</v>
      </c>
      <c r="T15" s="0" t="s">
        <v>123</v>
      </c>
    </row>
    <row r="16" customFormat="false" ht="14.25" hidden="false" customHeight="false" outlineLevel="0" collapsed="false">
      <c r="A16" s="0" t="n">
        <v>21</v>
      </c>
      <c r="B16" s="0" t="n">
        <v>8</v>
      </c>
      <c r="C16" s="0" t="n">
        <v>12</v>
      </c>
      <c r="D16" s="0" t="n">
        <v>11</v>
      </c>
      <c r="E16" s="0" t="n">
        <v>21</v>
      </c>
      <c r="F16" s="0" t="n">
        <v>7</v>
      </c>
      <c r="G16" s="0" t="n">
        <v>11</v>
      </c>
      <c r="H16" s="0" t="n">
        <v>8</v>
      </c>
      <c r="I16" s="0" t="n">
        <v>3</v>
      </c>
      <c r="J16" s="0" t="n">
        <v>3</v>
      </c>
      <c r="K16" s="0" t="n">
        <v>4</v>
      </c>
      <c r="L16" s="0" t="n">
        <v>5</v>
      </c>
      <c r="M16" s="0" t="n">
        <v>3</v>
      </c>
      <c r="O16" s="0" t="s">
        <v>124</v>
      </c>
      <c r="P16" s="0" t="s">
        <v>172</v>
      </c>
      <c r="Q16" s="0" t="s">
        <v>173</v>
      </c>
      <c r="R16" s="0" t="s">
        <v>174</v>
      </c>
      <c r="S16" s="0" t="s">
        <v>173</v>
      </c>
      <c r="T16" s="0" t="n">
        <v>56</v>
      </c>
    </row>
    <row r="17" customFormat="false" ht="14.25" hidden="false" customHeight="false" outlineLevel="0" collapsed="false">
      <c r="A17" s="0" t="n">
        <v>21</v>
      </c>
      <c r="B17" s="0" t="n">
        <v>7</v>
      </c>
      <c r="C17" s="0" t="n">
        <v>9</v>
      </c>
      <c r="D17" s="0" t="n">
        <v>11</v>
      </c>
      <c r="E17" s="0" t="n">
        <v>21</v>
      </c>
      <c r="F17" s="0" t="n">
        <v>7</v>
      </c>
      <c r="G17" s="0" t="n">
        <v>9</v>
      </c>
      <c r="H17" s="0" t="n">
        <v>11</v>
      </c>
      <c r="I17" s="0" t="n">
        <v>4</v>
      </c>
      <c r="J17" s="0" t="n">
        <v>4</v>
      </c>
      <c r="K17" s="0" t="n">
        <v>5</v>
      </c>
      <c r="L17" s="0" t="n">
        <v>5</v>
      </c>
      <c r="M17" s="0" t="n">
        <v>1</v>
      </c>
      <c r="O17" s="0" t="s">
        <v>125</v>
      </c>
      <c r="P17" s="0" t="s">
        <v>175</v>
      </c>
      <c r="Q17" s="0" t="s">
        <v>176</v>
      </c>
      <c r="R17" s="0" t="s">
        <v>177</v>
      </c>
      <c r="S17" s="0" t="s">
        <v>178</v>
      </c>
      <c r="T17" s="0" t="n">
        <v>69</v>
      </c>
    </row>
    <row r="18" customFormat="false" ht="14.25" hidden="false" customHeight="false" outlineLevel="0" collapsed="false">
      <c r="A18" s="0" t="n">
        <v>21</v>
      </c>
      <c r="B18" s="0" t="n">
        <v>7</v>
      </c>
      <c r="C18" s="0" t="n">
        <v>10</v>
      </c>
      <c r="D18" s="0" t="n">
        <v>12</v>
      </c>
      <c r="E18" s="0" t="n">
        <v>7</v>
      </c>
      <c r="F18" s="0" t="n">
        <v>17</v>
      </c>
      <c r="G18" s="0" t="n">
        <v>15</v>
      </c>
      <c r="H18" s="0" t="n">
        <v>8</v>
      </c>
      <c r="I18" s="1" t="n">
        <v>5</v>
      </c>
      <c r="J18" s="1" t="n">
        <v>4</v>
      </c>
      <c r="K18" s="1" t="n">
        <v>5</v>
      </c>
      <c r="L18" s="1" t="n">
        <v>5</v>
      </c>
      <c r="M18" s="1" t="n">
        <v>3</v>
      </c>
      <c r="O18" s="0" t="s">
        <v>123</v>
      </c>
      <c r="P18" s="0" t="s">
        <v>179</v>
      </c>
      <c r="Q18" s="0" t="s">
        <v>180</v>
      </c>
      <c r="R18" s="0" t="s">
        <v>181</v>
      </c>
      <c r="S18" s="0" t="s">
        <v>181</v>
      </c>
      <c r="T18" s="0" t="n">
        <v>125</v>
      </c>
    </row>
    <row r="19" customFormat="false" ht="14.25" hidden="false" customHeight="false" outlineLevel="0" collapsed="false">
      <c r="A19" s="0" t="n">
        <v>21</v>
      </c>
      <c r="B19" s="0" t="n">
        <v>9</v>
      </c>
      <c r="C19" s="0" t="n">
        <v>14</v>
      </c>
      <c r="D19" s="0" t="n">
        <v>13</v>
      </c>
      <c r="E19" s="0" t="n">
        <v>21</v>
      </c>
      <c r="F19" s="0" t="n">
        <v>8</v>
      </c>
      <c r="G19" s="0" t="n">
        <v>10</v>
      </c>
      <c r="H19" s="0" t="n">
        <v>11</v>
      </c>
      <c r="I19" s="0" t="n">
        <v>5</v>
      </c>
      <c r="J19" s="0" t="n">
        <v>4</v>
      </c>
      <c r="K19" s="0" t="n">
        <v>5</v>
      </c>
      <c r="L19" s="0" t="n">
        <v>4</v>
      </c>
      <c r="M19" s="0" t="n">
        <v>4</v>
      </c>
    </row>
    <row r="20" customFormat="false" ht="14.25" hidden="false" customHeight="false" outlineLevel="0" collapsed="false">
      <c r="A20" s="0" t="n">
        <v>20</v>
      </c>
      <c r="B20" s="0" t="n">
        <v>9</v>
      </c>
      <c r="C20" s="0" t="n">
        <v>11</v>
      </c>
      <c r="D20" s="0" t="n">
        <v>11</v>
      </c>
      <c r="E20" s="0" t="n">
        <v>19</v>
      </c>
      <c r="F20" s="0" t="n">
        <v>7</v>
      </c>
      <c r="G20" s="0" t="n">
        <v>9</v>
      </c>
      <c r="H20" s="0" t="n">
        <v>11</v>
      </c>
      <c r="I20" s="0" t="n">
        <v>4</v>
      </c>
      <c r="J20" s="0" t="n">
        <v>3</v>
      </c>
      <c r="K20" s="0" t="n">
        <v>5</v>
      </c>
      <c r="L20" s="0" t="n">
        <v>5</v>
      </c>
      <c r="M20" s="0" t="n">
        <v>2</v>
      </c>
    </row>
    <row r="21" customFormat="false" ht="14.25" hidden="false" customHeight="false" outlineLevel="0" collapsed="false">
      <c r="A21" s="0" t="n">
        <v>20</v>
      </c>
      <c r="B21" s="0" t="n">
        <v>7</v>
      </c>
      <c r="C21" s="0" t="n">
        <v>9</v>
      </c>
      <c r="D21" s="0" t="n">
        <v>13</v>
      </c>
      <c r="E21" s="0" t="n">
        <v>19</v>
      </c>
      <c r="F21" s="0" t="n">
        <v>7</v>
      </c>
      <c r="G21" s="0" t="n">
        <v>9</v>
      </c>
      <c r="H21" s="0" t="n">
        <v>12</v>
      </c>
      <c r="I21" s="0" t="n">
        <v>4</v>
      </c>
      <c r="J21" s="0" t="n">
        <v>3</v>
      </c>
      <c r="K21" s="0" t="n">
        <v>4</v>
      </c>
      <c r="L21" s="0" t="n">
        <v>3</v>
      </c>
      <c r="M21" s="0" t="n">
        <v>2</v>
      </c>
    </row>
    <row r="22" customFormat="false" ht="14.25" hidden="false" customHeight="false" outlineLevel="0" collapsed="false">
      <c r="A22" s="0" t="n">
        <v>21</v>
      </c>
      <c r="B22" s="0" t="n">
        <v>10</v>
      </c>
      <c r="C22" s="0" t="n">
        <v>15</v>
      </c>
      <c r="D22" s="0" t="n">
        <v>9</v>
      </c>
      <c r="E22" s="0" t="n">
        <v>19</v>
      </c>
      <c r="F22" s="0" t="n">
        <v>13</v>
      </c>
      <c r="G22" s="0" t="n">
        <v>17</v>
      </c>
      <c r="H22" s="0" t="n">
        <v>7</v>
      </c>
      <c r="I22" s="0" t="n">
        <v>5</v>
      </c>
      <c r="J22" s="0" t="n">
        <v>4</v>
      </c>
      <c r="K22" s="0" t="n">
        <v>5</v>
      </c>
      <c r="L22" s="0" t="n">
        <v>5</v>
      </c>
      <c r="M22" s="0" t="n">
        <v>5</v>
      </c>
    </row>
    <row r="23" customFormat="false" ht="14.25" hidden="false" customHeight="false" outlineLevel="0" collapsed="false">
      <c r="A23" s="0" t="n">
        <v>15</v>
      </c>
      <c r="B23" s="0" t="n">
        <v>9</v>
      </c>
      <c r="C23" s="0" t="n">
        <v>9</v>
      </c>
      <c r="D23" s="0" t="n">
        <v>7</v>
      </c>
      <c r="E23" s="0" t="n">
        <v>21</v>
      </c>
      <c r="F23" s="0" t="n">
        <v>7</v>
      </c>
      <c r="G23" s="0" t="n">
        <v>12</v>
      </c>
      <c r="H23" s="0" t="n">
        <v>11</v>
      </c>
      <c r="I23" s="0" t="n">
        <v>2</v>
      </c>
      <c r="J23" s="0" t="n">
        <v>1</v>
      </c>
      <c r="K23" s="0" t="n">
        <v>4</v>
      </c>
      <c r="L23" s="0" t="n">
        <v>5</v>
      </c>
      <c r="M23" s="0" t="n">
        <v>1</v>
      </c>
    </row>
    <row r="24" customFormat="false" ht="14.25" hidden="false" customHeight="false" outlineLevel="0" collapsed="false">
      <c r="A24" s="0" t="n">
        <v>20</v>
      </c>
      <c r="B24" s="0" t="n">
        <v>13</v>
      </c>
      <c r="C24" s="0" t="n">
        <v>14</v>
      </c>
      <c r="D24" s="0" t="n">
        <v>13</v>
      </c>
      <c r="E24" s="0" t="n">
        <v>15</v>
      </c>
      <c r="F24" s="0" t="n">
        <v>10</v>
      </c>
      <c r="G24" s="0" t="n">
        <v>11</v>
      </c>
      <c r="H24" s="0" t="n">
        <v>14</v>
      </c>
      <c r="I24" s="0" t="n">
        <v>5</v>
      </c>
      <c r="J24" s="0" t="n">
        <v>4</v>
      </c>
      <c r="K24" s="0" t="n">
        <v>5</v>
      </c>
      <c r="L24" s="0" t="n">
        <v>4</v>
      </c>
      <c r="M24" s="0" t="n">
        <v>5</v>
      </c>
    </row>
    <row r="25" customFormat="false" ht="14.25" hidden="false" customHeight="false" outlineLevel="0" collapsed="false">
      <c r="A25" s="0" t="n">
        <v>20</v>
      </c>
      <c r="B25" s="0" t="n">
        <v>11</v>
      </c>
      <c r="C25" s="0" t="n">
        <v>14</v>
      </c>
      <c r="D25" s="0" t="n">
        <v>12</v>
      </c>
      <c r="E25" s="0" t="n">
        <v>19</v>
      </c>
      <c r="F25" s="0" t="n">
        <v>8</v>
      </c>
      <c r="G25" s="0" t="n">
        <v>11</v>
      </c>
      <c r="H25" s="0" t="n">
        <v>13</v>
      </c>
      <c r="I25" s="0" t="n">
        <v>5</v>
      </c>
      <c r="J25" s="0" t="n">
        <v>4</v>
      </c>
      <c r="K25" s="0" t="n">
        <v>5</v>
      </c>
      <c r="L25" s="0" t="n">
        <v>4</v>
      </c>
      <c r="M25" s="0" t="n">
        <v>4</v>
      </c>
    </row>
    <row r="26" customFormat="false" ht="14.25" hidden="false" customHeight="false" outlineLevel="0" collapsed="false">
      <c r="A26" s="0" t="n">
        <v>20</v>
      </c>
      <c r="B26" s="0" t="n">
        <v>11</v>
      </c>
      <c r="C26" s="0" t="n">
        <v>14</v>
      </c>
      <c r="D26" s="0" t="n">
        <v>12</v>
      </c>
      <c r="E26" s="0" t="n">
        <v>19</v>
      </c>
      <c r="F26" s="0" t="n">
        <v>8</v>
      </c>
      <c r="G26" s="0" t="n">
        <v>11</v>
      </c>
      <c r="H26" s="0" t="n">
        <v>13</v>
      </c>
      <c r="I26" s="0" t="n">
        <v>5</v>
      </c>
      <c r="J26" s="0" t="n">
        <v>4</v>
      </c>
      <c r="K26" s="0" t="n">
        <v>5</v>
      </c>
      <c r="L26" s="0" t="n">
        <v>4</v>
      </c>
      <c r="M26" s="0" t="n">
        <v>4</v>
      </c>
    </row>
    <row r="27" customFormat="false" ht="14.25" hidden="false" customHeight="false" outlineLevel="0" collapsed="false">
      <c r="A27" s="0" t="n">
        <v>21</v>
      </c>
      <c r="B27" s="0" t="n">
        <v>9</v>
      </c>
      <c r="C27" s="0" t="n">
        <v>11</v>
      </c>
      <c r="D27" s="0" t="n">
        <v>14</v>
      </c>
      <c r="E27" s="0" t="n">
        <v>19</v>
      </c>
      <c r="F27" s="0" t="n">
        <v>7</v>
      </c>
      <c r="G27" s="0" t="n">
        <v>10</v>
      </c>
      <c r="H27" s="0" t="n">
        <v>13</v>
      </c>
      <c r="I27" s="0" t="n">
        <v>5</v>
      </c>
      <c r="J27" s="0" t="n">
        <v>4</v>
      </c>
      <c r="K27" s="0" t="n">
        <v>4</v>
      </c>
      <c r="L27" s="0" t="n">
        <v>5</v>
      </c>
      <c r="M27" s="0" t="n">
        <v>5</v>
      </c>
    </row>
    <row r="28" customFormat="false" ht="14.25" hidden="false" customHeight="false" outlineLevel="0" collapsed="false">
      <c r="A28" s="0" t="n">
        <v>21</v>
      </c>
      <c r="B28" s="0" t="n">
        <v>7</v>
      </c>
      <c r="C28" s="0" t="n">
        <v>10</v>
      </c>
      <c r="D28" s="0" t="n">
        <v>13</v>
      </c>
      <c r="E28" s="0" t="n">
        <v>20</v>
      </c>
      <c r="F28" s="0" t="n">
        <v>7</v>
      </c>
      <c r="G28" s="0" t="n">
        <v>9</v>
      </c>
      <c r="H28" s="0" t="n">
        <v>10</v>
      </c>
      <c r="I28" s="0" t="n">
        <v>5</v>
      </c>
      <c r="J28" s="0" t="n">
        <v>5</v>
      </c>
      <c r="K28" s="0" t="n">
        <v>5</v>
      </c>
      <c r="L28" s="0" t="n">
        <v>5</v>
      </c>
      <c r="M28" s="0" t="n">
        <v>5</v>
      </c>
    </row>
    <row r="29" customFormat="false" ht="14.25" hidden="false" customHeight="false" outlineLevel="0" collapsed="false">
      <c r="A29" s="0" t="n">
        <v>17</v>
      </c>
      <c r="B29" s="0" t="n">
        <v>8</v>
      </c>
      <c r="C29" s="0" t="n">
        <v>11</v>
      </c>
      <c r="D29" s="0" t="n">
        <v>12</v>
      </c>
      <c r="E29" s="0" t="n">
        <v>21</v>
      </c>
      <c r="F29" s="0" t="n">
        <v>7</v>
      </c>
      <c r="G29" s="0" t="n">
        <v>12</v>
      </c>
      <c r="H29" s="0" t="n">
        <v>9</v>
      </c>
      <c r="I29" s="0" t="n">
        <v>4</v>
      </c>
      <c r="J29" s="0" t="n">
        <v>1</v>
      </c>
      <c r="K29" s="0" t="n">
        <v>3</v>
      </c>
      <c r="L29" s="0" t="n">
        <v>4</v>
      </c>
      <c r="M29" s="0" t="n">
        <v>3</v>
      </c>
    </row>
    <row r="30" customFormat="false" ht="14.25" hidden="false" customHeight="false" outlineLevel="0" collapsed="false">
      <c r="A30" s="0" t="n">
        <v>21</v>
      </c>
      <c r="B30" s="0" t="n">
        <v>9</v>
      </c>
      <c r="C30" s="0" t="n">
        <v>11</v>
      </c>
      <c r="D30" s="0" t="n">
        <v>7</v>
      </c>
      <c r="E30" s="0" t="n">
        <v>21</v>
      </c>
      <c r="F30" s="0" t="n">
        <v>7</v>
      </c>
      <c r="G30" s="0" t="n">
        <v>9</v>
      </c>
      <c r="H30" s="0" t="n">
        <v>7</v>
      </c>
      <c r="I30" s="0" t="n">
        <v>5</v>
      </c>
      <c r="J30" s="0" t="n">
        <v>5</v>
      </c>
      <c r="K30" s="0" t="n">
        <v>5</v>
      </c>
      <c r="L30" s="0" t="n">
        <v>5</v>
      </c>
      <c r="M30" s="0" t="n">
        <v>5</v>
      </c>
    </row>
    <row r="31" customFormat="false" ht="14.25" hidden="false" customHeight="false" outlineLevel="0" collapsed="false">
      <c r="A31" s="0" t="n">
        <v>21</v>
      </c>
      <c r="B31" s="0" t="n">
        <v>7</v>
      </c>
      <c r="C31" s="0" t="n">
        <v>13</v>
      </c>
      <c r="D31" s="0" t="n">
        <v>13</v>
      </c>
      <c r="E31" s="0" t="n">
        <v>13</v>
      </c>
      <c r="F31" s="0" t="n">
        <v>7</v>
      </c>
      <c r="G31" s="0" t="n">
        <v>9</v>
      </c>
      <c r="H31" s="0" t="n">
        <v>7</v>
      </c>
      <c r="I31" s="0" t="n">
        <v>5</v>
      </c>
      <c r="J31" s="0" t="n">
        <v>4</v>
      </c>
      <c r="K31" s="0" t="n">
        <v>4</v>
      </c>
      <c r="L31" s="0" t="n">
        <v>5</v>
      </c>
      <c r="M31" s="0" t="n">
        <v>4</v>
      </c>
    </row>
    <row r="32" customFormat="false" ht="14.25" hidden="false" customHeight="false" outlineLevel="0" collapsed="false">
      <c r="A32" s="0" t="n">
        <v>21</v>
      </c>
      <c r="B32" s="0" t="n">
        <v>7</v>
      </c>
      <c r="C32" s="0" t="n">
        <v>10</v>
      </c>
      <c r="D32" s="0" t="n">
        <v>9</v>
      </c>
      <c r="E32" s="0" t="n">
        <v>21</v>
      </c>
      <c r="F32" s="0" t="n">
        <v>7</v>
      </c>
      <c r="G32" s="0" t="n">
        <v>9</v>
      </c>
      <c r="H32" s="0" t="n">
        <v>12</v>
      </c>
      <c r="I32" s="0" t="n">
        <v>5</v>
      </c>
      <c r="J32" s="0" t="n">
        <v>4</v>
      </c>
      <c r="K32" s="0" t="n">
        <v>5</v>
      </c>
      <c r="L32" s="0" t="n">
        <v>5</v>
      </c>
      <c r="M32" s="0" t="n">
        <v>4</v>
      </c>
    </row>
    <row r="33" customFormat="false" ht="14.25" hidden="false" customHeight="false" outlineLevel="0" collapsed="false">
      <c r="A33" s="0" t="n">
        <v>20</v>
      </c>
      <c r="B33" s="0" t="n">
        <v>7</v>
      </c>
      <c r="C33" s="0" t="n">
        <v>12</v>
      </c>
      <c r="D33" s="0" t="n">
        <v>11</v>
      </c>
      <c r="E33" s="0" t="n">
        <v>19</v>
      </c>
      <c r="F33" s="0" t="n">
        <v>7</v>
      </c>
      <c r="G33" s="0" t="n">
        <v>11</v>
      </c>
      <c r="H33" s="0" t="n">
        <v>9</v>
      </c>
      <c r="I33" s="0" t="n">
        <v>4</v>
      </c>
      <c r="J33" s="0" t="n">
        <v>4</v>
      </c>
      <c r="K33" s="0" t="n">
        <v>5</v>
      </c>
      <c r="L33" s="0" t="n">
        <v>3</v>
      </c>
      <c r="M33" s="0" t="n">
        <v>2</v>
      </c>
    </row>
    <row r="34" customFormat="false" ht="14.25" hidden="false" customHeight="false" outlineLevel="0" collapsed="false">
      <c r="A34" s="0" t="n">
        <v>19</v>
      </c>
      <c r="B34" s="0" t="n">
        <v>9</v>
      </c>
      <c r="C34" s="0" t="n">
        <v>15</v>
      </c>
      <c r="D34" s="0" t="n">
        <v>8</v>
      </c>
      <c r="E34" s="0" t="n">
        <v>20</v>
      </c>
      <c r="F34" s="0" t="n">
        <v>8</v>
      </c>
      <c r="G34" s="0" t="n">
        <v>15</v>
      </c>
      <c r="H34" s="0" t="n">
        <v>9</v>
      </c>
      <c r="I34" s="0" t="n">
        <v>5</v>
      </c>
      <c r="J34" s="0" t="n">
        <v>4</v>
      </c>
      <c r="K34" s="0" t="n">
        <v>4</v>
      </c>
      <c r="L34" s="0" t="n">
        <v>3</v>
      </c>
      <c r="M34" s="0" t="n">
        <v>3</v>
      </c>
    </row>
    <row r="35" customFormat="false" ht="14.25" hidden="false" customHeight="false" outlineLevel="0" collapsed="false">
      <c r="A35" s="0" t="n">
        <v>21</v>
      </c>
      <c r="B35" s="0" t="n">
        <v>11</v>
      </c>
      <c r="C35" s="0" t="n">
        <v>16</v>
      </c>
      <c r="D35" s="0" t="n">
        <v>12</v>
      </c>
      <c r="E35" s="0" t="n">
        <v>21</v>
      </c>
      <c r="F35" s="0" t="n">
        <v>9</v>
      </c>
      <c r="G35" s="0" t="n">
        <v>10</v>
      </c>
      <c r="H35" s="0" t="n">
        <v>12</v>
      </c>
      <c r="I35" s="0" t="n">
        <v>5</v>
      </c>
      <c r="J35" s="0" t="n">
        <v>4</v>
      </c>
      <c r="K35" s="0" t="n">
        <v>5</v>
      </c>
      <c r="L35" s="0" t="n">
        <v>4</v>
      </c>
      <c r="M35" s="0" t="n">
        <v>3</v>
      </c>
    </row>
    <row r="36" customFormat="false" ht="14.25" hidden="false" customHeight="false" outlineLevel="0" collapsed="false">
      <c r="A36" s="0" t="n">
        <v>21</v>
      </c>
      <c r="B36" s="0" t="n">
        <v>11</v>
      </c>
      <c r="C36" s="0" t="n">
        <v>15</v>
      </c>
      <c r="D36" s="0" t="n">
        <v>15</v>
      </c>
      <c r="E36" s="0" t="n">
        <v>21</v>
      </c>
      <c r="F36" s="0" t="n">
        <v>9</v>
      </c>
      <c r="G36" s="0" t="n">
        <v>13</v>
      </c>
      <c r="H36" s="0" t="n">
        <v>17</v>
      </c>
      <c r="I36" s="0" t="n">
        <v>5</v>
      </c>
      <c r="J36" s="0" t="n">
        <v>4</v>
      </c>
      <c r="K36" s="0" t="n">
        <v>5</v>
      </c>
      <c r="L36" s="0" t="n">
        <v>5</v>
      </c>
      <c r="M36" s="0" t="n">
        <v>5</v>
      </c>
    </row>
    <row r="37" customFormat="false" ht="14.25" hidden="false" customHeight="false" outlineLevel="0" collapsed="false">
      <c r="A37" s="0" t="n">
        <v>19</v>
      </c>
      <c r="B37" s="0" t="n">
        <v>11</v>
      </c>
      <c r="C37" s="0" t="n">
        <v>13</v>
      </c>
      <c r="D37" s="0" t="n">
        <v>8</v>
      </c>
      <c r="E37" s="0" t="n">
        <v>21</v>
      </c>
      <c r="F37" s="0" t="n">
        <v>7</v>
      </c>
      <c r="G37" s="0" t="n">
        <v>13</v>
      </c>
      <c r="H37" s="0" t="n">
        <v>11</v>
      </c>
      <c r="I37" s="0" t="n">
        <v>2</v>
      </c>
      <c r="J37" s="0" t="n">
        <v>1</v>
      </c>
      <c r="K37" s="0" t="n">
        <v>5</v>
      </c>
      <c r="L37" s="0" t="n">
        <v>4</v>
      </c>
      <c r="M37" s="0" t="n">
        <v>5</v>
      </c>
    </row>
    <row r="38" customFormat="false" ht="14.25" hidden="false" customHeight="false" outlineLevel="0" collapsed="false">
      <c r="A38" s="0" t="n">
        <v>17</v>
      </c>
      <c r="B38" s="0" t="n">
        <v>7</v>
      </c>
      <c r="C38" s="0" t="n">
        <v>10</v>
      </c>
      <c r="D38" s="0" t="n">
        <v>9</v>
      </c>
      <c r="E38" s="0" t="n">
        <v>18</v>
      </c>
      <c r="F38" s="0" t="n">
        <v>7</v>
      </c>
      <c r="G38" s="0" t="n">
        <v>11</v>
      </c>
      <c r="H38" s="0" t="n">
        <v>9</v>
      </c>
      <c r="I38" s="0" t="n">
        <v>3</v>
      </c>
      <c r="J38" s="0" t="n">
        <v>4</v>
      </c>
      <c r="K38" s="0" t="n">
        <v>5</v>
      </c>
      <c r="L38" s="0" t="n">
        <v>4</v>
      </c>
      <c r="M38" s="0" t="n">
        <v>3</v>
      </c>
    </row>
    <row r="39" customFormat="false" ht="14.25" hidden="false" customHeight="false" outlineLevel="0" collapsed="false">
      <c r="A39" s="0" t="n">
        <v>18</v>
      </c>
      <c r="B39" s="0" t="n">
        <v>13</v>
      </c>
      <c r="C39" s="0" t="n">
        <v>12</v>
      </c>
      <c r="D39" s="0" t="n">
        <v>13</v>
      </c>
      <c r="E39" s="0" t="n">
        <v>12</v>
      </c>
      <c r="F39" s="0" t="n">
        <v>16</v>
      </c>
      <c r="G39" s="0" t="n">
        <v>15</v>
      </c>
      <c r="H39" s="0" t="n">
        <v>10</v>
      </c>
      <c r="I39" s="0" t="n">
        <v>5</v>
      </c>
      <c r="J39" s="0" t="n">
        <v>3</v>
      </c>
      <c r="K39" s="0" t="n">
        <v>4</v>
      </c>
      <c r="L39" s="0" t="n">
        <v>5</v>
      </c>
      <c r="M39" s="0" t="n">
        <v>5</v>
      </c>
    </row>
    <row r="40" customFormat="false" ht="14.25" hidden="false" customHeight="false" outlineLevel="0" collapsed="false">
      <c r="A40" s="0" t="n">
        <v>19</v>
      </c>
      <c r="B40" s="0" t="n">
        <v>8</v>
      </c>
      <c r="C40" s="0" t="n">
        <v>14</v>
      </c>
      <c r="D40" s="0" t="n">
        <v>15</v>
      </c>
      <c r="E40" s="0" t="n">
        <v>21</v>
      </c>
      <c r="F40" s="0" t="n">
        <v>8</v>
      </c>
      <c r="G40" s="0" t="n">
        <v>12</v>
      </c>
      <c r="H40" s="0" t="n">
        <v>15</v>
      </c>
      <c r="I40" s="0" t="n">
        <v>4</v>
      </c>
      <c r="J40" s="0" t="n">
        <v>4</v>
      </c>
      <c r="K40" s="0" t="n">
        <v>4</v>
      </c>
      <c r="L40" s="0" t="n">
        <v>3</v>
      </c>
      <c r="M40" s="0" t="n">
        <v>3</v>
      </c>
    </row>
    <row r="41" customFormat="false" ht="14.25" hidden="false" customHeight="false" outlineLevel="0" collapsed="false">
      <c r="A41" s="0" t="n">
        <v>19</v>
      </c>
      <c r="B41" s="0" t="n">
        <v>10</v>
      </c>
      <c r="C41" s="0" t="n">
        <v>11</v>
      </c>
      <c r="D41" s="0" t="n">
        <v>9</v>
      </c>
      <c r="E41" s="0" t="n">
        <v>19</v>
      </c>
      <c r="F41" s="0" t="n">
        <v>7</v>
      </c>
      <c r="G41" s="0" t="n">
        <v>9</v>
      </c>
      <c r="H41" s="0" t="n">
        <v>12</v>
      </c>
      <c r="I41" s="0" t="n">
        <v>3</v>
      </c>
      <c r="J41" s="0" t="n">
        <v>4</v>
      </c>
      <c r="K41" s="0" t="n">
        <v>5</v>
      </c>
      <c r="L41" s="0" t="n">
        <v>2</v>
      </c>
      <c r="M41" s="0" t="n">
        <v>3</v>
      </c>
    </row>
    <row r="42" customFormat="false" ht="14.25" hidden="false" customHeight="false" outlineLevel="0" collapsed="false">
      <c r="A42" s="0" t="n">
        <v>19</v>
      </c>
      <c r="B42" s="0" t="n">
        <v>13</v>
      </c>
      <c r="C42" s="0" t="n">
        <v>10</v>
      </c>
      <c r="D42" s="0" t="n">
        <v>11</v>
      </c>
      <c r="E42" s="0" t="n">
        <v>19</v>
      </c>
      <c r="F42" s="0" t="n">
        <v>7</v>
      </c>
      <c r="G42" s="0" t="n">
        <v>11</v>
      </c>
      <c r="H42" s="0" t="n">
        <v>15</v>
      </c>
      <c r="I42" s="0" t="n">
        <v>4</v>
      </c>
      <c r="J42" s="0" t="n">
        <v>3</v>
      </c>
      <c r="K42" s="0" t="n">
        <v>4</v>
      </c>
      <c r="L42" s="0" t="n">
        <v>5</v>
      </c>
      <c r="M42" s="0" t="n">
        <v>2</v>
      </c>
    </row>
    <row r="43" customFormat="false" ht="14.25" hidden="false" customHeight="false" outlineLevel="0" collapsed="false">
      <c r="A43" s="0" t="n">
        <v>19</v>
      </c>
      <c r="B43" s="0" t="n">
        <v>8</v>
      </c>
      <c r="C43" s="0" t="n">
        <v>12</v>
      </c>
      <c r="D43" s="0" t="n">
        <v>9</v>
      </c>
      <c r="E43" s="0" t="n">
        <v>19</v>
      </c>
      <c r="F43" s="0" t="n">
        <v>7</v>
      </c>
      <c r="G43" s="0" t="n">
        <v>12</v>
      </c>
      <c r="H43" s="0" t="n">
        <v>9</v>
      </c>
      <c r="I43" s="0" t="n">
        <v>4</v>
      </c>
      <c r="J43" s="0" t="n">
        <v>3</v>
      </c>
      <c r="K43" s="0" t="n">
        <v>4</v>
      </c>
      <c r="L43" s="0" t="n">
        <v>5</v>
      </c>
      <c r="M43" s="0" t="n">
        <v>2</v>
      </c>
    </row>
    <row r="44" customFormat="false" ht="14.25" hidden="false" customHeight="false" outlineLevel="0" collapsed="false">
      <c r="A44" s="0" t="n">
        <v>20</v>
      </c>
      <c r="B44" s="0" t="n">
        <v>13</v>
      </c>
      <c r="C44" s="0" t="n">
        <v>14</v>
      </c>
      <c r="D44" s="0" t="n">
        <v>11</v>
      </c>
      <c r="E44" s="0" t="n">
        <v>21</v>
      </c>
      <c r="F44" s="0" t="n">
        <v>7</v>
      </c>
      <c r="G44" s="0" t="n">
        <v>10</v>
      </c>
      <c r="H44" s="0" t="n">
        <v>10</v>
      </c>
      <c r="I44" s="0" t="n">
        <v>5</v>
      </c>
      <c r="J44" s="0" t="n">
        <v>5</v>
      </c>
      <c r="K44" s="0" t="n">
        <v>5</v>
      </c>
      <c r="L44" s="0" t="n">
        <v>5</v>
      </c>
      <c r="M44" s="0" t="n">
        <v>1</v>
      </c>
    </row>
    <row r="45" customFormat="false" ht="14.25" hidden="false" customHeight="false" outlineLevel="0" collapsed="false">
      <c r="A45" s="0" t="n">
        <v>18</v>
      </c>
      <c r="B45" s="0" t="n">
        <v>19</v>
      </c>
      <c r="C45" s="0" t="n">
        <v>18</v>
      </c>
      <c r="D45" s="0" t="n">
        <v>12</v>
      </c>
      <c r="E45" s="0" t="n">
        <v>21</v>
      </c>
      <c r="F45" s="0" t="n">
        <v>18</v>
      </c>
      <c r="G45" s="0" t="n">
        <v>15</v>
      </c>
      <c r="H45" s="0" t="n">
        <v>10</v>
      </c>
      <c r="I45" s="0" t="n">
        <v>5</v>
      </c>
      <c r="J45" s="0" t="n">
        <v>4</v>
      </c>
      <c r="K45" s="0" t="n">
        <v>4</v>
      </c>
      <c r="L45" s="0" t="n">
        <v>3</v>
      </c>
      <c r="M45" s="0" t="n">
        <v>5</v>
      </c>
    </row>
    <row r="46" customFormat="false" ht="14.25" hidden="false" customHeight="false" outlineLevel="0" collapsed="false">
      <c r="A46" s="0" t="n">
        <v>20</v>
      </c>
      <c r="B46" s="0" t="n">
        <v>7</v>
      </c>
      <c r="C46" s="0" t="n">
        <v>10</v>
      </c>
      <c r="D46" s="0" t="n">
        <v>14</v>
      </c>
      <c r="E46" s="0" t="n">
        <v>19</v>
      </c>
      <c r="F46" s="0" t="n">
        <v>8</v>
      </c>
      <c r="G46" s="0" t="n">
        <v>9</v>
      </c>
      <c r="H46" s="0" t="n">
        <v>14</v>
      </c>
      <c r="I46" s="0" t="n">
        <v>3</v>
      </c>
      <c r="J46" s="0" t="n">
        <v>2</v>
      </c>
      <c r="K46" s="0" t="n">
        <v>5</v>
      </c>
      <c r="L46" s="0" t="n">
        <v>5</v>
      </c>
      <c r="M46" s="0" t="n">
        <v>1</v>
      </c>
    </row>
    <row r="47" customFormat="false" ht="14.25" hidden="false" customHeight="false" outlineLevel="0" collapsed="false">
      <c r="A47" s="0" t="n">
        <v>21</v>
      </c>
      <c r="B47" s="0" t="n">
        <v>8</v>
      </c>
      <c r="C47" s="0" t="n">
        <v>12</v>
      </c>
      <c r="D47" s="0" t="n">
        <v>10</v>
      </c>
      <c r="E47" s="0" t="n">
        <v>19</v>
      </c>
      <c r="F47" s="0" t="n">
        <v>8</v>
      </c>
      <c r="G47" s="0" t="n">
        <v>10</v>
      </c>
      <c r="H47" s="0" t="n">
        <v>8</v>
      </c>
      <c r="I47" s="0" t="n">
        <v>3</v>
      </c>
      <c r="J47" s="0" t="n">
        <v>2</v>
      </c>
      <c r="K47" s="0" t="n">
        <v>4</v>
      </c>
      <c r="L47" s="0" t="n">
        <v>5</v>
      </c>
      <c r="M47" s="0" t="n">
        <v>1</v>
      </c>
    </row>
    <row r="48" customFormat="false" ht="14.25" hidden="false" customHeight="false" outlineLevel="0" collapsed="false">
      <c r="A48" s="0" t="n">
        <v>20</v>
      </c>
      <c r="B48" s="0" t="n">
        <v>10</v>
      </c>
      <c r="C48" s="0" t="n">
        <v>13</v>
      </c>
      <c r="D48" s="0" t="n">
        <v>14</v>
      </c>
      <c r="E48" s="0" t="n">
        <v>21</v>
      </c>
      <c r="F48" s="0" t="n">
        <v>8</v>
      </c>
      <c r="G48" s="0" t="n">
        <v>11</v>
      </c>
      <c r="H48" s="0" t="n">
        <v>12</v>
      </c>
      <c r="I48" s="0" t="n">
        <v>5</v>
      </c>
      <c r="J48" s="0" t="n">
        <v>3</v>
      </c>
      <c r="K48" s="0" t="n">
        <v>5</v>
      </c>
      <c r="L48" s="0" t="n">
        <v>5</v>
      </c>
      <c r="M48" s="0" t="n">
        <v>4</v>
      </c>
    </row>
    <row r="49" customFormat="false" ht="14.25" hidden="false" customHeight="false" outlineLevel="0" collapsed="false">
      <c r="A49" s="0" t="n">
        <v>15</v>
      </c>
      <c r="B49" s="0" t="n">
        <v>13</v>
      </c>
      <c r="C49" s="0" t="n">
        <v>11</v>
      </c>
      <c r="D49" s="0" t="n">
        <v>9</v>
      </c>
      <c r="E49" s="0" t="n">
        <v>16</v>
      </c>
      <c r="F49" s="0" t="n">
        <v>9</v>
      </c>
      <c r="G49" s="0" t="n">
        <v>11</v>
      </c>
      <c r="H49" s="0" t="n">
        <v>15</v>
      </c>
      <c r="I49" s="0" t="n">
        <v>5</v>
      </c>
      <c r="J49" s="0" t="n">
        <v>4</v>
      </c>
      <c r="K49" s="0" t="n">
        <v>5</v>
      </c>
      <c r="L49" s="0" t="n">
        <v>3</v>
      </c>
      <c r="M49" s="0" t="n">
        <v>4</v>
      </c>
    </row>
    <row r="50" customFormat="false" ht="14.25" hidden="false" customHeight="false" outlineLevel="0" collapsed="false">
      <c r="A50" s="0" t="n">
        <v>20</v>
      </c>
      <c r="B50" s="0" t="n">
        <v>10</v>
      </c>
      <c r="C50" s="0" t="n">
        <v>12</v>
      </c>
      <c r="D50" s="0" t="n">
        <v>13</v>
      </c>
      <c r="E50" s="0" t="n">
        <v>20</v>
      </c>
      <c r="F50" s="0" t="n">
        <v>10</v>
      </c>
      <c r="G50" s="0" t="n">
        <v>11</v>
      </c>
      <c r="H50" s="0" t="n">
        <v>13</v>
      </c>
      <c r="I50" s="0" t="n">
        <v>4</v>
      </c>
      <c r="J50" s="0" t="n">
        <v>1</v>
      </c>
      <c r="K50" s="0" t="n">
        <v>5</v>
      </c>
      <c r="L50" s="0" t="n">
        <v>5</v>
      </c>
      <c r="M50" s="0" t="n">
        <v>2</v>
      </c>
    </row>
    <row r="51" customFormat="false" ht="14.25" hidden="false" customHeight="false" outlineLevel="0" collapsed="false">
      <c r="A51" s="0" t="n">
        <v>15</v>
      </c>
      <c r="B51" s="0" t="n">
        <v>21</v>
      </c>
      <c r="C51" s="0" t="n">
        <v>17</v>
      </c>
      <c r="D51" s="0" t="n">
        <v>10</v>
      </c>
      <c r="E51" s="0" t="n">
        <v>19</v>
      </c>
      <c r="F51" s="0" t="n">
        <v>21</v>
      </c>
      <c r="G51" s="0" t="n">
        <v>17</v>
      </c>
      <c r="H51" s="0" t="n">
        <v>12</v>
      </c>
      <c r="I51" s="0" t="n">
        <v>3</v>
      </c>
      <c r="J51" s="0" t="n">
        <v>1</v>
      </c>
      <c r="K51" s="0" t="n">
        <v>5</v>
      </c>
      <c r="L51" s="0" t="n">
        <v>2</v>
      </c>
      <c r="M51" s="0" t="n">
        <v>1</v>
      </c>
    </row>
    <row r="52" customFormat="false" ht="14.25" hidden="false" customHeight="false" outlineLevel="0" collapsed="false">
      <c r="A52" s="0" t="n">
        <v>20</v>
      </c>
      <c r="B52" s="0" t="n">
        <v>11</v>
      </c>
      <c r="C52" s="0" t="n">
        <v>16</v>
      </c>
      <c r="D52" s="0" t="n">
        <v>11</v>
      </c>
      <c r="E52" s="0" t="n">
        <v>20</v>
      </c>
      <c r="F52" s="0" t="n">
        <v>9</v>
      </c>
      <c r="G52" s="0" t="n">
        <v>9</v>
      </c>
      <c r="H52" s="0" t="n">
        <v>12</v>
      </c>
      <c r="I52" s="0" t="n">
        <v>4</v>
      </c>
      <c r="J52" s="0" t="n">
        <v>3</v>
      </c>
      <c r="K52" s="0" t="n">
        <v>5</v>
      </c>
      <c r="L52" s="0" t="n">
        <v>5</v>
      </c>
      <c r="M52" s="0" t="n">
        <v>3</v>
      </c>
    </row>
    <row r="53" customFormat="false" ht="14.25" hidden="false" customHeight="false" outlineLevel="0" collapsed="false">
      <c r="A53" s="0" t="n">
        <v>18</v>
      </c>
      <c r="B53" s="0" t="n">
        <v>12</v>
      </c>
      <c r="C53" s="0" t="n">
        <v>12</v>
      </c>
      <c r="D53" s="0" t="n">
        <v>11</v>
      </c>
      <c r="E53" s="0" t="n">
        <v>18</v>
      </c>
      <c r="F53" s="0" t="n">
        <v>8</v>
      </c>
      <c r="G53" s="0" t="n">
        <v>12</v>
      </c>
      <c r="H53" s="0" t="n">
        <v>11</v>
      </c>
      <c r="I53" s="0" t="n">
        <v>5</v>
      </c>
      <c r="J53" s="0" t="n">
        <v>4</v>
      </c>
      <c r="K53" s="0" t="n">
        <v>5</v>
      </c>
      <c r="L53" s="0" t="n">
        <v>5</v>
      </c>
      <c r="M53" s="0" t="n">
        <v>5</v>
      </c>
    </row>
    <row r="54" customFormat="false" ht="14.25" hidden="false" customHeight="false" outlineLevel="0" collapsed="false">
      <c r="A54" s="0" t="n">
        <v>20</v>
      </c>
      <c r="B54" s="0" t="n">
        <v>9</v>
      </c>
      <c r="C54" s="0" t="n">
        <v>18</v>
      </c>
      <c r="D54" s="0" t="n">
        <v>10</v>
      </c>
      <c r="E54" s="0" t="n">
        <v>19</v>
      </c>
      <c r="F54" s="0" t="n">
        <v>7</v>
      </c>
      <c r="G54" s="0" t="n">
        <v>13</v>
      </c>
      <c r="H54" s="0" t="n">
        <v>10</v>
      </c>
      <c r="I54" s="0" t="n">
        <v>4</v>
      </c>
      <c r="J54" s="0" t="n">
        <v>5</v>
      </c>
      <c r="K54" s="0" t="n">
        <v>5</v>
      </c>
      <c r="L54" s="0" t="n">
        <v>5</v>
      </c>
      <c r="M54" s="0" t="n">
        <v>3</v>
      </c>
    </row>
    <row r="55" customFormat="false" ht="14.25" hidden="false" customHeight="false" outlineLevel="0" collapsed="false">
      <c r="A55" s="0" t="n">
        <v>21</v>
      </c>
      <c r="B55" s="0" t="n">
        <v>7</v>
      </c>
      <c r="C55" s="0" t="n">
        <v>10</v>
      </c>
      <c r="D55" s="0" t="n">
        <v>9</v>
      </c>
      <c r="E55" s="0" t="n">
        <v>21</v>
      </c>
      <c r="F55" s="0" t="n">
        <v>7</v>
      </c>
      <c r="G55" s="0" t="n">
        <v>8</v>
      </c>
      <c r="H55" s="0" t="n">
        <v>9</v>
      </c>
      <c r="I55" s="0" t="n">
        <v>5</v>
      </c>
      <c r="J55" s="0" t="n">
        <v>5</v>
      </c>
      <c r="K55" s="0" t="n">
        <v>5</v>
      </c>
      <c r="L55" s="0" t="n">
        <v>4</v>
      </c>
      <c r="M55" s="0" t="n">
        <v>3</v>
      </c>
    </row>
    <row r="56" customFormat="false" ht="14.25" hidden="false" customHeight="false" outlineLevel="0" collapsed="false">
      <c r="A56" s="0" t="n">
        <v>19</v>
      </c>
      <c r="B56" s="0" t="n">
        <v>9</v>
      </c>
      <c r="C56" s="0" t="n">
        <v>9</v>
      </c>
      <c r="D56" s="0" t="n">
        <v>14</v>
      </c>
      <c r="E56" s="0" t="n">
        <v>21</v>
      </c>
      <c r="F56" s="0" t="n">
        <v>8</v>
      </c>
      <c r="G56" s="0" t="n">
        <v>10</v>
      </c>
      <c r="H56" s="0" t="n">
        <v>14</v>
      </c>
      <c r="I56" s="0" t="n">
        <v>5</v>
      </c>
      <c r="J56" s="0" t="n">
        <v>3</v>
      </c>
      <c r="K56" s="0" t="n">
        <v>4</v>
      </c>
      <c r="L56" s="0" t="n">
        <v>4</v>
      </c>
      <c r="M56" s="0" t="n">
        <v>4</v>
      </c>
    </row>
    <row r="57" customFormat="false" ht="14.25" hidden="false" customHeight="false" outlineLevel="0" collapsed="false">
      <c r="A57" s="0" t="n">
        <v>18</v>
      </c>
      <c r="B57" s="0" t="n">
        <v>12</v>
      </c>
      <c r="C57" s="0" t="n">
        <v>17</v>
      </c>
      <c r="D57" s="0" t="n">
        <v>10</v>
      </c>
      <c r="E57" s="0" t="n">
        <v>14</v>
      </c>
      <c r="F57" s="0" t="n">
        <v>19</v>
      </c>
      <c r="G57" s="0" t="n">
        <v>17</v>
      </c>
      <c r="H57" s="0" t="n">
        <v>9</v>
      </c>
      <c r="I57" s="0" t="n">
        <v>4</v>
      </c>
      <c r="J57" s="0" t="n">
        <v>1</v>
      </c>
      <c r="K57" s="0" t="n">
        <v>5</v>
      </c>
      <c r="L57" s="0" t="n">
        <v>5</v>
      </c>
      <c r="M57" s="0" t="n">
        <v>3</v>
      </c>
    </row>
    <row r="58" customFormat="false" ht="14.25" hidden="false" customHeight="false" outlineLevel="0" collapsed="false">
      <c r="A58" s="0" t="n">
        <v>15</v>
      </c>
      <c r="B58" s="0" t="n">
        <v>14</v>
      </c>
      <c r="C58" s="0" t="n">
        <v>15</v>
      </c>
      <c r="D58" s="0" t="n">
        <v>13</v>
      </c>
      <c r="E58" s="0" t="n">
        <v>17</v>
      </c>
      <c r="F58" s="0" t="n">
        <v>13</v>
      </c>
      <c r="G58" s="0" t="n">
        <v>13</v>
      </c>
      <c r="H58" s="0" t="n">
        <v>13</v>
      </c>
      <c r="I58" s="0" t="n">
        <v>3</v>
      </c>
      <c r="J58" s="0" t="n">
        <v>2</v>
      </c>
      <c r="K58" s="0" t="n">
        <v>3</v>
      </c>
      <c r="L58" s="0" t="n">
        <v>2</v>
      </c>
      <c r="M58" s="0" t="n">
        <v>2</v>
      </c>
    </row>
    <row r="59" customFormat="false" ht="14.25" hidden="false" customHeight="false" outlineLevel="0" collapsed="false">
      <c r="A59" s="0" t="n">
        <v>19</v>
      </c>
      <c r="B59" s="0" t="n">
        <v>15</v>
      </c>
      <c r="C59" s="0" t="n">
        <v>9</v>
      </c>
      <c r="D59" s="0" t="n">
        <v>17</v>
      </c>
      <c r="E59" s="0" t="n">
        <v>7</v>
      </c>
      <c r="F59" s="0" t="n">
        <v>9</v>
      </c>
      <c r="G59" s="0" t="n">
        <v>7</v>
      </c>
      <c r="H59" s="0" t="n">
        <v>11</v>
      </c>
      <c r="I59" s="1" t="n">
        <v>3</v>
      </c>
      <c r="J59" s="1" t="n">
        <v>2</v>
      </c>
      <c r="K59" s="1" t="n">
        <v>3</v>
      </c>
      <c r="L59" s="1" t="n">
        <v>3</v>
      </c>
      <c r="M59" s="1" t="n">
        <v>1</v>
      </c>
    </row>
    <row r="60" customFormat="false" ht="14.25" hidden="false" customHeight="false" outlineLevel="0" collapsed="false">
      <c r="A60" s="0" t="n">
        <v>19</v>
      </c>
      <c r="B60" s="0" t="n">
        <v>11</v>
      </c>
      <c r="C60" s="0" t="n">
        <v>10</v>
      </c>
      <c r="D60" s="0" t="n">
        <v>7</v>
      </c>
      <c r="E60" s="0" t="n">
        <v>21</v>
      </c>
      <c r="F60" s="0" t="n">
        <v>9</v>
      </c>
      <c r="G60" s="0" t="n">
        <v>13</v>
      </c>
      <c r="H60" s="0" t="n">
        <v>11</v>
      </c>
      <c r="I60" s="0" t="n">
        <v>4</v>
      </c>
      <c r="J60" s="0" t="n">
        <v>2</v>
      </c>
      <c r="K60" s="0" t="n">
        <v>5</v>
      </c>
      <c r="L60" s="0" t="n">
        <v>1</v>
      </c>
      <c r="M60" s="0" t="n">
        <v>3</v>
      </c>
    </row>
    <row r="61" customFormat="false" ht="14.25" hidden="false" customHeight="false" outlineLevel="0" collapsed="false">
      <c r="A61" s="0" t="n">
        <v>18</v>
      </c>
      <c r="B61" s="0" t="n">
        <v>17</v>
      </c>
      <c r="C61" s="0" t="n">
        <v>17</v>
      </c>
      <c r="D61" s="0" t="n">
        <v>8</v>
      </c>
      <c r="E61" s="0" t="n">
        <v>21</v>
      </c>
      <c r="F61" s="0" t="n">
        <v>19</v>
      </c>
      <c r="G61" s="0" t="n">
        <v>14</v>
      </c>
      <c r="H61" s="0" t="n">
        <v>10</v>
      </c>
      <c r="I61" s="0" t="n">
        <v>4</v>
      </c>
      <c r="J61" s="0" t="n">
        <v>3</v>
      </c>
      <c r="K61" s="0" t="n">
        <v>4</v>
      </c>
      <c r="L61" s="0" t="n">
        <v>2</v>
      </c>
      <c r="M61" s="0" t="n">
        <v>4</v>
      </c>
    </row>
    <row r="62" customFormat="false" ht="14.25" hidden="false" customHeight="false" outlineLevel="0" collapsed="false">
      <c r="A62" s="0" t="n">
        <v>21</v>
      </c>
      <c r="B62" s="0" t="n">
        <v>7</v>
      </c>
      <c r="C62" s="0" t="n">
        <v>10</v>
      </c>
      <c r="D62" s="0" t="n">
        <v>11</v>
      </c>
      <c r="E62" s="0" t="n">
        <v>21</v>
      </c>
      <c r="F62" s="0" t="n">
        <v>7</v>
      </c>
      <c r="G62" s="0" t="n">
        <v>9</v>
      </c>
      <c r="H62" s="0" t="n">
        <v>11</v>
      </c>
      <c r="I62" s="0" t="n">
        <v>3</v>
      </c>
      <c r="J62" s="0" t="n">
        <v>4</v>
      </c>
      <c r="K62" s="0" t="n">
        <v>5</v>
      </c>
      <c r="L62" s="0" t="n">
        <v>5</v>
      </c>
      <c r="M62" s="0" t="n">
        <v>3</v>
      </c>
    </row>
    <row r="63" customFormat="false" ht="14.25" hidden="false" customHeight="false" outlineLevel="0" collapsed="false">
      <c r="A63" s="0" t="n">
        <v>19</v>
      </c>
      <c r="B63" s="0" t="n">
        <v>9</v>
      </c>
      <c r="C63" s="0" t="n">
        <v>13</v>
      </c>
      <c r="D63" s="0" t="n">
        <v>9</v>
      </c>
      <c r="E63" s="0" t="n">
        <v>19</v>
      </c>
      <c r="F63" s="0" t="n">
        <v>9</v>
      </c>
      <c r="G63" s="0" t="n">
        <v>11</v>
      </c>
      <c r="H63" s="0" t="n">
        <v>9</v>
      </c>
      <c r="I63" s="0" t="n">
        <v>2</v>
      </c>
      <c r="J63" s="0" t="n">
        <v>5</v>
      </c>
      <c r="K63" s="0" t="n">
        <v>5</v>
      </c>
      <c r="L63" s="0" t="n">
        <v>4</v>
      </c>
      <c r="M63" s="0" t="n">
        <v>1</v>
      </c>
    </row>
    <row r="64" customFormat="false" ht="14.25" hidden="false" customHeight="false" outlineLevel="0" collapsed="false">
      <c r="A64" s="0" t="n">
        <v>18</v>
      </c>
      <c r="B64" s="0" t="n">
        <v>10</v>
      </c>
      <c r="C64" s="0" t="n">
        <v>11</v>
      </c>
      <c r="D64" s="0" t="n">
        <v>11</v>
      </c>
      <c r="E64" s="0" t="n">
        <v>17</v>
      </c>
      <c r="F64" s="0" t="n">
        <v>8</v>
      </c>
      <c r="G64" s="0" t="n">
        <v>13</v>
      </c>
      <c r="H64" s="0" t="n">
        <v>9</v>
      </c>
      <c r="I64" s="0" t="n">
        <v>1</v>
      </c>
      <c r="J64" s="0" t="n">
        <v>1</v>
      </c>
      <c r="K64" s="0" t="n">
        <v>3</v>
      </c>
      <c r="L64" s="0" t="n">
        <v>5</v>
      </c>
      <c r="M64" s="0" t="n">
        <v>1</v>
      </c>
    </row>
    <row r="65" customFormat="false" ht="14.25" hidden="false" customHeight="false" outlineLevel="0" collapsed="false">
      <c r="A65" s="0" t="n">
        <v>21</v>
      </c>
      <c r="B65" s="0" t="n">
        <v>17</v>
      </c>
      <c r="C65" s="0" t="n">
        <v>11</v>
      </c>
      <c r="D65" s="0" t="n">
        <v>9</v>
      </c>
      <c r="E65" s="0" t="n">
        <v>17</v>
      </c>
      <c r="F65" s="0" t="n">
        <v>17</v>
      </c>
      <c r="G65" s="0" t="n">
        <v>9</v>
      </c>
      <c r="H65" s="0" t="n">
        <v>9</v>
      </c>
      <c r="I65" s="0" t="n">
        <v>5</v>
      </c>
      <c r="J65" s="0" t="n">
        <v>4</v>
      </c>
      <c r="K65" s="0" t="n">
        <v>5</v>
      </c>
      <c r="L65" s="0" t="n">
        <v>2</v>
      </c>
      <c r="M65" s="0" t="n">
        <v>5</v>
      </c>
    </row>
    <row r="66" customFormat="false" ht="14.25" hidden="false" customHeight="false" outlineLevel="0" collapsed="false">
      <c r="A66" s="0" t="n">
        <v>21</v>
      </c>
      <c r="B66" s="0" t="n">
        <v>7</v>
      </c>
      <c r="C66" s="0" t="n">
        <v>11</v>
      </c>
      <c r="D66" s="0" t="n">
        <v>16</v>
      </c>
      <c r="E66" s="0" t="n">
        <v>21</v>
      </c>
      <c r="F66" s="0" t="n">
        <v>7</v>
      </c>
      <c r="G66" s="0" t="n">
        <v>11</v>
      </c>
      <c r="H66" s="0" t="n">
        <v>15</v>
      </c>
      <c r="I66" s="0" t="n">
        <v>4</v>
      </c>
      <c r="J66" s="0" t="n">
        <v>4</v>
      </c>
      <c r="K66" s="0" t="n">
        <v>5</v>
      </c>
      <c r="L66" s="0" t="n">
        <v>4</v>
      </c>
      <c r="M66" s="0" t="n">
        <v>4</v>
      </c>
    </row>
    <row r="67" customFormat="false" ht="14.25" hidden="false" customHeight="false" outlineLevel="0" collapsed="false">
      <c r="A67" s="0" t="n">
        <v>17</v>
      </c>
      <c r="B67" s="0" t="n">
        <v>7</v>
      </c>
      <c r="C67" s="0" t="n">
        <v>11</v>
      </c>
      <c r="D67" s="0" t="n">
        <v>18</v>
      </c>
      <c r="E67" s="0" t="n">
        <v>15</v>
      </c>
      <c r="F67" s="0" t="n">
        <v>7</v>
      </c>
      <c r="G67" s="0" t="n">
        <v>13</v>
      </c>
      <c r="H67" s="0" t="n">
        <v>9</v>
      </c>
      <c r="I67" s="0" t="n">
        <v>5</v>
      </c>
      <c r="J67" s="0" t="n">
        <v>3</v>
      </c>
      <c r="K67" s="0" t="n">
        <v>4</v>
      </c>
      <c r="L67" s="0" t="n">
        <v>5</v>
      </c>
      <c r="M67" s="0" t="n">
        <v>2</v>
      </c>
    </row>
    <row r="68" customFormat="false" ht="14.25" hidden="false" customHeight="false" outlineLevel="0" collapsed="false">
      <c r="A68" s="0" t="n">
        <v>19</v>
      </c>
      <c r="B68" s="0" t="n">
        <v>12</v>
      </c>
      <c r="C68" s="0" t="n">
        <v>14</v>
      </c>
      <c r="D68" s="0" t="n">
        <v>9</v>
      </c>
      <c r="E68" s="0" t="n">
        <v>19</v>
      </c>
      <c r="F68" s="0" t="n">
        <v>11</v>
      </c>
      <c r="G68" s="0" t="n">
        <v>10</v>
      </c>
      <c r="H68" s="0" t="n">
        <v>7</v>
      </c>
      <c r="I68" s="0" t="n">
        <v>5</v>
      </c>
      <c r="J68" s="0" t="n">
        <v>3</v>
      </c>
      <c r="K68" s="0" t="n">
        <v>4</v>
      </c>
      <c r="L68" s="0" t="n">
        <v>1</v>
      </c>
      <c r="M68" s="0" t="n">
        <v>5</v>
      </c>
    </row>
    <row r="69" customFormat="false" ht="14.25" hidden="false" customHeight="false" outlineLevel="0" collapsed="false">
      <c r="A69" s="0" t="n">
        <v>21</v>
      </c>
      <c r="B69" s="0" t="n">
        <v>8</v>
      </c>
      <c r="C69" s="0" t="n">
        <v>15</v>
      </c>
      <c r="D69" s="0" t="n">
        <v>10</v>
      </c>
      <c r="E69" s="0" t="n">
        <v>21</v>
      </c>
      <c r="F69" s="0" t="n">
        <v>9</v>
      </c>
      <c r="G69" s="0" t="n">
        <v>15</v>
      </c>
      <c r="H69" s="0" t="n">
        <v>12</v>
      </c>
      <c r="I69" s="0" t="n">
        <v>4</v>
      </c>
      <c r="J69" s="0" t="n">
        <v>3</v>
      </c>
      <c r="K69" s="0" t="n">
        <v>5</v>
      </c>
      <c r="L69" s="0" t="n">
        <v>5</v>
      </c>
      <c r="M69" s="0" t="n">
        <v>1</v>
      </c>
    </row>
    <row r="70" customFormat="false" ht="14.25" hidden="false" customHeight="false" outlineLevel="0" collapsed="false">
      <c r="A70" s="0" t="n">
        <v>21</v>
      </c>
      <c r="B70" s="0" t="n">
        <v>13</v>
      </c>
      <c r="C70" s="0" t="n">
        <v>14</v>
      </c>
      <c r="D70" s="0" t="n">
        <v>8</v>
      </c>
      <c r="E70" s="0" t="n">
        <v>19</v>
      </c>
      <c r="F70" s="0" t="n">
        <v>9</v>
      </c>
      <c r="G70" s="0" t="n">
        <v>11</v>
      </c>
      <c r="H70" s="0" t="n">
        <v>9</v>
      </c>
      <c r="I70" s="0" t="n">
        <v>4</v>
      </c>
      <c r="J70" s="0" t="n">
        <v>3</v>
      </c>
      <c r="K70" s="0" t="n">
        <v>4</v>
      </c>
      <c r="L70" s="0" t="n">
        <v>5</v>
      </c>
      <c r="M70" s="0" t="n">
        <v>4</v>
      </c>
    </row>
    <row r="71" customFormat="false" ht="14.25" hidden="false" customHeight="false" outlineLevel="0" collapsed="false">
      <c r="A71" s="0" t="n">
        <v>19</v>
      </c>
      <c r="B71" s="0" t="n">
        <v>13</v>
      </c>
      <c r="C71" s="0" t="n">
        <v>17</v>
      </c>
      <c r="D71" s="0" t="n">
        <v>9</v>
      </c>
      <c r="E71" s="0" t="n">
        <v>19</v>
      </c>
      <c r="F71" s="0" t="n">
        <v>11</v>
      </c>
      <c r="G71" s="0" t="n">
        <v>21</v>
      </c>
      <c r="H71" s="0" t="n">
        <v>9</v>
      </c>
      <c r="I71" s="0" t="n">
        <v>5</v>
      </c>
      <c r="J71" s="0" t="n">
        <v>5</v>
      </c>
      <c r="K71" s="0" t="n">
        <v>5</v>
      </c>
      <c r="L71" s="0" t="n">
        <v>5</v>
      </c>
      <c r="M71" s="0" t="n">
        <v>1</v>
      </c>
    </row>
    <row r="72" customFormat="false" ht="14.25" hidden="false" customHeight="false" outlineLevel="0" collapsed="false">
      <c r="A72" s="0" t="n">
        <v>21</v>
      </c>
      <c r="B72" s="0" t="n">
        <v>7</v>
      </c>
      <c r="C72" s="0" t="n">
        <v>13</v>
      </c>
      <c r="D72" s="0" t="n">
        <v>13</v>
      </c>
      <c r="E72" s="0" t="n">
        <v>17</v>
      </c>
      <c r="F72" s="0" t="n">
        <v>7</v>
      </c>
      <c r="G72" s="0" t="n">
        <v>13</v>
      </c>
      <c r="H72" s="0" t="n">
        <v>11</v>
      </c>
      <c r="I72" s="0" t="n">
        <v>2</v>
      </c>
      <c r="J72" s="0" t="n">
        <v>3</v>
      </c>
      <c r="K72" s="0" t="n">
        <v>5</v>
      </c>
      <c r="L72" s="0" t="n">
        <v>5</v>
      </c>
      <c r="M72" s="0" t="n">
        <v>1</v>
      </c>
    </row>
    <row r="73" customFormat="false" ht="14.25" hidden="false" customHeight="false" outlineLevel="0" collapsed="false">
      <c r="A73" s="0" t="n">
        <v>19</v>
      </c>
      <c r="B73" s="0" t="n">
        <v>7</v>
      </c>
      <c r="C73" s="0" t="n">
        <v>11</v>
      </c>
      <c r="D73" s="0" t="n">
        <v>19</v>
      </c>
      <c r="E73" s="0" t="n">
        <v>21</v>
      </c>
      <c r="F73" s="0" t="n">
        <v>7</v>
      </c>
      <c r="G73" s="0" t="n">
        <v>13</v>
      </c>
      <c r="H73" s="0" t="n">
        <v>13</v>
      </c>
      <c r="I73" s="0" t="n">
        <v>4</v>
      </c>
      <c r="J73" s="0" t="n">
        <v>3</v>
      </c>
      <c r="K73" s="0" t="n">
        <v>4</v>
      </c>
      <c r="L73" s="0" t="n">
        <v>3</v>
      </c>
      <c r="M73" s="0" t="n">
        <v>1</v>
      </c>
    </row>
    <row r="74" customFormat="false" ht="14.25" hidden="false" customHeight="false" outlineLevel="0" collapsed="false">
      <c r="A74" s="0" t="n">
        <v>21</v>
      </c>
      <c r="B74" s="0" t="n">
        <v>7</v>
      </c>
      <c r="C74" s="0" t="n">
        <v>12</v>
      </c>
      <c r="D74" s="0" t="n">
        <v>16</v>
      </c>
      <c r="E74" s="0" t="n">
        <v>19</v>
      </c>
      <c r="F74" s="0" t="n">
        <v>7</v>
      </c>
      <c r="G74" s="0" t="n">
        <v>11</v>
      </c>
      <c r="H74" s="0" t="n">
        <v>16</v>
      </c>
      <c r="I74" s="0" t="n">
        <v>5</v>
      </c>
      <c r="J74" s="0" t="n">
        <v>5</v>
      </c>
      <c r="K74" s="0" t="n">
        <v>5</v>
      </c>
      <c r="L74" s="0" t="n">
        <v>4</v>
      </c>
      <c r="M74" s="0" t="n">
        <v>5</v>
      </c>
    </row>
    <row r="75" customFormat="false" ht="14.25" hidden="false" customHeight="false" outlineLevel="0" collapsed="false">
      <c r="A75" s="0" t="n">
        <v>21</v>
      </c>
      <c r="B75" s="0" t="n">
        <v>11</v>
      </c>
      <c r="C75" s="0" t="n">
        <v>15</v>
      </c>
      <c r="D75" s="0" t="n">
        <v>13</v>
      </c>
      <c r="E75" s="0" t="n">
        <v>21</v>
      </c>
      <c r="F75" s="0" t="n">
        <v>7</v>
      </c>
      <c r="G75" s="0" t="n">
        <v>11</v>
      </c>
      <c r="H75" s="0" t="n">
        <v>11</v>
      </c>
      <c r="I75" s="0" t="n">
        <v>5</v>
      </c>
      <c r="J75" s="0" t="n">
        <v>4</v>
      </c>
      <c r="K75" s="0" t="n">
        <v>5</v>
      </c>
      <c r="L75" s="0" t="n">
        <v>4</v>
      </c>
      <c r="M75" s="0" t="n">
        <v>3</v>
      </c>
    </row>
    <row r="76" customFormat="false" ht="14.25" hidden="false" customHeight="false" outlineLevel="0" collapsed="false">
      <c r="A76" s="0" t="n">
        <v>21</v>
      </c>
      <c r="B76" s="0" t="n">
        <v>7</v>
      </c>
      <c r="C76" s="0" t="n">
        <v>13</v>
      </c>
      <c r="D76" s="0" t="n">
        <v>16</v>
      </c>
      <c r="E76" s="0" t="n">
        <v>21</v>
      </c>
      <c r="F76" s="0" t="n">
        <v>7</v>
      </c>
      <c r="G76" s="0" t="n">
        <v>11</v>
      </c>
      <c r="H76" s="0" t="n">
        <v>15</v>
      </c>
      <c r="I76" s="0" t="n">
        <v>5</v>
      </c>
      <c r="J76" s="0" t="n">
        <v>4</v>
      </c>
      <c r="K76" s="0" t="n">
        <v>5</v>
      </c>
      <c r="L76" s="0" t="n">
        <v>4</v>
      </c>
      <c r="M76" s="0" t="n">
        <v>4</v>
      </c>
    </row>
    <row r="77" customFormat="false" ht="14.25" hidden="false" customHeight="false" outlineLevel="0" collapsed="false">
      <c r="A77" s="0" t="n">
        <v>16</v>
      </c>
      <c r="B77" s="0" t="n">
        <v>12</v>
      </c>
      <c r="C77" s="0" t="n">
        <v>16</v>
      </c>
      <c r="D77" s="0" t="n">
        <v>9</v>
      </c>
      <c r="E77" s="0" t="n">
        <v>21</v>
      </c>
      <c r="F77" s="0" t="n">
        <v>10</v>
      </c>
      <c r="G77" s="0" t="n">
        <v>13</v>
      </c>
      <c r="H77" s="0" t="n">
        <v>14</v>
      </c>
      <c r="I77" s="0" t="n">
        <v>5</v>
      </c>
      <c r="J77" s="0" t="n">
        <v>4</v>
      </c>
      <c r="K77" s="0" t="n">
        <v>3</v>
      </c>
      <c r="L77" s="0" t="n">
        <v>5</v>
      </c>
      <c r="M77" s="0" t="n">
        <v>5</v>
      </c>
    </row>
    <row r="78" customFormat="false" ht="14.25" hidden="false" customHeight="false" outlineLevel="0" collapsed="false">
      <c r="A78" s="0" t="n">
        <v>19</v>
      </c>
      <c r="B78" s="0" t="n">
        <v>10</v>
      </c>
      <c r="C78" s="0" t="n">
        <v>12</v>
      </c>
      <c r="D78" s="0" t="n">
        <v>10</v>
      </c>
      <c r="E78" s="0" t="n">
        <v>21</v>
      </c>
      <c r="F78" s="0" t="n">
        <v>9</v>
      </c>
      <c r="G78" s="0" t="n">
        <v>13</v>
      </c>
      <c r="H78" s="0" t="n">
        <v>8</v>
      </c>
      <c r="I78" s="0" t="n">
        <v>4</v>
      </c>
      <c r="J78" s="0" t="n">
        <v>3</v>
      </c>
      <c r="K78" s="0" t="n">
        <v>4</v>
      </c>
      <c r="L78" s="0" t="n">
        <v>5</v>
      </c>
      <c r="M78" s="0" t="n">
        <v>3</v>
      </c>
    </row>
    <row r="79" customFormat="false" ht="14.25" hidden="false" customHeight="false" outlineLevel="0" collapsed="false">
      <c r="A79" s="0" t="n">
        <v>19</v>
      </c>
      <c r="B79" s="0" t="n">
        <v>9</v>
      </c>
      <c r="C79" s="0" t="n">
        <v>11</v>
      </c>
      <c r="D79" s="0" t="n">
        <v>7</v>
      </c>
      <c r="E79" s="0" t="n">
        <v>17</v>
      </c>
      <c r="F79" s="0" t="n">
        <v>7</v>
      </c>
      <c r="G79" s="0" t="n">
        <v>11</v>
      </c>
      <c r="H79" s="0" t="n">
        <v>15</v>
      </c>
      <c r="I79" s="0" t="n">
        <v>4</v>
      </c>
      <c r="J79" s="0" t="n">
        <v>3</v>
      </c>
      <c r="K79" s="0" t="n">
        <v>5</v>
      </c>
      <c r="L79" s="0" t="n">
        <v>5</v>
      </c>
      <c r="M79" s="0" t="n">
        <v>4</v>
      </c>
    </row>
    <row r="80" customFormat="false" ht="14.25" hidden="false" customHeight="false" outlineLevel="0" collapsed="false">
      <c r="A80" s="0" t="n">
        <v>21</v>
      </c>
      <c r="B80" s="0" t="n">
        <v>8</v>
      </c>
      <c r="C80" s="0" t="n">
        <v>11</v>
      </c>
      <c r="D80" s="0" t="n">
        <v>17</v>
      </c>
      <c r="E80" s="0" t="n">
        <v>13</v>
      </c>
      <c r="F80" s="0" t="n">
        <v>9</v>
      </c>
      <c r="G80" s="0" t="n">
        <v>13</v>
      </c>
      <c r="H80" s="0" t="n">
        <v>9</v>
      </c>
      <c r="I80" s="0" t="n">
        <v>5</v>
      </c>
      <c r="J80" s="0" t="n">
        <v>4</v>
      </c>
      <c r="K80" s="0" t="n">
        <v>5</v>
      </c>
      <c r="L80" s="0" t="n">
        <v>4</v>
      </c>
      <c r="M80" s="0" t="n">
        <v>4</v>
      </c>
    </row>
    <row r="81" customFormat="false" ht="14.25" hidden="false" customHeight="false" outlineLevel="0" collapsed="false">
      <c r="A81" s="0" t="n">
        <v>17</v>
      </c>
      <c r="B81" s="0" t="n">
        <v>7</v>
      </c>
      <c r="C81" s="0" t="n">
        <v>11</v>
      </c>
      <c r="D81" s="0" t="n">
        <v>11</v>
      </c>
      <c r="E81" s="0" t="n">
        <v>19</v>
      </c>
      <c r="F81" s="0" t="n">
        <v>12</v>
      </c>
      <c r="G81" s="0" t="n">
        <v>12</v>
      </c>
      <c r="H81" s="0" t="n">
        <v>10</v>
      </c>
      <c r="I81" s="0" t="n">
        <v>5</v>
      </c>
      <c r="J81" s="0" t="n">
        <v>3</v>
      </c>
      <c r="K81" s="0" t="n">
        <v>4</v>
      </c>
      <c r="L81" s="0" t="n">
        <v>3</v>
      </c>
      <c r="M81" s="0" t="n">
        <v>1</v>
      </c>
    </row>
    <row r="82" customFormat="false" ht="14.25" hidden="false" customHeight="false" outlineLevel="0" collapsed="false">
      <c r="A82" s="0" t="n">
        <v>19</v>
      </c>
      <c r="B82" s="0" t="n">
        <v>7</v>
      </c>
      <c r="C82" s="0" t="n">
        <v>11</v>
      </c>
      <c r="D82" s="0" t="n">
        <v>19</v>
      </c>
      <c r="E82" s="0" t="n">
        <v>19</v>
      </c>
      <c r="F82" s="0" t="n">
        <v>7</v>
      </c>
      <c r="G82" s="0" t="n">
        <v>11</v>
      </c>
      <c r="H82" s="0" t="n">
        <v>11</v>
      </c>
      <c r="I82" s="0" t="n">
        <v>5</v>
      </c>
      <c r="J82" s="0" t="n">
        <v>5</v>
      </c>
      <c r="K82" s="0" t="n">
        <v>5</v>
      </c>
      <c r="L82" s="0" t="n">
        <v>3</v>
      </c>
      <c r="M82" s="0" t="n">
        <v>5</v>
      </c>
    </row>
    <row r="83" customFormat="false" ht="14.25" hidden="false" customHeight="false" outlineLevel="0" collapsed="false">
      <c r="A83" s="0" t="n">
        <v>21</v>
      </c>
      <c r="B83" s="0" t="n">
        <v>7</v>
      </c>
      <c r="C83" s="0" t="n">
        <v>13</v>
      </c>
      <c r="D83" s="0" t="n">
        <v>12</v>
      </c>
      <c r="E83" s="0" t="n">
        <v>8</v>
      </c>
      <c r="F83" s="0" t="n">
        <v>19</v>
      </c>
      <c r="G83" s="0" t="n">
        <v>13</v>
      </c>
      <c r="H83" s="0" t="n">
        <v>13</v>
      </c>
      <c r="I83" s="0" t="n">
        <v>5</v>
      </c>
      <c r="J83" s="0" t="n">
        <v>2</v>
      </c>
      <c r="K83" s="0" t="n">
        <v>5</v>
      </c>
      <c r="L83" s="0" t="n">
        <v>5</v>
      </c>
      <c r="M83" s="0" t="n">
        <v>1</v>
      </c>
    </row>
    <row r="84" customFormat="false" ht="14.25" hidden="false" customHeight="false" outlineLevel="0" collapsed="false">
      <c r="A84" s="0" t="n">
        <v>20</v>
      </c>
      <c r="B84" s="0" t="n">
        <v>8</v>
      </c>
      <c r="C84" s="0" t="n">
        <v>15</v>
      </c>
      <c r="D84" s="0" t="n">
        <v>11</v>
      </c>
      <c r="E84" s="0" t="n">
        <v>21</v>
      </c>
      <c r="F84" s="0" t="n">
        <v>8</v>
      </c>
      <c r="G84" s="0" t="n">
        <v>11</v>
      </c>
      <c r="H84" s="0" t="n">
        <v>12</v>
      </c>
      <c r="I84" s="0" t="n">
        <v>2</v>
      </c>
      <c r="J84" s="0" t="n">
        <v>3</v>
      </c>
      <c r="K84" s="0" t="n">
        <v>5</v>
      </c>
      <c r="L84" s="0" t="n">
        <v>5</v>
      </c>
      <c r="M84" s="0" t="n">
        <v>1</v>
      </c>
    </row>
    <row r="85" customFormat="false" ht="14.25" hidden="false" customHeight="false" outlineLevel="0" collapsed="false">
      <c r="A85" s="0" t="n">
        <v>19</v>
      </c>
      <c r="B85" s="0" t="n">
        <v>7</v>
      </c>
      <c r="C85" s="0" t="n">
        <v>11</v>
      </c>
      <c r="D85" s="0" t="n">
        <v>16</v>
      </c>
      <c r="E85" s="0" t="n">
        <v>19</v>
      </c>
      <c r="F85" s="0" t="n">
        <v>7</v>
      </c>
      <c r="G85" s="0" t="n">
        <v>12</v>
      </c>
      <c r="H85" s="0" t="n">
        <v>16</v>
      </c>
      <c r="I85" s="0" t="n">
        <v>5</v>
      </c>
      <c r="J85" s="0" t="n">
        <v>3</v>
      </c>
      <c r="K85" s="0" t="n">
        <v>4</v>
      </c>
      <c r="L85" s="0" t="n">
        <v>5</v>
      </c>
      <c r="M85" s="0" t="n">
        <v>2</v>
      </c>
    </row>
    <row r="86" customFormat="false" ht="14.25" hidden="false" customHeight="false" outlineLevel="0" collapsed="false">
      <c r="A86" s="0" t="n">
        <v>21</v>
      </c>
      <c r="B86" s="0" t="n">
        <v>7</v>
      </c>
      <c r="C86" s="0" t="n">
        <v>11</v>
      </c>
      <c r="D86" s="0" t="n">
        <v>15</v>
      </c>
      <c r="E86" s="0" t="n">
        <v>11</v>
      </c>
      <c r="F86" s="0" t="n">
        <v>11</v>
      </c>
      <c r="G86" s="0" t="n">
        <v>21</v>
      </c>
      <c r="H86" s="0" t="n">
        <v>10</v>
      </c>
      <c r="I86" s="1" t="n">
        <v>4</v>
      </c>
      <c r="J86" s="1" t="n">
        <v>2</v>
      </c>
      <c r="K86" s="1" t="n">
        <v>3</v>
      </c>
      <c r="L86" s="1" t="n">
        <v>3</v>
      </c>
      <c r="M86" s="1" t="n">
        <v>1</v>
      </c>
    </row>
    <row r="87" customFormat="false" ht="14.25" hidden="false" customHeight="false" outlineLevel="0" collapsed="false">
      <c r="A87" s="0" t="n">
        <v>21</v>
      </c>
      <c r="B87" s="0" t="n">
        <v>7</v>
      </c>
      <c r="C87" s="0" t="n">
        <v>12</v>
      </c>
      <c r="D87" s="0" t="n">
        <v>15</v>
      </c>
      <c r="E87" s="0" t="n">
        <v>21</v>
      </c>
      <c r="F87" s="0" t="n">
        <v>7</v>
      </c>
      <c r="G87" s="0" t="n">
        <v>14</v>
      </c>
      <c r="H87" s="0" t="n">
        <v>15</v>
      </c>
      <c r="I87" s="0" t="n">
        <v>5</v>
      </c>
      <c r="J87" s="0" t="n">
        <v>4</v>
      </c>
      <c r="K87" s="0" t="n">
        <v>4</v>
      </c>
      <c r="L87" s="0" t="n">
        <v>4</v>
      </c>
      <c r="M87" s="0" t="n">
        <v>5</v>
      </c>
    </row>
    <row r="88" customFormat="false" ht="14.25" hidden="false" customHeight="false" outlineLevel="0" collapsed="false">
      <c r="A88" s="0" t="n">
        <v>19</v>
      </c>
      <c r="B88" s="0" t="n">
        <v>13</v>
      </c>
      <c r="C88" s="0" t="n">
        <v>11</v>
      </c>
      <c r="D88" s="0" t="n">
        <v>13</v>
      </c>
      <c r="E88" s="0" t="n">
        <v>20</v>
      </c>
      <c r="F88" s="0" t="n">
        <v>10</v>
      </c>
      <c r="G88" s="0" t="n">
        <v>13</v>
      </c>
      <c r="H88" s="0" t="n">
        <v>12</v>
      </c>
      <c r="I88" s="0" t="n">
        <v>5</v>
      </c>
      <c r="J88" s="0" t="n">
        <v>4</v>
      </c>
      <c r="K88" s="0" t="n">
        <v>5</v>
      </c>
      <c r="L88" s="0" t="n">
        <v>4</v>
      </c>
      <c r="M88" s="0" t="n">
        <v>3</v>
      </c>
    </row>
    <row r="89" customFormat="false" ht="14.25" hidden="false" customHeight="false" outlineLevel="0" collapsed="false">
      <c r="A89" s="0" t="n">
        <v>21</v>
      </c>
      <c r="B89" s="0" t="n">
        <v>7</v>
      </c>
      <c r="C89" s="0" t="n">
        <v>11</v>
      </c>
      <c r="D89" s="0" t="n">
        <v>17</v>
      </c>
      <c r="E89" s="0" t="n">
        <v>11</v>
      </c>
      <c r="F89" s="0" t="n">
        <v>13</v>
      </c>
      <c r="G89" s="0" t="n">
        <v>19</v>
      </c>
      <c r="H89" s="0" t="n">
        <v>7</v>
      </c>
      <c r="I89" s="0" t="n">
        <v>5</v>
      </c>
      <c r="J89" s="0" t="n">
        <v>4</v>
      </c>
      <c r="K89" s="0" t="n">
        <v>4</v>
      </c>
      <c r="L89" s="0" t="n">
        <v>4</v>
      </c>
      <c r="M89" s="0" t="n">
        <v>4</v>
      </c>
    </row>
    <row r="90" customFormat="false" ht="14.25" hidden="false" customHeight="false" outlineLevel="0" collapsed="false">
      <c r="A90" s="0" t="n">
        <v>17</v>
      </c>
      <c r="B90" s="0" t="n">
        <v>7</v>
      </c>
      <c r="C90" s="0" t="n">
        <v>11</v>
      </c>
      <c r="D90" s="0" t="n">
        <v>17</v>
      </c>
      <c r="E90" s="0" t="n">
        <v>19</v>
      </c>
      <c r="F90" s="0" t="n">
        <v>7</v>
      </c>
      <c r="G90" s="0" t="n">
        <v>12</v>
      </c>
      <c r="H90" s="0" t="n">
        <v>15</v>
      </c>
      <c r="I90" s="0" t="n">
        <v>3</v>
      </c>
      <c r="J90" s="0" t="n">
        <v>3</v>
      </c>
      <c r="K90" s="0" t="n">
        <v>2</v>
      </c>
      <c r="L90" s="0" t="n">
        <v>2</v>
      </c>
      <c r="M90" s="0" t="n">
        <v>1</v>
      </c>
    </row>
    <row r="91" customFormat="false" ht="14.25" hidden="false" customHeight="false" outlineLevel="0" collapsed="false">
      <c r="A91" s="0" t="n">
        <v>17</v>
      </c>
      <c r="B91" s="0" t="n">
        <v>10</v>
      </c>
      <c r="C91" s="0" t="n">
        <v>11</v>
      </c>
      <c r="D91" s="0" t="n">
        <v>11</v>
      </c>
      <c r="E91" s="0" t="n">
        <v>19</v>
      </c>
      <c r="F91" s="0" t="n">
        <v>11</v>
      </c>
      <c r="G91" s="0" t="n">
        <v>11</v>
      </c>
      <c r="H91" s="0" t="n">
        <v>7</v>
      </c>
      <c r="I91" s="0" t="n">
        <v>5</v>
      </c>
      <c r="J91" s="0" t="n">
        <v>5</v>
      </c>
      <c r="K91" s="0" t="n">
        <v>3</v>
      </c>
      <c r="L91" s="0" t="n">
        <v>5</v>
      </c>
      <c r="M91" s="0" t="n">
        <v>4</v>
      </c>
    </row>
    <row r="92" customFormat="false" ht="14.25" hidden="false" customHeight="false" outlineLevel="0" collapsed="false">
      <c r="A92" s="0" t="n">
        <v>19</v>
      </c>
      <c r="B92" s="0" t="n">
        <v>8</v>
      </c>
      <c r="C92" s="0" t="n">
        <v>10</v>
      </c>
      <c r="D92" s="0" t="n">
        <v>11</v>
      </c>
      <c r="E92" s="0" t="n">
        <v>20</v>
      </c>
      <c r="F92" s="0" t="n">
        <v>8</v>
      </c>
      <c r="G92" s="0" t="n">
        <v>11</v>
      </c>
      <c r="H92" s="0" t="n">
        <v>9</v>
      </c>
      <c r="I92" s="0" t="n">
        <v>5</v>
      </c>
      <c r="J92" s="0" t="n">
        <v>4</v>
      </c>
      <c r="K92" s="0" t="n">
        <v>5</v>
      </c>
      <c r="L92" s="0" t="n">
        <v>4</v>
      </c>
      <c r="M92" s="0" t="n">
        <v>3</v>
      </c>
    </row>
    <row r="93" customFormat="false" ht="14.25" hidden="false" customHeight="false" outlineLevel="0" collapsed="false">
      <c r="A93" s="0" t="n">
        <v>20</v>
      </c>
      <c r="B93" s="0" t="n">
        <v>12</v>
      </c>
      <c r="C93" s="0" t="n">
        <v>16</v>
      </c>
      <c r="D93" s="0" t="n">
        <v>10</v>
      </c>
      <c r="E93" s="0" t="n">
        <v>17</v>
      </c>
      <c r="F93" s="0" t="n">
        <v>11</v>
      </c>
      <c r="G93" s="0" t="n">
        <v>13</v>
      </c>
      <c r="H93" s="0" t="n">
        <v>8</v>
      </c>
      <c r="I93" s="0" t="n">
        <v>5</v>
      </c>
      <c r="J93" s="0" t="n">
        <v>2</v>
      </c>
      <c r="K93" s="0" t="n">
        <v>4</v>
      </c>
      <c r="L93" s="0" t="n">
        <v>3</v>
      </c>
      <c r="M93" s="0" t="n">
        <v>5</v>
      </c>
    </row>
    <row r="94" customFormat="false" ht="14.25" hidden="false" customHeight="false" outlineLevel="0" collapsed="false">
      <c r="A94" s="0" t="n">
        <v>21</v>
      </c>
      <c r="B94" s="0" t="n">
        <v>7</v>
      </c>
      <c r="C94" s="0" t="n">
        <v>11</v>
      </c>
      <c r="D94" s="0" t="n">
        <v>11</v>
      </c>
      <c r="E94" s="0" t="n">
        <v>21</v>
      </c>
      <c r="F94" s="0" t="n">
        <v>7</v>
      </c>
      <c r="G94" s="0" t="n">
        <v>9</v>
      </c>
      <c r="H94" s="0" t="n">
        <v>11</v>
      </c>
      <c r="I94" s="0" t="n">
        <v>5</v>
      </c>
      <c r="J94" s="0" t="n">
        <v>4</v>
      </c>
      <c r="K94" s="0" t="n">
        <v>5</v>
      </c>
      <c r="L94" s="0" t="n">
        <v>4</v>
      </c>
      <c r="M94" s="0" t="n">
        <v>3</v>
      </c>
    </row>
    <row r="95" customFormat="false" ht="14.25" hidden="false" customHeight="false" outlineLevel="0" collapsed="false">
      <c r="A95" s="0" t="n">
        <v>21</v>
      </c>
      <c r="B95" s="0" t="n">
        <v>8</v>
      </c>
      <c r="C95" s="0" t="n">
        <v>13</v>
      </c>
      <c r="D95" s="0" t="n">
        <v>12</v>
      </c>
      <c r="E95" s="0" t="n">
        <v>18</v>
      </c>
      <c r="F95" s="0" t="n">
        <v>7</v>
      </c>
      <c r="G95" s="0" t="n">
        <v>9</v>
      </c>
      <c r="H95" s="0" t="n">
        <v>12</v>
      </c>
      <c r="I95" s="0" t="n">
        <v>5</v>
      </c>
      <c r="J95" s="0" t="n">
        <v>4</v>
      </c>
      <c r="K95" s="0" t="n">
        <v>5</v>
      </c>
      <c r="L95" s="0" t="n">
        <v>5</v>
      </c>
      <c r="M95" s="0" t="n">
        <v>3</v>
      </c>
    </row>
    <row r="96" customFormat="false" ht="14.25" hidden="false" customHeight="false" outlineLevel="0" collapsed="false">
      <c r="A96" s="0" t="n">
        <v>21</v>
      </c>
      <c r="B96" s="0" t="n">
        <v>7</v>
      </c>
      <c r="C96" s="0" t="n">
        <v>12</v>
      </c>
      <c r="D96" s="0" t="n">
        <v>18</v>
      </c>
      <c r="E96" s="0" t="n">
        <v>21</v>
      </c>
      <c r="F96" s="0" t="n">
        <v>7</v>
      </c>
      <c r="G96" s="0" t="n">
        <v>11</v>
      </c>
      <c r="H96" s="0" t="n">
        <v>17</v>
      </c>
      <c r="I96" s="6" t="n">
        <v>5</v>
      </c>
      <c r="J96" s="6" t="n">
        <v>4</v>
      </c>
      <c r="K96" s="6" t="n">
        <v>5</v>
      </c>
      <c r="L96" s="6" t="n">
        <v>3</v>
      </c>
      <c r="M96" s="6" t="n">
        <v>4</v>
      </c>
    </row>
    <row r="97" customFormat="false" ht="14.25" hidden="false" customHeight="false" outlineLevel="0" collapsed="false">
      <c r="A97" s="0" t="n">
        <v>21</v>
      </c>
      <c r="B97" s="0" t="n">
        <v>7</v>
      </c>
      <c r="C97" s="0" t="n">
        <v>11</v>
      </c>
      <c r="D97" s="0" t="n">
        <v>19</v>
      </c>
      <c r="E97" s="0" t="n">
        <v>19</v>
      </c>
      <c r="F97" s="0" t="n">
        <v>7</v>
      </c>
      <c r="G97" s="0" t="n">
        <v>13</v>
      </c>
      <c r="H97" s="0" t="n">
        <v>13</v>
      </c>
      <c r="I97" s="0" t="n">
        <v>5</v>
      </c>
      <c r="J97" s="0" t="n">
        <v>5</v>
      </c>
      <c r="K97" s="0" t="n">
        <v>4</v>
      </c>
      <c r="L97" s="0" t="n">
        <v>4</v>
      </c>
      <c r="M97" s="0" t="n">
        <v>4</v>
      </c>
    </row>
    <row r="98" customFormat="false" ht="14.25" hidden="false" customHeight="false" outlineLevel="0" collapsed="false">
      <c r="A98" s="0" t="n">
        <v>20</v>
      </c>
      <c r="B98" s="0" t="n">
        <v>8</v>
      </c>
      <c r="C98" s="0" t="n">
        <v>12</v>
      </c>
      <c r="D98" s="0" t="n">
        <v>13</v>
      </c>
      <c r="E98" s="0" t="n">
        <v>0</v>
      </c>
      <c r="F98" s="0" t="n">
        <v>0</v>
      </c>
      <c r="G98" s="0" t="n">
        <v>0</v>
      </c>
      <c r="H98" s="0" t="n">
        <v>0</v>
      </c>
      <c r="I98" s="6" t="n">
        <v>5</v>
      </c>
      <c r="J98" s="6" t="n">
        <v>3</v>
      </c>
      <c r="K98" s="6" t="n">
        <v>5</v>
      </c>
      <c r="L98" s="6" t="n">
        <v>5</v>
      </c>
      <c r="M98" s="6" t="n">
        <v>4</v>
      </c>
    </row>
    <row r="99" customFormat="false" ht="14.25" hidden="false" customHeight="false" outlineLevel="0" collapsed="false">
      <c r="A99" s="0" t="n">
        <v>17</v>
      </c>
      <c r="B99" s="0" t="n">
        <v>7</v>
      </c>
      <c r="C99" s="0" t="n">
        <v>15</v>
      </c>
      <c r="D99" s="0" t="n">
        <v>18</v>
      </c>
      <c r="E99" s="0" t="n">
        <v>21</v>
      </c>
      <c r="F99" s="0" t="n">
        <v>7</v>
      </c>
      <c r="G99" s="0" t="n">
        <v>13</v>
      </c>
      <c r="H99" s="0" t="n">
        <v>13</v>
      </c>
      <c r="I99" s="0" t="n">
        <v>5</v>
      </c>
      <c r="J99" s="0" t="n">
        <v>5</v>
      </c>
      <c r="K99" s="0" t="n">
        <v>5</v>
      </c>
      <c r="L99" s="0" t="n">
        <v>4</v>
      </c>
      <c r="M99" s="0" t="n">
        <v>5</v>
      </c>
    </row>
    <row r="100" customFormat="false" ht="14.25" hidden="false" customHeight="false" outlineLevel="0" collapsed="false">
      <c r="A100" s="0" t="n">
        <v>19</v>
      </c>
      <c r="B100" s="0" t="n">
        <v>9</v>
      </c>
      <c r="C100" s="0" t="n">
        <v>17</v>
      </c>
      <c r="D100" s="0" t="n">
        <v>17</v>
      </c>
      <c r="E100" s="0" t="n">
        <v>21</v>
      </c>
      <c r="F100" s="0" t="n">
        <v>17</v>
      </c>
      <c r="G100" s="0" t="n">
        <v>17</v>
      </c>
      <c r="H100" s="0" t="n">
        <v>15</v>
      </c>
      <c r="I100" s="1" t="n">
        <v>3</v>
      </c>
      <c r="J100" s="1" t="n">
        <v>4</v>
      </c>
      <c r="K100" s="1" t="n">
        <v>4</v>
      </c>
      <c r="L100" s="1" t="n">
        <v>3</v>
      </c>
      <c r="M100" s="1" t="n">
        <v>3</v>
      </c>
    </row>
    <row r="101" customFormat="false" ht="14.25" hidden="false" customHeight="false" outlineLevel="0" collapsed="false">
      <c r="A101" s="0" t="n">
        <v>19</v>
      </c>
      <c r="B101" s="0" t="n">
        <v>7</v>
      </c>
      <c r="C101" s="0" t="n">
        <v>13</v>
      </c>
      <c r="D101" s="0" t="n">
        <v>16</v>
      </c>
      <c r="E101" s="0" t="n">
        <v>16</v>
      </c>
      <c r="F101" s="0" t="n">
        <v>7</v>
      </c>
      <c r="G101" s="0" t="n">
        <v>10</v>
      </c>
      <c r="H101" s="0" t="n">
        <v>15</v>
      </c>
      <c r="I101" s="0" t="n">
        <v>5</v>
      </c>
      <c r="J101" s="0" t="n">
        <v>5</v>
      </c>
      <c r="K101" s="0" t="n">
        <v>5</v>
      </c>
      <c r="L101" s="0" t="n">
        <v>4</v>
      </c>
      <c r="M101" s="0" t="n">
        <v>5</v>
      </c>
    </row>
    <row r="102" customFormat="false" ht="14.25" hidden="false" customHeight="false" outlineLevel="0" collapsed="false">
      <c r="A102" s="0" t="n">
        <v>21</v>
      </c>
      <c r="B102" s="0" t="n">
        <v>10</v>
      </c>
      <c r="C102" s="0" t="n">
        <v>15</v>
      </c>
      <c r="D102" s="0" t="n">
        <v>8</v>
      </c>
      <c r="E102" s="0" t="n">
        <v>17</v>
      </c>
      <c r="F102" s="0" t="n">
        <v>14</v>
      </c>
      <c r="G102" s="0" t="n">
        <v>14</v>
      </c>
      <c r="H102" s="0" t="n">
        <v>12</v>
      </c>
      <c r="I102" s="0" t="n">
        <v>3</v>
      </c>
      <c r="J102" s="0" t="n">
        <v>4</v>
      </c>
      <c r="K102" s="0" t="n">
        <v>5</v>
      </c>
      <c r="L102" s="0" t="n">
        <v>4</v>
      </c>
      <c r="M102" s="0" t="n">
        <v>3</v>
      </c>
    </row>
    <row r="103" customFormat="false" ht="14.25" hidden="false" customHeight="false" outlineLevel="0" collapsed="false">
      <c r="A103" s="0" t="n">
        <v>13</v>
      </c>
      <c r="B103" s="0" t="n">
        <v>11</v>
      </c>
      <c r="C103" s="0" t="n">
        <v>11</v>
      </c>
      <c r="D103" s="0" t="n">
        <v>9</v>
      </c>
      <c r="E103" s="0" t="n">
        <v>21</v>
      </c>
      <c r="F103" s="0" t="n">
        <v>7</v>
      </c>
      <c r="G103" s="0" t="n">
        <v>11</v>
      </c>
      <c r="H103" s="0" t="n">
        <v>16</v>
      </c>
      <c r="I103" s="0" t="n">
        <v>3</v>
      </c>
      <c r="J103" s="0" t="n">
        <v>2</v>
      </c>
      <c r="K103" s="0" t="n">
        <v>4</v>
      </c>
      <c r="L103" s="0" t="n">
        <v>5</v>
      </c>
      <c r="M103" s="0" t="n">
        <v>1</v>
      </c>
    </row>
    <row r="104" customFormat="false" ht="14.25" hidden="false" customHeight="false" outlineLevel="0" collapsed="false">
      <c r="A104" s="0" t="n">
        <v>16</v>
      </c>
      <c r="B104" s="0" t="n">
        <v>10</v>
      </c>
      <c r="C104" s="0" t="n">
        <v>15</v>
      </c>
      <c r="D104" s="0" t="n">
        <v>14</v>
      </c>
      <c r="E104" s="0" t="n">
        <v>18</v>
      </c>
      <c r="F104" s="0" t="n">
        <v>8</v>
      </c>
      <c r="G104" s="0" t="n">
        <v>10</v>
      </c>
      <c r="H104" s="0" t="n">
        <v>13</v>
      </c>
      <c r="I104" s="0" t="n">
        <v>5</v>
      </c>
      <c r="J104" s="0" t="n">
        <v>4</v>
      </c>
      <c r="K104" s="0" t="n">
        <v>5</v>
      </c>
      <c r="L104" s="0" t="n">
        <v>3</v>
      </c>
      <c r="M104" s="0" t="n">
        <v>2</v>
      </c>
    </row>
    <row r="105" customFormat="false" ht="14.25" hidden="false" customHeight="false" outlineLevel="0" collapsed="false">
      <c r="A105" s="0" t="n">
        <v>20</v>
      </c>
      <c r="B105" s="0" t="n">
        <v>12</v>
      </c>
      <c r="C105" s="0" t="n">
        <v>12</v>
      </c>
      <c r="D105" s="0" t="n">
        <v>9</v>
      </c>
      <c r="E105" s="0" t="n">
        <v>18</v>
      </c>
      <c r="F105" s="0" t="n">
        <v>8</v>
      </c>
      <c r="G105" s="0" t="n">
        <v>7</v>
      </c>
      <c r="H105" s="0" t="n">
        <v>8</v>
      </c>
      <c r="I105" s="0" t="n">
        <v>4</v>
      </c>
      <c r="J105" s="0" t="n">
        <v>4</v>
      </c>
      <c r="K105" s="0" t="n">
        <v>5</v>
      </c>
      <c r="L105" s="0" t="n">
        <v>4</v>
      </c>
      <c r="M105" s="0" t="n">
        <v>2</v>
      </c>
    </row>
    <row r="106" customFormat="false" ht="14.25" hidden="false" customHeight="false" outlineLevel="0" collapsed="false">
      <c r="A106" s="0" t="n">
        <v>21</v>
      </c>
      <c r="B106" s="0" t="n">
        <v>7</v>
      </c>
      <c r="C106" s="0" t="n">
        <v>11</v>
      </c>
      <c r="D106" s="0" t="n">
        <v>19</v>
      </c>
      <c r="E106" s="0" t="n">
        <v>19</v>
      </c>
      <c r="F106" s="0" t="n">
        <v>7</v>
      </c>
      <c r="G106" s="0" t="n">
        <v>11</v>
      </c>
      <c r="H106" s="0" t="n">
        <v>17</v>
      </c>
      <c r="I106" s="0" t="n">
        <v>3</v>
      </c>
      <c r="J106" s="0" t="n">
        <v>3</v>
      </c>
      <c r="K106" s="0" t="n">
        <v>3</v>
      </c>
      <c r="L106" s="0" t="n">
        <v>2</v>
      </c>
      <c r="M106" s="0" t="n">
        <v>1</v>
      </c>
    </row>
    <row r="107" customFormat="false" ht="14.25" hidden="false" customHeight="false" outlineLevel="0" collapsed="false">
      <c r="A107" s="0" t="n">
        <v>21</v>
      </c>
      <c r="B107" s="0" t="n">
        <v>7</v>
      </c>
      <c r="C107" s="0" t="n">
        <v>19</v>
      </c>
      <c r="D107" s="0" t="n">
        <v>15</v>
      </c>
      <c r="E107" s="0" t="n">
        <v>13</v>
      </c>
      <c r="F107" s="0" t="n">
        <v>11</v>
      </c>
      <c r="G107" s="0" t="n">
        <v>17</v>
      </c>
      <c r="H107" s="0" t="n">
        <v>7</v>
      </c>
      <c r="I107" s="0" t="n">
        <v>2</v>
      </c>
      <c r="J107" s="0" t="n">
        <v>2</v>
      </c>
      <c r="K107" s="0" t="n">
        <v>2</v>
      </c>
      <c r="L107" s="0" t="n">
        <v>2</v>
      </c>
      <c r="M107" s="0" t="n">
        <v>1</v>
      </c>
    </row>
    <row r="108" customFormat="false" ht="14.25" hidden="false" customHeight="false" outlineLevel="0" collapsed="false">
      <c r="A108" s="0" t="n">
        <v>19</v>
      </c>
      <c r="B108" s="0" t="n">
        <v>18</v>
      </c>
      <c r="C108" s="0" t="n">
        <v>15</v>
      </c>
      <c r="D108" s="0" t="n">
        <v>11</v>
      </c>
      <c r="E108" s="0" t="n">
        <v>21</v>
      </c>
      <c r="F108" s="0" t="n">
        <v>15</v>
      </c>
      <c r="G108" s="0" t="n">
        <v>17</v>
      </c>
      <c r="H108" s="0" t="n">
        <v>17</v>
      </c>
      <c r="I108" s="0" t="n">
        <v>4</v>
      </c>
      <c r="J108" s="0" t="n">
        <v>2</v>
      </c>
      <c r="K108" s="0" t="n">
        <v>3</v>
      </c>
      <c r="L108" s="0" t="n">
        <v>5</v>
      </c>
      <c r="M108" s="0" t="n">
        <v>4</v>
      </c>
    </row>
    <row r="109" customFormat="false" ht="14.25" hidden="false" customHeight="false" outlineLevel="0" collapsed="false">
      <c r="A109" s="0" t="n">
        <v>21</v>
      </c>
      <c r="B109" s="0" t="n">
        <v>19</v>
      </c>
      <c r="C109" s="0" t="n">
        <v>17</v>
      </c>
      <c r="D109" s="0" t="n">
        <v>9</v>
      </c>
      <c r="E109" s="0" t="n">
        <v>11</v>
      </c>
      <c r="F109" s="0" t="n">
        <v>7</v>
      </c>
      <c r="G109" s="0" t="n">
        <v>9</v>
      </c>
      <c r="H109" s="0" t="n">
        <v>11</v>
      </c>
      <c r="I109" s="0" t="n">
        <v>4</v>
      </c>
      <c r="J109" s="0" t="n">
        <v>1</v>
      </c>
      <c r="K109" s="0" t="n">
        <v>5</v>
      </c>
      <c r="L109" s="0" t="n">
        <v>5</v>
      </c>
      <c r="M109" s="0" t="n">
        <v>4</v>
      </c>
    </row>
    <row r="110" customFormat="false" ht="14.25" hidden="false" customHeight="false" outlineLevel="0" collapsed="false">
      <c r="A110" s="0" t="n">
        <v>19</v>
      </c>
      <c r="B110" s="0" t="n">
        <v>13</v>
      </c>
      <c r="C110" s="0" t="n">
        <v>14</v>
      </c>
      <c r="D110" s="0" t="n">
        <v>12</v>
      </c>
      <c r="E110" s="0" t="n">
        <v>19</v>
      </c>
      <c r="F110" s="0" t="n">
        <v>11</v>
      </c>
      <c r="G110" s="0" t="n">
        <v>14</v>
      </c>
      <c r="H110" s="0" t="n">
        <v>11</v>
      </c>
      <c r="I110" s="0" t="n">
        <v>4</v>
      </c>
      <c r="J110" s="0" t="n">
        <v>4</v>
      </c>
      <c r="K110" s="0" t="n">
        <v>5</v>
      </c>
      <c r="L110" s="0" t="n">
        <v>5</v>
      </c>
      <c r="M110" s="0" t="n">
        <v>2</v>
      </c>
    </row>
    <row r="111" customFormat="false" ht="14.25" hidden="false" customHeight="false" outlineLevel="0" collapsed="false">
      <c r="A111" s="0" t="n">
        <v>21</v>
      </c>
      <c r="B111" s="0" t="n">
        <v>9</v>
      </c>
      <c r="C111" s="0" t="n">
        <v>12</v>
      </c>
      <c r="D111" s="0" t="n">
        <v>12</v>
      </c>
      <c r="E111" s="0" t="n">
        <v>20</v>
      </c>
      <c r="F111" s="0" t="n">
        <v>12</v>
      </c>
      <c r="G111" s="0" t="n">
        <v>11</v>
      </c>
      <c r="H111" s="0" t="n">
        <v>12</v>
      </c>
      <c r="I111" s="0" t="n">
        <v>3</v>
      </c>
      <c r="J111" s="0" t="n">
        <v>2</v>
      </c>
      <c r="K111" s="0" t="n">
        <v>3</v>
      </c>
      <c r="L111" s="0" t="n">
        <v>4</v>
      </c>
      <c r="M111" s="0" t="n">
        <v>2</v>
      </c>
    </row>
    <row r="112" customFormat="false" ht="14.25" hidden="false" customHeight="false" outlineLevel="0" collapsed="false">
      <c r="A112" s="0" t="n">
        <v>13</v>
      </c>
      <c r="B112" s="0" t="n">
        <v>16</v>
      </c>
      <c r="C112" s="0" t="n">
        <v>18</v>
      </c>
      <c r="D112" s="0" t="n">
        <v>9</v>
      </c>
      <c r="E112" s="0" t="n">
        <v>17</v>
      </c>
      <c r="F112" s="0" t="n">
        <v>9</v>
      </c>
      <c r="G112" s="0" t="n">
        <v>9</v>
      </c>
      <c r="H112" s="0" t="n">
        <v>17</v>
      </c>
      <c r="I112" s="0" t="n">
        <v>4</v>
      </c>
      <c r="J112" s="0" t="n">
        <v>3</v>
      </c>
      <c r="K112" s="0" t="n">
        <v>4</v>
      </c>
      <c r="L112" s="0" t="n">
        <v>3</v>
      </c>
      <c r="M112" s="0" t="n">
        <v>4</v>
      </c>
    </row>
    <row r="113" customFormat="false" ht="14.25" hidden="false" customHeight="false" outlineLevel="0" collapsed="false">
      <c r="A113" s="0" t="n">
        <v>21</v>
      </c>
      <c r="B113" s="0" t="n">
        <v>7</v>
      </c>
      <c r="C113" s="0" t="n">
        <v>13</v>
      </c>
      <c r="D113" s="0" t="n">
        <v>13</v>
      </c>
      <c r="E113" s="0" t="n">
        <v>21</v>
      </c>
      <c r="F113" s="0" t="n">
        <v>9</v>
      </c>
      <c r="G113" s="0" t="n">
        <v>11</v>
      </c>
      <c r="H113" s="0" t="n">
        <v>13</v>
      </c>
      <c r="I113" s="0" t="n">
        <v>5</v>
      </c>
      <c r="J113" s="0" t="n">
        <v>3</v>
      </c>
      <c r="K113" s="0" t="n">
        <v>3</v>
      </c>
      <c r="L113" s="0" t="n">
        <v>4</v>
      </c>
      <c r="M113" s="0" t="n">
        <v>1</v>
      </c>
    </row>
    <row r="114" customFormat="false" ht="14.25" hidden="false" customHeight="false" outlineLevel="0" collapsed="false">
      <c r="A114" s="0" t="n">
        <v>20</v>
      </c>
      <c r="B114" s="0" t="n">
        <v>11</v>
      </c>
      <c r="C114" s="0" t="n">
        <v>15</v>
      </c>
      <c r="D114" s="0" t="n">
        <v>17</v>
      </c>
      <c r="E114" s="0" t="n">
        <v>19</v>
      </c>
      <c r="F114" s="0" t="n">
        <v>15</v>
      </c>
      <c r="G114" s="0" t="n">
        <v>14</v>
      </c>
      <c r="H114" s="0" t="n">
        <v>14</v>
      </c>
      <c r="I114" s="0" t="n">
        <v>4</v>
      </c>
      <c r="J114" s="0" t="n">
        <v>3</v>
      </c>
      <c r="K114" s="0" t="n">
        <v>3</v>
      </c>
      <c r="L114" s="0" t="n">
        <v>4</v>
      </c>
      <c r="M114" s="0" t="n">
        <v>2</v>
      </c>
    </row>
    <row r="115" customFormat="false" ht="14.25" hidden="false" customHeight="false" outlineLevel="0" collapsed="false">
      <c r="A115" s="0" t="n">
        <v>21</v>
      </c>
      <c r="B115" s="0" t="n">
        <v>13</v>
      </c>
      <c r="C115" s="0" t="n">
        <v>10</v>
      </c>
      <c r="D115" s="0" t="n">
        <v>11</v>
      </c>
      <c r="E115" s="0" t="n">
        <v>19</v>
      </c>
      <c r="F115" s="0" t="n">
        <v>9</v>
      </c>
      <c r="G115" s="0" t="n">
        <v>12</v>
      </c>
      <c r="H115" s="0" t="n">
        <v>11</v>
      </c>
      <c r="I115" s="0" t="n">
        <v>4</v>
      </c>
      <c r="J115" s="0" t="n">
        <v>5</v>
      </c>
      <c r="K115" s="0" t="n">
        <v>5</v>
      </c>
      <c r="L115" s="0" t="n">
        <v>2</v>
      </c>
      <c r="M115" s="0" t="n">
        <v>1</v>
      </c>
    </row>
    <row r="116" customFormat="false" ht="14.25" hidden="false" customHeight="false" outlineLevel="0" collapsed="false">
      <c r="A116" s="0" t="n">
        <v>21</v>
      </c>
      <c r="B116" s="0" t="n">
        <v>7</v>
      </c>
      <c r="C116" s="0" t="n">
        <v>10</v>
      </c>
      <c r="D116" s="0" t="n">
        <v>12</v>
      </c>
      <c r="E116" s="0" t="n">
        <v>21</v>
      </c>
      <c r="F116" s="0" t="n">
        <v>7</v>
      </c>
      <c r="G116" s="0" t="n">
        <v>8</v>
      </c>
      <c r="H116" s="0" t="n">
        <v>10</v>
      </c>
      <c r="I116" s="0" t="n">
        <v>5</v>
      </c>
      <c r="J116" s="0" t="n">
        <v>4</v>
      </c>
      <c r="K116" s="0" t="n">
        <v>5</v>
      </c>
      <c r="L116" s="0" t="n">
        <v>5</v>
      </c>
      <c r="M116" s="0" t="n">
        <v>5</v>
      </c>
    </row>
    <row r="117" customFormat="false" ht="14.25" hidden="false" customHeight="false" outlineLevel="0" collapsed="false">
      <c r="A117" s="0" t="n">
        <v>21</v>
      </c>
      <c r="B117" s="0" t="n">
        <v>7</v>
      </c>
      <c r="C117" s="0" t="n">
        <v>10</v>
      </c>
      <c r="D117" s="0" t="n">
        <v>11</v>
      </c>
      <c r="E117" s="0" t="n">
        <v>21</v>
      </c>
      <c r="F117" s="0" t="n">
        <v>7</v>
      </c>
      <c r="G117" s="0" t="n">
        <v>9</v>
      </c>
      <c r="H117" s="0" t="n">
        <v>12</v>
      </c>
      <c r="I117" s="0" t="n">
        <v>5</v>
      </c>
      <c r="J117" s="0" t="n">
        <v>4</v>
      </c>
      <c r="K117" s="0" t="n">
        <v>5</v>
      </c>
      <c r="L117" s="0" t="n">
        <v>5</v>
      </c>
      <c r="M117" s="0" t="n">
        <v>5</v>
      </c>
    </row>
    <row r="118" customFormat="false" ht="14.25" hidden="false" customHeight="false" outlineLevel="0" collapsed="false">
      <c r="A118" s="0" t="n">
        <v>19</v>
      </c>
      <c r="B118" s="0" t="n">
        <v>8</v>
      </c>
      <c r="C118" s="0" t="n">
        <v>13</v>
      </c>
      <c r="D118" s="0" t="n">
        <v>13</v>
      </c>
      <c r="E118" s="0" t="n">
        <v>20</v>
      </c>
      <c r="F118" s="0" t="n">
        <v>7</v>
      </c>
      <c r="G118" s="0" t="n">
        <v>10</v>
      </c>
      <c r="H118" s="0" t="n">
        <v>16</v>
      </c>
      <c r="I118" s="0" t="n">
        <v>4</v>
      </c>
      <c r="J118" s="0" t="n">
        <v>5</v>
      </c>
      <c r="K118" s="0" t="n">
        <v>5</v>
      </c>
      <c r="L118" s="0" t="n">
        <v>5</v>
      </c>
      <c r="M118" s="0" t="n">
        <v>5</v>
      </c>
    </row>
    <row r="119" customFormat="false" ht="14.25" hidden="false" customHeight="false" outlineLevel="0" collapsed="false">
      <c r="A119" s="0" t="n">
        <v>21</v>
      </c>
      <c r="B119" s="0" t="n">
        <v>9</v>
      </c>
      <c r="C119" s="0" t="n">
        <v>13</v>
      </c>
      <c r="D119" s="0" t="n">
        <v>17</v>
      </c>
      <c r="E119" s="0" t="n">
        <v>19</v>
      </c>
      <c r="F119" s="0" t="n">
        <v>9</v>
      </c>
      <c r="G119" s="0" t="n">
        <v>11</v>
      </c>
      <c r="H119" s="0" t="n">
        <v>19</v>
      </c>
      <c r="I119" s="0" t="n">
        <v>5</v>
      </c>
      <c r="J119" s="0" t="n">
        <v>4</v>
      </c>
      <c r="K119" s="0" t="n">
        <v>5</v>
      </c>
      <c r="L119" s="0" t="n">
        <v>3</v>
      </c>
      <c r="M119" s="0" t="n">
        <v>4</v>
      </c>
    </row>
    <row r="120" customFormat="false" ht="14.25" hidden="false" customHeight="false" outlineLevel="0" collapsed="false">
      <c r="A120" s="0" t="n">
        <v>21</v>
      </c>
      <c r="B120" s="0" t="n">
        <v>11</v>
      </c>
      <c r="C120" s="0" t="n">
        <v>15</v>
      </c>
      <c r="D120" s="0" t="n">
        <v>11</v>
      </c>
      <c r="E120" s="0" t="n">
        <v>21</v>
      </c>
      <c r="F120" s="0" t="n">
        <v>11</v>
      </c>
      <c r="G120" s="0" t="n">
        <v>13</v>
      </c>
      <c r="H120" s="0" t="n">
        <v>11</v>
      </c>
      <c r="I120" s="0" t="n">
        <v>5</v>
      </c>
      <c r="J120" s="0" t="n">
        <v>5</v>
      </c>
      <c r="K120" s="0" t="n">
        <v>5</v>
      </c>
      <c r="L120" s="0" t="n">
        <v>5</v>
      </c>
      <c r="M120" s="0" t="n">
        <v>5</v>
      </c>
    </row>
    <row r="121" customFormat="false" ht="14.25" hidden="false" customHeight="false" outlineLevel="0" collapsed="false">
      <c r="A121" s="0" t="n">
        <v>21</v>
      </c>
      <c r="B121" s="0" t="n">
        <v>7</v>
      </c>
      <c r="C121" s="0" t="n">
        <v>13</v>
      </c>
      <c r="D121" s="0" t="n">
        <v>16</v>
      </c>
      <c r="E121" s="0" t="n">
        <v>21</v>
      </c>
      <c r="F121" s="0" t="n">
        <v>7</v>
      </c>
      <c r="G121" s="0" t="n">
        <v>11</v>
      </c>
      <c r="H121" s="0" t="n">
        <v>13</v>
      </c>
      <c r="I121" s="0" t="n">
        <v>5</v>
      </c>
      <c r="J121" s="0" t="n">
        <v>4</v>
      </c>
      <c r="K121" s="0" t="n">
        <v>5</v>
      </c>
      <c r="L121" s="0" t="n">
        <v>5</v>
      </c>
      <c r="M121" s="0" t="n">
        <v>5</v>
      </c>
    </row>
    <row r="122" customFormat="false" ht="14.25" hidden="false" customHeight="false" outlineLevel="0" collapsed="false">
      <c r="A122" s="0" t="n">
        <v>20</v>
      </c>
      <c r="B122" s="0" t="n">
        <v>15</v>
      </c>
      <c r="C122" s="0" t="n">
        <v>11</v>
      </c>
      <c r="D122" s="0" t="n">
        <v>11</v>
      </c>
      <c r="E122" s="0" t="n">
        <v>20</v>
      </c>
      <c r="F122" s="0" t="n">
        <v>13</v>
      </c>
      <c r="G122" s="0" t="n">
        <v>15</v>
      </c>
      <c r="H122" s="0" t="n">
        <v>14</v>
      </c>
      <c r="I122" s="0" t="n">
        <v>4</v>
      </c>
      <c r="J122" s="0" t="n">
        <v>1</v>
      </c>
      <c r="K122" s="0" t="n">
        <v>5</v>
      </c>
      <c r="L122" s="0" t="n">
        <v>3</v>
      </c>
      <c r="M122" s="0" t="n">
        <v>3</v>
      </c>
    </row>
    <row r="123" customFormat="false" ht="14.25" hidden="false" customHeight="false" outlineLevel="0" collapsed="false">
      <c r="A123" s="0" t="n">
        <v>16</v>
      </c>
      <c r="B123" s="0" t="n">
        <v>9</v>
      </c>
      <c r="C123" s="0" t="n">
        <v>14</v>
      </c>
      <c r="D123" s="0" t="n">
        <v>12</v>
      </c>
      <c r="E123" s="0" t="n">
        <v>18</v>
      </c>
      <c r="F123" s="0" t="n">
        <v>8</v>
      </c>
      <c r="G123" s="0" t="n">
        <v>15</v>
      </c>
      <c r="H123" s="0" t="n">
        <v>12</v>
      </c>
      <c r="I123" s="0" t="n">
        <v>4</v>
      </c>
      <c r="J123" s="0" t="n">
        <v>1</v>
      </c>
      <c r="K123" s="0" t="n">
        <v>4</v>
      </c>
      <c r="L123" s="0" t="n">
        <v>4</v>
      </c>
      <c r="M123" s="0" t="n">
        <v>3</v>
      </c>
    </row>
    <row r="124" customFormat="false" ht="14.25" hidden="false" customHeight="false" outlineLevel="0" collapsed="false">
      <c r="A124" s="0" t="n">
        <v>17</v>
      </c>
      <c r="B124" s="0" t="n">
        <v>14</v>
      </c>
      <c r="C124" s="0" t="n">
        <v>13</v>
      </c>
      <c r="D124" s="0" t="n">
        <v>14</v>
      </c>
      <c r="E124" s="0" t="n">
        <v>13</v>
      </c>
      <c r="F124" s="0" t="n">
        <v>16</v>
      </c>
      <c r="G124" s="0" t="n">
        <v>15</v>
      </c>
      <c r="H124" s="0" t="n">
        <v>10</v>
      </c>
      <c r="I124" s="0" t="n">
        <v>3</v>
      </c>
      <c r="J124" s="0" t="n">
        <v>1</v>
      </c>
      <c r="K124" s="0" t="n">
        <v>2</v>
      </c>
      <c r="L124" s="0" t="n">
        <v>3</v>
      </c>
      <c r="M124" s="0" t="n">
        <v>3</v>
      </c>
    </row>
    <row r="125" customFormat="false" ht="14.25" hidden="false" customHeight="false" outlineLevel="0" collapsed="false">
      <c r="A125" s="0" t="n">
        <v>20</v>
      </c>
      <c r="B125" s="0" t="n">
        <v>18</v>
      </c>
      <c r="C125" s="0" t="n">
        <v>16</v>
      </c>
      <c r="D125" s="0" t="n">
        <v>10</v>
      </c>
      <c r="E125" s="0" t="n">
        <v>21</v>
      </c>
      <c r="F125" s="0" t="n">
        <v>18</v>
      </c>
      <c r="G125" s="0" t="n">
        <v>17</v>
      </c>
      <c r="H125" s="0" t="n">
        <v>9</v>
      </c>
      <c r="I125" s="0" t="n">
        <v>4</v>
      </c>
      <c r="J125" s="0" t="n">
        <v>5</v>
      </c>
      <c r="K125" s="0" t="n">
        <v>4</v>
      </c>
      <c r="L125" s="0" t="n">
        <v>5</v>
      </c>
      <c r="M125" s="0" t="n">
        <v>3</v>
      </c>
    </row>
    <row r="126" customFormat="false" ht="14.25" hidden="false" customHeight="false" outlineLevel="0" collapsed="false">
      <c r="A126" s="0" t="n">
        <v>19</v>
      </c>
      <c r="B126" s="0" t="n">
        <v>11</v>
      </c>
      <c r="C126" s="0" t="n">
        <v>13</v>
      </c>
      <c r="D126" s="0" t="n">
        <v>11</v>
      </c>
      <c r="E126" s="0" t="n">
        <v>16</v>
      </c>
      <c r="F126" s="0" t="n">
        <v>13</v>
      </c>
      <c r="G126" s="0" t="n">
        <v>10</v>
      </c>
      <c r="H126" s="0" t="n">
        <v>11</v>
      </c>
      <c r="I126" s="0" t="n">
        <v>5</v>
      </c>
      <c r="J126" s="0" t="n">
        <v>4</v>
      </c>
      <c r="K126" s="0" t="n">
        <v>5</v>
      </c>
      <c r="L126" s="0" t="n">
        <v>4</v>
      </c>
      <c r="M126" s="0" t="n">
        <v>1</v>
      </c>
    </row>
    <row r="127" customFormat="false" ht="14.25" hidden="false" customHeight="false" outlineLevel="0" collapsed="false">
      <c r="A127" s="0" t="n">
        <v>18</v>
      </c>
      <c r="B127" s="0" t="n">
        <v>10</v>
      </c>
      <c r="C127" s="0" t="n">
        <v>10</v>
      </c>
      <c r="D127" s="0" t="n">
        <v>11</v>
      </c>
      <c r="E127" s="0" t="n">
        <v>21</v>
      </c>
      <c r="F127" s="0" t="n">
        <v>9</v>
      </c>
      <c r="G127" s="0" t="n">
        <v>12</v>
      </c>
      <c r="H127" s="0" t="n">
        <v>9</v>
      </c>
      <c r="I127" s="0" t="n">
        <v>4</v>
      </c>
      <c r="J127" s="0" t="n">
        <v>3</v>
      </c>
      <c r="K127" s="0" t="n">
        <v>5</v>
      </c>
      <c r="L127" s="0" t="n">
        <v>5</v>
      </c>
      <c r="M127" s="0" t="n">
        <v>4</v>
      </c>
    </row>
  </sheetData>
  <mergeCells count="2">
    <mergeCell ref="P8:S8"/>
    <mergeCell ref="P14:S14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7"/>
  <sheetViews>
    <sheetView showFormulas="false" showGridLines="true" showRowColHeaders="true" showZeros="true" rightToLeft="false" tabSelected="false" showOutlineSymbols="true" defaultGridColor="true" view="normal" topLeftCell="A100" colorId="64" zoomScale="100" zoomScaleNormal="100" zoomScalePageLayoutView="100" workbookViewId="0">
      <selection pane="topLeft" activeCell="A104" activeCellId="0" sqref="A104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10.11"/>
    <col collapsed="false" customWidth="true" hidden="false" outlineLevel="0" max="3" min="2" style="0" width="7.77"/>
  </cols>
  <sheetData>
    <row r="1" customFormat="false" ht="14.25" hidden="false" customHeight="false" outlineLevel="0" collapsed="false">
      <c r="A1" s="0" t="s">
        <v>0</v>
      </c>
      <c r="B1" s="3" t="s">
        <v>71</v>
      </c>
      <c r="C1" s="3" t="s">
        <v>74</v>
      </c>
    </row>
    <row r="2" customFormat="false" ht="14.25" hidden="false" customHeight="false" outlineLevel="0" collapsed="false">
      <c r="A2" s="0" t="n">
        <v>0</v>
      </c>
      <c r="B2" s="0" t="s">
        <v>84</v>
      </c>
      <c r="C2" s="0" t="s">
        <v>95</v>
      </c>
    </row>
    <row r="3" customFormat="false" ht="14.25" hidden="false" customHeight="false" outlineLevel="0" collapsed="false">
      <c r="A3" s="0" t="n">
        <v>0</v>
      </c>
      <c r="B3" s="0" t="s">
        <v>84</v>
      </c>
      <c r="C3" s="0" t="s">
        <v>95</v>
      </c>
    </row>
    <row r="4" customFormat="false" ht="14.25" hidden="false" customHeight="false" outlineLevel="0" collapsed="false">
      <c r="A4" s="1" t="n">
        <v>0</v>
      </c>
      <c r="B4" s="1" t="s">
        <v>99</v>
      </c>
      <c r="C4" s="1" t="s">
        <v>95</v>
      </c>
    </row>
    <row r="5" customFormat="false" ht="14.25" hidden="false" customHeight="false" outlineLevel="0" collapsed="false">
      <c r="A5" s="1" t="n">
        <v>0</v>
      </c>
      <c r="B5" s="0" t="s">
        <v>99</v>
      </c>
      <c r="C5" s="0" t="s">
        <v>95</v>
      </c>
    </row>
    <row r="6" customFormat="false" ht="14.25" hidden="false" customHeight="false" outlineLevel="0" collapsed="false">
      <c r="A6" s="1" t="n">
        <v>0</v>
      </c>
      <c r="B6" s="0" t="s">
        <v>99</v>
      </c>
      <c r="C6" s="0" t="s">
        <v>95</v>
      </c>
    </row>
    <row r="7" customFormat="false" ht="14.25" hidden="false" customHeight="false" outlineLevel="0" collapsed="false">
      <c r="A7" s="0" t="n">
        <v>0</v>
      </c>
      <c r="B7" s="0" t="s">
        <v>98</v>
      </c>
      <c r="C7" s="0" t="s">
        <v>95</v>
      </c>
    </row>
    <row r="8" customFormat="false" ht="14.25" hidden="false" customHeight="false" outlineLevel="0" collapsed="false">
      <c r="A8" s="1" t="n">
        <v>0</v>
      </c>
      <c r="B8" s="1" t="s">
        <v>98</v>
      </c>
      <c r="C8" s="1" t="s">
        <v>95</v>
      </c>
    </row>
    <row r="9" customFormat="false" ht="14.25" hidden="false" customHeight="false" outlineLevel="0" collapsed="false">
      <c r="A9" s="1" t="n">
        <v>0</v>
      </c>
      <c r="B9" s="0" t="s">
        <v>98</v>
      </c>
      <c r="C9" s="0" t="s">
        <v>95</v>
      </c>
    </row>
    <row r="10" customFormat="false" ht="14.25" hidden="false" customHeight="false" outlineLevel="0" collapsed="false">
      <c r="A10" s="1" t="n">
        <v>0</v>
      </c>
      <c r="B10" s="0" t="s">
        <v>98</v>
      </c>
      <c r="C10" s="0" t="s">
        <v>95</v>
      </c>
    </row>
    <row r="11" customFormat="false" ht="14.25" hidden="false" customHeight="false" outlineLevel="0" collapsed="false">
      <c r="A11" s="0" t="n">
        <v>1</v>
      </c>
      <c r="B11" s="0" t="s">
        <v>82</v>
      </c>
      <c r="C11" s="0" t="s">
        <v>95</v>
      </c>
    </row>
    <row r="12" customFormat="false" ht="14.25" hidden="false" customHeight="false" outlineLevel="0" collapsed="false">
      <c r="A12" s="0" t="n">
        <v>1</v>
      </c>
      <c r="B12" s="0" t="s">
        <v>84</v>
      </c>
      <c r="C12" s="0" t="s">
        <v>95</v>
      </c>
    </row>
    <row r="13" customFormat="false" ht="14.25" hidden="false" customHeight="false" outlineLevel="0" collapsed="false">
      <c r="A13" s="0" t="n">
        <v>1</v>
      </c>
      <c r="B13" s="0" t="s">
        <v>99</v>
      </c>
      <c r="C13" s="0" t="s">
        <v>95</v>
      </c>
    </row>
    <row r="14" customFormat="false" ht="14.25" hidden="false" customHeight="false" outlineLevel="0" collapsed="false">
      <c r="A14" s="0" t="n">
        <v>1</v>
      </c>
      <c r="B14" s="0" t="s">
        <v>98</v>
      </c>
      <c r="C14" s="0" t="s">
        <v>95</v>
      </c>
    </row>
    <row r="15" customFormat="false" ht="14.25" hidden="false" customHeight="false" outlineLevel="0" collapsed="false">
      <c r="A15" s="0" t="n">
        <v>1</v>
      </c>
      <c r="B15" s="0" t="s">
        <v>98</v>
      </c>
      <c r="C15" s="0" t="s">
        <v>95</v>
      </c>
    </row>
    <row r="16" customFormat="false" ht="14.25" hidden="false" customHeight="false" outlineLevel="0" collapsed="false">
      <c r="A16" s="0" t="n">
        <v>1</v>
      </c>
      <c r="B16" s="0" t="s">
        <v>98</v>
      </c>
      <c r="C16" s="0" t="s">
        <v>95</v>
      </c>
    </row>
    <row r="17" customFormat="false" ht="14.25" hidden="false" customHeight="false" outlineLevel="0" collapsed="false">
      <c r="A17" s="0" t="n">
        <v>1</v>
      </c>
      <c r="B17" s="0" t="s">
        <v>98</v>
      </c>
      <c r="C17" s="0" t="s">
        <v>95</v>
      </c>
    </row>
    <row r="18" customFormat="false" ht="14.25" hidden="false" customHeight="false" outlineLevel="0" collapsed="false">
      <c r="A18" s="0" t="n">
        <v>1</v>
      </c>
      <c r="B18" s="0" t="s">
        <v>98</v>
      </c>
      <c r="C18" s="0" t="s">
        <v>95</v>
      </c>
    </row>
    <row r="19" customFormat="false" ht="14.25" hidden="false" customHeight="false" outlineLevel="0" collapsed="false">
      <c r="A19" s="1" t="n">
        <v>1</v>
      </c>
      <c r="B19" s="0" t="s">
        <v>98</v>
      </c>
      <c r="C19" s="0" t="s">
        <v>95</v>
      </c>
    </row>
    <row r="20" customFormat="false" ht="14.25" hidden="false" customHeight="false" outlineLevel="0" collapsed="false">
      <c r="A20" s="1" t="n">
        <v>1</v>
      </c>
      <c r="B20" s="0" t="s">
        <v>98</v>
      </c>
      <c r="C20" s="0" t="s">
        <v>95</v>
      </c>
    </row>
    <row r="21" customFormat="false" ht="14.25" hidden="false" customHeight="false" outlineLevel="0" collapsed="false">
      <c r="A21" s="1" t="n">
        <v>1</v>
      </c>
      <c r="B21" s="0" t="s">
        <v>98</v>
      </c>
      <c r="C21" s="0" t="s">
        <v>95</v>
      </c>
    </row>
    <row r="22" customFormat="false" ht="14.25" hidden="false" customHeight="false" outlineLevel="0" collapsed="false">
      <c r="A22" s="1" t="n">
        <v>1</v>
      </c>
      <c r="B22" s="0" t="s">
        <v>98</v>
      </c>
      <c r="C22" s="0" t="s">
        <v>95</v>
      </c>
    </row>
    <row r="23" customFormat="false" ht="14.25" hidden="false" customHeight="false" outlineLevel="0" collapsed="false">
      <c r="A23" s="0" t="n">
        <v>0</v>
      </c>
      <c r="B23" s="0" t="s">
        <v>82</v>
      </c>
      <c r="C23" s="0" t="s">
        <v>83</v>
      </c>
    </row>
    <row r="24" customFormat="false" ht="14.25" hidden="false" customHeight="false" outlineLevel="0" collapsed="false">
      <c r="A24" s="0" t="n">
        <v>0</v>
      </c>
      <c r="B24" s="0" t="s">
        <v>82</v>
      </c>
      <c r="C24" s="0" t="s">
        <v>83</v>
      </c>
    </row>
    <row r="25" customFormat="false" ht="14.25" hidden="false" customHeight="false" outlineLevel="0" collapsed="false">
      <c r="A25" s="0" t="n">
        <v>0</v>
      </c>
      <c r="B25" s="0" t="s">
        <v>82</v>
      </c>
      <c r="C25" s="0" t="s">
        <v>83</v>
      </c>
    </row>
    <row r="26" customFormat="false" ht="14.25" hidden="false" customHeight="false" outlineLevel="0" collapsed="false">
      <c r="A26" s="0" t="n">
        <v>0</v>
      </c>
      <c r="B26" s="0" t="s">
        <v>82</v>
      </c>
      <c r="C26" s="0" t="s">
        <v>83</v>
      </c>
    </row>
    <row r="27" customFormat="false" ht="14.25" hidden="false" customHeight="false" outlineLevel="0" collapsed="false">
      <c r="A27" s="0" t="n">
        <v>0</v>
      </c>
      <c r="B27" s="0" t="s">
        <v>82</v>
      </c>
      <c r="C27" s="0" t="s">
        <v>83</v>
      </c>
    </row>
    <row r="28" customFormat="false" ht="14.25" hidden="false" customHeight="false" outlineLevel="0" collapsed="false">
      <c r="A28" s="0" t="n">
        <v>0</v>
      </c>
      <c r="B28" s="0" t="s">
        <v>84</v>
      </c>
      <c r="C28" s="0" t="s">
        <v>83</v>
      </c>
    </row>
    <row r="29" customFormat="false" ht="14.25" hidden="false" customHeight="false" outlineLevel="0" collapsed="false">
      <c r="A29" s="0" t="n">
        <v>0</v>
      </c>
      <c r="B29" s="0" t="s">
        <v>84</v>
      </c>
      <c r="C29" s="0" t="s">
        <v>83</v>
      </c>
    </row>
    <row r="30" customFormat="false" ht="14.25" hidden="false" customHeight="false" outlineLevel="0" collapsed="false">
      <c r="A30" s="0" t="n">
        <v>0</v>
      </c>
      <c r="B30" s="0" t="s">
        <v>84</v>
      </c>
      <c r="C30" s="0" t="s">
        <v>83</v>
      </c>
    </row>
    <row r="31" customFormat="false" ht="14.25" hidden="false" customHeight="false" outlineLevel="0" collapsed="false">
      <c r="A31" s="0" t="n">
        <v>0</v>
      </c>
      <c r="B31" s="0" t="s">
        <v>84</v>
      </c>
      <c r="C31" s="0" t="s">
        <v>83</v>
      </c>
    </row>
    <row r="32" customFormat="false" ht="14.25" hidden="false" customHeight="false" outlineLevel="0" collapsed="false">
      <c r="A32" s="0" t="n">
        <v>0</v>
      </c>
      <c r="B32" s="0" t="s">
        <v>84</v>
      </c>
      <c r="C32" s="0" t="s">
        <v>83</v>
      </c>
    </row>
    <row r="33" customFormat="false" ht="14.25" hidden="false" customHeight="false" outlineLevel="0" collapsed="false">
      <c r="A33" s="0" t="n">
        <v>0</v>
      </c>
      <c r="B33" s="0" t="s">
        <v>84</v>
      </c>
      <c r="C33" s="0" t="s">
        <v>83</v>
      </c>
    </row>
    <row r="34" customFormat="false" ht="14.25" hidden="false" customHeight="false" outlineLevel="0" collapsed="false">
      <c r="A34" s="0" t="n">
        <v>0</v>
      </c>
      <c r="B34" s="0" t="s">
        <v>84</v>
      </c>
      <c r="C34" s="0" t="s">
        <v>83</v>
      </c>
    </row>
    <row r="35" customFormat="false" ht="14.25" hidden="false" customHeight="false" outlineLevel="0" collapsed="false">
      <c r="A35" s="0" t="n">
        <v>0</v>
      </c>
      <c r="B35" s="0" t="s">
        <v>84</v>
      </c>
      <c r="C35" s="0" t="s">
        <v>83</v>
      </c>
    </row>
    <row r="36" customFormat="false" ht="14.25" hidden="false" customHeight="false" outlineLevel="0" collapsed="false">
      <c r="A36" s="0" t="n">
        <v>0</v>
      </c>
      <c r="B36" s="0" t="s">
        <v>84</v>
      </c>
      <c r="C36" s="0" t="s">
        <v>83</v>
      </c>
    </row>
    <row r="37" customFormat="false" ht="14.25" hidden="false" customHeight="false" outlineLevel="0" collapsed="false">
      <c r="A37" s="0" t="n">
        <v>0</v>
      </c>
      <c r="B37" s="0" t="s">
        <v>84</v>
      </c>
      <c r="C37" s="0" t="s">
        <v>83</v>
      </c>
    </row>
    <row r="38" customFormat="false" ht="14.25" hidden="false" customHeight="false" outlineLevel="0" collapsed="false">
      <c r="A38" s="0" t="n">
        <v>0</v>
      </c>
      <c r="B38" s="0" t="s">
        <v>84</v>
      </c>
      <c r="C38" s="0" t="s">
        <v>83</v>
      </c>
    </row>
    <row r="39" customFormat="false" ht="14.25" hidden="false" customHeight="false" outlineLevel="0" collapsed="false">
      <c r="A39" s="0" t="n">
        <v>0</v>
      </c>
      <c r="B39" s="0" t="s">
        <v>84</v>
      </c>
      <c r="C39" s="0" t="s">
        <v>83</v>
      </c>
    </row>
    <row r="40" customFormat="false" ht="14.25" hidden="false" customHeight="false" outlineLevel="0" collapsed="false">
      <c r="A40" s="1" t="n">
        <v>0</v>
      </c>
      <c r="B40" s="1" t="s">
        <v>99</v>
      </c>
      <c r="C40" s="1" t="s">
        <v>83</v>
      </c>
    </row>
    <row r="41" customFormat="false" ht="14.25" hidden="false" customHeight="false" outlineLevel="0" collapsed="false">
      <c r="A41" s="0" t="n">
        <v>0</v>
      </c>
      <c r="B41" s="0" t="s">
        <v>98</v>
      </c>
      <c r="C41" s="0" t="s">
        <v>83</v>
      </c>
    </row>
    <row r="42" customFormat="false" ht="14.25" hidden="false" customHeight="false" outlineLevel="0" collapsed="false">
      <c r="A42" s="0" t="n">
        <v>0</v>
      </c>
      <c r="B42" s="0" t="s">
        <v>98</v>
      </c>
      <c r="C42" s="0" t="s">
        <v>83</v>
      </c>
    </row>
    <row r="43" customFormat="false" ht="14.25" hidden="false" customHeight="false" outlineLevel="0" collapsed="false">
      <c r="A43" s="0" t="n">
        <v>0</v>
      </c>
      <c r="B43" s="0" t="s">
        <v>98</v>
      </c>
      <c r="C43" s="0" t="s">
        <v>83</v>
      </c>
    </row>
    <row r="44" customFormat="false" ht="14.25" hidden="false" customHeight="false" outlineLevel="0" collapsed="false">
      <c r="A44" s="0" t="n">
        <v>0</v>
      </c>
      <c r="B44" s="0" t="s">
        <v>98</v>
      </c>
      <c r="C44" s="0" t="s">
        <v>83</v>
      </c>
    </row>
    <row r="45" customFormat="false" ht="14.25" hidden="false" customHeight="false" outlineLevel="0" collapsed="false">
      <c r="A45" s="0" t="n">
        <v>0</v>
      </c>
      <c r="B45" s="0" t="s">
        <v>98</v>
      </c>
      <c r="C45" s="0" t="s">
        <v>83</v>
      </c>
    </row>
    <row r="46" customFormat="false" ht="14.25" hidden="false" customHeight="false" outlineLevel="0" collapsed="false">
      <c r="A46" s="0" t="n">
        <v>0</v>
      </c>
      <c r="B46" s="0" t="s">
        <v>98</v>
      </c>
      <c r="C46" s="0" t="s">
        <v>83</v>
      </c>
    </row>
    <row r="47" customFormat="false" ht="14.25" hidden="false" customHeight="false" outlineLevel="0" collapsed="false">
      <c r="A47" s="1" t="n">
        <v>0</v>
      </c>
      <c r="B47" s="0" t="s">
        <v>98</v>
      </c>
      <c r="C47" s="0" t="s">
        <v>83</v>
      </c>
    </row>
    <row r="48" customFormat="false" ht="14.25" hidden="false" customHeight="false" outlineLevel="0" collapsed="false">
      <c r="A48" s="1" t="n">
        <v>0</v>
      </c>
      <c r="B48" s="0" t="s">
        <v>98</v>
      </c>
      <c r="C48" s="0" t="s">
        <v>83</v>
      </c>
    </row>
    <row r="49" customFormat="false" ht="14.25" hidden="false" customHeight="false" outlineLevel="0" collapsed="false">
      <c r="A49" s="1" t="n">
        <v>0</v>
      </c>
      <c r="B49" s="0" t="s">
        <v>98</v>
      </c>
      <c r="C49" s="0" t="s">
        <v>83</v>
      </c>
    </row>
    <row r="50" customFormat="false" ht="14.25" hidden="false" customHeight="false" outlineLevel="0" collapsed="false">
      <c r="A50" s="1" t="n">
        <v>0</v>
      </c>
      <c r="B50" s="0" t="s">
        <v>98</v>
      </c>
      <c r="C50" s="0" t="s">
        <v>83</v>
      </c>
    </row>
    <row r="51" customFormat="false" ht="14.25" hidden="false" customHeight="false" outlineLevel="0" collapsed="false">
      <c r="A51" s="0" t="n">
        <v>1</v>
      </c>
      <c r="B51" s="0" t="s">
        <v>82</v>
      </c>
      <c r="C51" s="0" t="s">
        <v>83</v>
      </c>
    </row>
    <row r="52" customFormat="false" ht="14.25" hidden="false" customHeight="false" outlineLevel="0" collapsed="false">
      <c r="A52" s="0" t="n">
        <v>1</v>
      </c>
      <c r="B52" s="0" t="s">
        <v>82</v>
      </c>
      <c r="C52" s="0" t="s">
        <v>83</v>
      </c>
    </row>
    <row r="53" customFormat="false" ht="14.25" hidden="false" customHeight="false" outlineLevel="0" collapsed="false">
      <c r="A53" s="0" t="n">
        <v>1</v>
      </c>
      <c r="B53" s="0" t="s">
        <v>82</v>
      </c>
      <c r="C53" s="0" t="s">
        <v>83</v>
      </c>
    </row>
    <row r="54" customFormat="false" ht="14.25" hidden="false" customHeight="false" outlineLevel="0" collapsed="false">
      <c r="A54" s="0" t="n">
        <v>1</v>
      </c>
      <c r="B54" s="0" t="s">
        <v>82</v>
      </c>
      <c r="C54" s="0" t="s">
        <v>83</v>
      </c>
    </row>
    <row r="55" customFormat="false" ht="14.25" hidden="false" customHeight="false" outlineLevel="0" collapsed="false">
      <c r="A55" s="0" t="n">
        <v>1</v>
      </c>
      <c r="B55" s="0" t="s">
        <v>82</v>
      </c>
      <c r="C55" s="0" t="s">
        <v>83</v>
      </c>
    </row>
    <row r="56" customFormat="false" ht="14.25" hidden="false" customHeight="false" outlineLevel="0" collapsed="false">
      <c r="A56" s="0" t="n">
        <v>1</v>
      </c>
      <c r="B56" s="0" t="s">
        <v>82</v>
      </c>
      <c r="C56" s="0" t="s">
        <v>83</v>
      </c>
    </row>
    <row r="57" customFormat="false" ht="14.25" hidden="false" customHeight="false" outlineLevel="0" collapsed="false">
      <c r="A57" s="0" t="n">
        <v>1</v>
      </c>
      <c r="B57" s="0" t="s">
        <v>84</v>
      </c>
      <c r="C57" s="0" t="s">
        <v>83</v>
      </c>
    </row>
    <row r="58" customFormat="false" ht="14.25" hidden="false" customHeight="false" outlineLevel="0" collapsed="false">
      <c r="A58" s="0" t="n">
        <v>1</v>
      </c>
      <c r="B58" s="0" t="s">
        <v>84</v>
      </c>
      <c r="C58" s="0" t="s">
        <v>83</v>
      </c>
    </row>
    <row r="59" customFormat="false" ht="14.25" hidden="false" customHeight="false" outlineLevel="0" collapsed="false">
      <c r="A59" s="0" t="n">
        <v>1</v>
      </c>
      <c r="B59" s="0" t="s">
        <v>84</v>
      </c>
      <c r="C59" s="0" t="s">
        <v>83</v>
      </c>
    </row>
    <row r="60" customFormat="false" ht="14.25" hidden="false" customHeight="false" outlineLevel="0" collapsed="false">
      <c r="A60" s="0" t="n">
        <v>1</v>
      </c>
      <c r="B60" s="0" t="s">
        <v>99</v>
      </c>
      <c r="C60" s="0" t="s">
        <v>83</v>
      </c>
    </row>
    <row r="61" customFormat="false" ht="14.25" hidden="false" customHeight="false" outlineLevel="0" collapsed="false">
      <c r="A61" s="0" t="n">
        <v>1</v>
      </c>
      <c r="B61" s="0" t="s">
        <v>99</v>
      </c>
      <c r="C61" s="0" t="s">
        <v>83</v>
      </c>
    </row>
    <row r="62" customFormat="false" ht="14.25" hidden="false" customHeight="false" outlineLevel="0" collapsed="false">
      <c r="A62" s="0" t="n">
        <v>1</v>
      </c>
      <c r="B62" s="0" t="s">
        <v>98</v>
      </c>
      <c r="C62" s="0" t="s">
        <v>83</v>
      </c>
    </row>
    <row r="63" customFormat="false" ht="14.25" hidden="false" customHeight="false" outlineLevel="0" collapsed="false">
      <c r="A63" s="0" t="n">
        <v>1</v>
      </c>
      <c r="B63" s="0" t="s">
        <v>98</v>
      </c>
      <c r="C63" s="0" t="s">
        <v>83</v>
      </c>
    </row>
    <row r="64" customFormat="false" ht="14.25" hidden="false" customHeight="false" outlineLevel="0" collapsed="false">
      <c r="A64" s="0" t="n">
        <v>1</v>
      </c>
      <c r="B64" s="0" t="s">
        <v>98</v>
      </c>
      <c r="C64" s="0" t="s">
        <v>83</v>
      </c>
    </row>
    <row r="65" customFormat="false" ht="14.25" hidden="false" customHeight="false" outlineLevel="0" collapsed="false">
      <c r="A65" s="1" t="n">
        <v>1</v>
      </c>
      <c r="B65" s="1" t="s">
        <v>98</v>
      </c>
      <c r="C65" s="1" t="s">
        <v>83</v>
      </c>
    </row>
    <row r="66" customFormat="false" ht="14.25" hidden="false" customHeight="false" outlineLevel="0" collapsed="false">
      <c r="A66" s="0" t="n">
        <v>1</v>
      </c>
      <c r="B66" s="0" t="s">
        <v>98</v>
      </c>
      <c r="C66" s="0" t="s">
        <v>83</v>
      </c>
    </row>
    <row r="67" customFormat="false" ht="14.25" hidden="false" customHeight="false" outlineLevel="0" collapsed="false">
      <c r="A67" s="0" t="n">
        <v>1</v>
      </c>
      <c r="B67" s="0" t="s">
        <v>98</v>
      </c>
      <c r="C67" s="0" t="s">
        <v>83</v>
      </c>
    </row>
    <row r="68" customFormat="false" ht="14.25" hidden="false" customHeight="false" outlineLevel="0" collapsed="false">
      <c r="A68" s="0" t="n">
        <v>1</v>
      </c>
      <c r="B68" s="0" t="s">
        <v>98</v>
      </c>
      <c r="C68" s="0" t="s">
        <v>83</v>
      </c>
    </row>
    <row r="69" customFormat="false" ht="14.25" hidden="false" customHeight="false" outlineLevel="0" collapsed="false">
      <c r="A69" s="0" t="n">
        <v>1</v>
      </c>
      <c r="B69" s="0" t="s">
        <v>98</v>
      </c>
      <c r="C69" s="0" t="s">
        <v>83</v>
      </c>
    </row>
    <row r="70" customFormat="false" ht="14.25" hidden="false" customHeight="false" outlineLevel="0" collapsed="false">
      <c r="A70" s="0" t="n">
        <v>1</v>
      </c>
      <c r="B70" s="0" t="s">
        <v>98</v>
      </c>
      <c r="C70" s="0" t="s">
        <v>83</v>
      </c>
    </row>
    <row r="71" customFormat="false" ht="14.25" hidden="false" customHeight="false" outlineLevel="0" collapsed="false">
      <c r="A71" s="0" t="n">
        <v>1</v>
      </c>
      <c r="B71" s="0" t="s">
        <v>98</v>
      </c>
      <c r="C71" s="0" t="s">
        <v>83</v>
      </c>
    </row>
    <row r="72" customFormat="false" ht="14.25" hidden="false" customHeight="false" outlineLevel="0" collapsed="false">
      <c r="A72" s="0" t="n">
        <v>1</v>
      </c>
      <c r="B72" s="0" t="s">
        <v>98</v>
      </c>
      <c r="C72" s="0" t="s">
        <v>83</v>
      </c>
    </row>
    <row r="73" customFormat="false" ht="14.25" hidden="false" customHeight="false" outlineLevel="0" collapsed="false">
      <c r="A73" s="0" t="n">
        <v>1</v>
      </c>
      <c r="B73" s="0" t="s">
        <v>98</v>
      </c>
      <c r="C73" s="0" t="s">
        <v>83</v>
      </c>
    </row>
    <row r="74" customFormat="false" ht="14.25" hidden="false" customHeight="false" outlineLevel="0" collapsed="false">
      <c r="A74" s="0" t="n">
        <v>1</v>
      </c>
      <c r="B74" s="0" t="s">
        <v>98</v>
      </c>
      <c r="C74" s="0" t="s">
        <v>83</v>
      </c>
    </row>
    <row r="75" customFormat="false" ht="14.25" hidden="false" customHeight="false" outlineLevel="0" collapsed="false">
      <c r="A75" s="0" t="n">
        <v>1</v>
      </c>
      <c r="B75" s="0" t="s">
        <v>98</v>
      </c>
      <c r="C75" s="0" t="s">
        <v>83</v>
      </c>
    </row>
    <row r="76" customFormat="false" ht="14.25" hidden="false" customHeight="false" outlineLevel="0" collapsed="false">
      <c r="A76" s="0" t="n">
        <v>1</v>
      </c>
      <c r="B76" s="0" t="s">
        <v>98</v>
      </c>
      <c r="C76" s="0" t="s">
        <v>83</v>
      </c>
    </row>
    <row r="77" customFormat="false" ht="14.25" hidden="false" customHeight="false" outlineLevel="0" collapsed="false">
      <c r="A77" s="0" t="n">
        <v>1</v>
      </c>
      <c r="B77" s="0" t="s">
        <v>98</v>
      </c>
      <c r="C77" s="0" t="s">
        <v>83</v>
      </c>
    </row>
    <row r="78" customFormat="false" ht="14.25" hidden="false" customHeight="false" outlineLevel="0" collapsed="false">
      <c r="A78" s="0" t="n">
        <v>1</v>
      </c>
      <c r="B78" s="0" t="s">
        <v>98</v>
      </c>
      <c r="C78" s="0" t="s">
        <v>83</v>
      </c>
    </row>
    <row r="79" customFormat="false" ht="14.25" hidden="false" customHeight="false" outlineLevel="0" collapsed="false">
      <c r="A79" s="1" t="n">
        <v>1</v>
      </c>
      <c r="B79" s="0" t="s">
        <v>98</v>
      </c>
      <c r="C79" s="0" t="s">
        <v>83</v>
      </c>
    </row>
    <row r="80" customFormat="false" ht="14.25" hidden="false" customHeight="false" outlineLevel="0" collapsed="false">
      <c r="A80" s="1" t="n">
        <v>1</v>
      </c>
      <c r="B80" s="0" t="s">
        <v>98</v>
      </c>
      <c r="C80" s="0" t="s">
        <v>83</v>
      </c>
    </row>
    <row r="81" customFormat="false" ht="14.25" hidden="false" customHeight="false" outlineLevel="0" collapsed="false">
      <c r="A81" s="1" t="n">
        <v>1</v>
      </c>
      <c r="B81" s="0" t="s">
        <v>98</v>
      </c>
      <c r="C81" s="0" t="s">
        <v>83</v>
      </c>
    </row>
    <row r="82" customFormat="false" ht="14.25" hidden="false" customHeight="false" outlineLevel="0" collapsed="false">
      <c r="A82" s="1" t="n">
        <v>1</v>
      </c>
      <c r="B82" s="0" t="s">
        <v>98</v>
      </c>
      <c r="C82" s="0" t="s">
        <v>83</v>
      </c>
    </row>
    <row r="83" customFormat="false" ht="14.25" hidden="false" customHeight="false" outlineLevel="0" collapsed="false">
      <c r="A83" s="0" t="n">
        <v>0</v>
      </c>
      <c r="B83" s="0" t="s">
        <v>82</v>
      </c>
      <c r="C83" s="0" t="s">
        <v>87</v>
      </c>
    </row>
    <row r="84" customFormat="false" ht="14.25" hidden="false" customHeight="false" outlineLevel="0" collapsed="false">
      <c r="A84" s="0" t="n">
        <v>0</v>
      </c>
      <c r="B84" s="0" t="s">
        <v>82</v>
      </c>
      <c r="C84" s="0" t="s">
        <v>87</v>
      </c>
    </row>
    <row r="85" customFormat="false" ht="14.25" hidden="false" customHeight="false" outlineLevel="0" collapsed="false">
      <c r="A85" s="0" t="n">
        <v>0</v>
      </c>
      <c r="B85" s="0" t="s">
        <v>82</v>
      </c>
      <c r="C85" s="0" t="s">
        <v>87</v>
      </c>
    </row>
    <row r="86" customFormat="false" ht="14.25" hidden="false" customHeight="false" outlineLevel="0" collapsed="false">
      <c r="A86" s="0" t="n">
        <v>0</v>
      </c>
      <c r="B86" s="0" t="s">
        <v>82</v>
      </c>
      <c r="C86" s="0" t="s">
        <v>87</v>
      </c>
    </row>
    <row r="87" customFormat="false" ht="14.25" hidden="false" customHeight="false" outlineLevel="0" collapsed="false">
      <c r="A87" s="0" t="n">
        <v>0</v>
      </c>
      <c r="B87" s="0" t="s">
        <v>82</v>
      </c>
      <c r="C87" s="0" t="s">
        <v>87</v>
      </c>
    </row>
    <row r="88" customFormat="false" ht="14.25" hidden="false" customHeight="false" outlineLevel="0" collapsed="false">
      <c r="A88" s="1" t="n">
        <v>0</v>
      </c>
      <c r="B88" s="0" t="s">
        <v>82</v>
      </c>
      <c r="C88" s="0" t="s">
        <v>87</v>
      </c>
    </row>
    <row r="89" customFormat="false" ht="14.25" hidden="false" customHeight="false" outlineLevel="0" collapsed="false">
      <c r="A89" s="0" t="n">
        <v>0</v>
      </c>
      <c r="B89" s="0" t="s">
        <v>84</v>
      </c>
      <c r="C89" s="0" t="s">
        <v>87</v>
      </c>
    </row>
    <row r="90" customFormat="false" ht="14.25" hidden="false" customHeight="false" outlineLevel="0" collapsed="false">
      <c r="A90" s="0" t="n">
        <v>0</v>
      </c>
      <c r="B90" s="0" t="s">
        <v>84</v>
      </c>
      <c r="C90" s="0" t="s">
        <v>87</v>
      </c>
    </row>
    <row r="91" customFormat="false" ht="14.25" hidden="false" customHeight="false" outlineLevel="0" collapsed="false">
      <c r="A91" s="1" t="n">
        <v>0</v>
      </c>
      <c r="B91" s="0" t="s">
        <v>84</v>
      </c>
      <c r="C91" s="0" t="s">
        <v>87</v>
      </c>
    </row>
    <row r="92" customFormat="false" ht="14.25" hidden="false" customHeight="false" outlineLevel="0" collapsed="false">
      <c r="A92" s="1" t="n">
        <v>0</v>
      </c>
      <c r="B92" s="1" t="s">
        <v>98</v>
      </c>
      <c r="C92" s="1" t="s">
        <v>87</v>
      </c>
    </row>
    <row r="93" customFormat="false" ht="14.25" hidden="false" customHeight="false" outlineLevel="0" collapsed="false">
      <c r="A93" s="0" t="n">
        <v>1</v>
      </c>
      <c r="B93" s="0" t="s">
        <v>82</v>
      </c>
      <c r="C93" s="0" t="s">
        <v>87</v>
      </c>
    </row>
    <row r="94" customFormat="false" ht="14.25" hidden="false" customHeight="false" outlineLevel="0" collapsed="false">
      <c r="A94" s="0" t="n">
        <v>1</v>
      </c>
      <c r="B94" s="0" t="s">
        <v>82</v>
      </c>
      <c r="C94" s="0" t="s">
        <v>87</v>
      </c>
    </row>
    <row r="95" customFormat="false" ht="14.25" hidden="false" customHeight="false" outlineLevel="0" collapsed="false">
      <c r="A95" s="0" t="n">
        <v>1</v>
      </c>
      <c r="B95" s="0" t="s">
        <v>82</v>
      </c>
      <c r="C95" s="0" t="s">
        <v>87</v>
      </c>
    </row>
    <row r="96" customFormat="false" ht="14.25" hidden="false" customHeight="false" outlineLevel="0" collapsed="false">
      <c r="A96" s="6" t="n">
        <v>1</v>
      </c>
      <c r="B96" s="6" t="s">
        <v>82</v>
      </c>
      <c r="C96" s="6" t="s">
        <v>87</v>
      </c>
    </row>
    <row r="97" customFormat="false" ht="14.25" hidden="false" customHeight="false" outlineLevel="0" collapsed="false">
      <c r="A97" s="0" t="n">
        <v>1</v>
      </c>
      <c r="B97" s="0" t="s">
        <v>82</v>
      </c>
      <c r="C97" s="0" t="s">
        <v>87</v>
      </c>
    </row>
    <row r="98" customFormat="false" ht="14.25" hidden="false" customHeight="false" outlineLevel="0" collapsed="false">
      <c r="A98" s="0" t="n">
        <v>1</v>
      </c>
      <c r="B98" s="0" t="s">
        <v>84</v>
      </c>
      <c r="C98" s="0" t="s">
        <v>87</v>
      </c>
    </row>
    <row r="99" customFormat="false" ht="14.25" hidden="false" customHeight="false" outlineLevel="0" collapsed="false">
      <c r="A99" s="0" t="n">
        <v>1</v>
      </c>
      <c r="B99" s="0" t="s">
        <v>84</v>
      </c>
      <c r="C99" s="0" t="s">
        <v>87</v>
      </c>
    </row>
    <row r="100" customFormat="false" ht="14.25" hidden="false" customHeight="false" outlineLevel="0" collapsed="false">
      <c r="A100" s="1" t="n">
        <v>1</v>
      </c>
      <c r="B100" s="0" t="s">
        <v>84</v>
      </c>
      <c r="C100" s="0" t="s">
        <v>87</v>
      </c>
    </row>
    <row r="101" customFormat="false" ht="14.25" hidden="false" customHeight="false" outlineLevel="0" collapsed="false">
      <c r="A101" s="1" t="n">
        <v>1</v>
      </c>
      <c r="B101" s="0" t="s">
        <v>84</v>
      </c>
      <c r="C101" s="0" t="s">
        <v>87</v>
      </c>
    </row>
    <row r="102" customFormat="false" ht="14.25" hidden="false" customHeight="false" outlineLevel="0" collapsed="false">
      <c r="A102" s="0" t="n">
        <v>1</v>
      </c>
      <c r="B102" s="0" t="s">
        <v>99</v>
      </c>
      <c r="C102" s="0" t="s">
        <v>87</v>
      </c>
    </row>
    <row r="103" customFormat="false" ht="14.25" hidden="false" customHeight="false" outlineLevel="0" collapsed="false">
      <c r="A103" s="0" t="n">
        <v>1</v>
      </c>
      <c r="B103" s="0" t="s">
        <v>98</v>
      </c>
      <c r="C103" s="0" t="s">
        <v>87</v>
      </c>
    </row>
    <row r="104" customFormat="false" ht="14.25" hidden="false" customHeight="false" outlineLevel="0" collapsed="false">
      <c r="A104" s="0" t="n">
        <v>0</v>
      </c>
      <c r="B104" s="0" t="s">
        <v>82</v>
      </c>
      <c r="C104" s="0" t="s">
        <v>88</v>
      </c>
    </row>
    <row r="105" customFormat="false" ht="14.25" hidden="false" customHeight="false" outlineLevel="0" collapsed="false">
      <c r="A105" s="0" t="n">
        <v>0</v>
      </c>
      <c r="B105" s="0" t="s">
        <v>84</v>
      </c>
      <c r="C105" s="0" t="s">
        <v>88</v>
      </c>
    </row>
    <row r="106" customFormat="false" ht="14.25" hidden="false" customHeight="false" outlineLevel="0" collapsed="false">
      <c r="A106" s="0" t="n">
        <v>0</v>
      </c>
      <c r="B106" s="0" t="s">
        <v>84</v>
      </c>
      <c r="C106" s="0" t="s">
        <v>88</v>
      </c>
    </row>
    <row r="107" customFormat="false" ht="14.25" hidden="false" customHeight="false" outlineLevel="0" collapsed="false">
      <c r="A107" s="0" t="n">
        <v>0</v>
      </c>
      <c r="B107" s="0" t="s">
        <v>84</v>
      </c>
      <c r="C107" s="0" t="s">
        <v>88</v>
      </c>
    </row>
    <row r="108" customFormat="false" ht="14.25" hidden="false" customHeight="false" outlineLevel="0" collapsed="false">
      <c r="A108" s="0" t="n">
        <v>0</v>
      </c>
      <c r="B108" s="0" t="s">
        <v>84</v>
      </c>
      <c r="C108" s="0" t="s">
        <v>88</v>
      </c>
    </row>
    <row r="109" customFormat="false" ht="14.25" hidden="false" customHeight="false" outlineLevel="0" collapsed="false">
      <c r="A109" s="0" t="n">
        <v>0</v>
      </c>
      <c r="B109" s="0" t="s">
        <v>99</v>
      </c>
      <c r="C109" s="0" t="s">
        <v>88</v>
      </c>
    </row>
    <row r="110" customFormat="false" ht="14.25" hidden="false" customHeight="false" outlineLevel="0" collapsed="false">
      <c r="A110" s="0" t="n">
        <v>0</v>
      </c>
      <c r="B110" s="0" t="s">
        <v>98</v>
      </c>
      <c r="C110" s="0" t="s">
        <v>88</v>
      </c>
    </row>
    <row r="111" customFormat="false" ht="14.25" hidden="false" customHeight="false" outlineLevel="0" collapsed="false">
      <c r="A111" s="0" t="n">
        <v>0</v>
      </c>
      <c r="B111" s="0" t="s">
        <v>98</v>
      </c>
      <c r="C111" s="0" t="s">
        <v>88</v>
      </c>
    </row>
    <row r="112" customFormat="false" ht="14.25" hidden="false" customHeight="false" outlineLevel="0" collapsed="false">
      <c r="A112" s="1" t="n">
        <v>0</v>
      </c>
      <c r="B112" s="0" t="s">
        <v>98</v>
      </c>
      <c r="C112" s="0" t="s">
        <v>88</v>
      </c>
    </row>
    <row r="113" customFormat="false" ht="14.25" hidden="false" customHeight="false" outlineLevel="0" collapsed="false">
      <c r="A113" s="0" t="n">
        <v>1</v>
      </c>
      <c r="B113" s="0" t="s">
        <v>82</v>
      </c>
      <c r="C113" s="0" t="s">
        <v>88</v>
      </c>
    </row>
    <row r="114" customFormat="false" ht="14.25" hidden="false" customHeight="false" outlineLevel="0" collapsed="false">
      <c r="A114" s="0" t="n">
        <v>1</v>
      </c>
      <c r="B114" s="0" t="s">
        <v>82</v>
      </c>
      <c r="C114" s="0" t="s">
        <v>88</v>
      </c>
    </row>
    <row r="115" customFormat="false" ht="14.25" hidden="false" customHeight="false" outlineLevel="0" collapsed="false">
      <c r="A115" s="0" t="n">
        <v>1</v>
      </c>
      <c r="B115" s="0" t="s">
        <v>82</v>
      </c>
      <c r="C115" s="0" t="s">
        <v>88</v>
      </c>
    </row>
    <row r="116" customFormat="false" ht="14.25" hidden="false" customHeight="false" outlineLevel="0" collapsed="false">
      <c r="A116" s="0" t="n">
        <v>1</v>
      </c>
      <c r="B116" s="0" t="s">
        <v>82</v>
      </c>
      <c r="C116" s="0" t="s">
        <v>88</v>
      </c>
    </row>
    <row r="117" customFormat="false" ht="14.25" hidden="false" customHeight="false" outlineLevel="0" collapsed="false">
      <c r="A117" s="1" t="n">
        <v>1</v>
      </c>
      <c r="B117" s="0" t="s">
        <v>82</v>
      </c>
      <c r="C117" s="0" t="s">
        <v>88</v>
      </c>
    </row>
    <row r="118" customFormat="false" ht="14.25" hidden="false" customHeight="false" outlineLevel="0" collapsed="false">
      <c r="A118" s="1" t="n">
        <v>1</v>
      </c>
      <c r="B118" s="0" t="s">
        <v>82</v>
      </c>
      <c r="C118" s="0" t="s">
        <v>88</v>
      </c>
    </row>
    <row r="119" customFormat="false" ht="14.25" hidden="false" customHeight="false" outlineLevel="0" collapsed="false">
      <c r="A119" s="1" t="n">
        <v>1</v>
      </c>
      <c r="B119" s="0" t="s">
        <v>82</v>
      </c>
      <c r="C119" s="0" t="s">
        <v>88</v>
      </c>
    </row>
    <row r="120" customFormat="false" ht="14.25" hidden="false" customHeight="false" outlineLevel="0" collapsed="false">
      <c r="A120" s="1" t="n">
        <v>1</v>
      </c>
      <c r="B120" s="0" t="s">
        <v>82</v>
      </c>
      <c r="C120" s="0" t="s">
        <v>88</v>
      </c>
    </row>
    <row r="121" customFormat="false" ht="14.25" hidden="false" customHeight="false" outlineLevel="0" collapsed="false">
      <c r="A121" s="0" t="n">
        <v>1</v>
      </c>
      <c r="B121" s="0" t="s">
        <v>84</v>
      </c>
      <c r="C121" s="0" t="s">
        <v>88</v>
      </c>
    </row>
    <row r="122" customFormat="false" ht="14.25" hidden="false" customHeight="false" outlineLevel="0" collapsed="false">
      <c r="A122" s="0" t="n">
        <v>1</v>
      </c>
      <c r="B122" s="0" t="s">
        <v>84</v>
      </c>
      <c r="C122" s="0" t="s">
        <v>88</v>
      </c>
    </row>
    <row r="123" customFormat="false" ht="14.25" hidden="false" customHeight="false" outlineLevel="0" collapsed="false">
      <c r="A123" s="0" t="n">
        <v>1</v>
      </c>
      <c r="B123" s="0" t="s">
        <v>98</v>
      </c>
      <c r="C123" s="0" t="s">
        <v>88</v>
      </c>
    </row>
    <row r="124" customFormat="false" ht="14.25" hidden="false" customHeight="false" outlineLevel="0" collapsed="false">
      <c r="A124" s="0" t="n">
        <v>1</v>
      </c>
      <c r="B124" s="0" t="s">
        <v>98</v>
      </c>
      <c r="C124" s="0" t="s">
        <v>88</v>
      </c>
    </row>
    <row r="125" customFormat="false" ht="14.25" hidden="false" customHeight="false" outlineLevel="0" collapsed="false">
      <c r="A125" s="1" t="n">
        <v>1</v>
      </c>
      <c r="B125" s="0" t="s">
        <v>98</v>
      </c>
      <c r="C125" s="0" t="s">
        <v>88</v>
      </c>
    </row>
    <row r="126" customFormat="false" ht="14.25" hidden="false" customHeight="false" outlineLevel="0" collapsed="false">
      <c r="A126" s="1" t="n">
        <v>1</v>
      </c>
      <c r="B126" s="0" t="s">
        <v>98</v>
      </c>
      <c r="C126" s="0" t="s">
        <v>88</v>
      </c>
    </row>
    <row r="127" customFormat="false" ht="14.25" hidden="false" customHeight="false" outlineLevel="0" collapsed="false">
      <c r="A127" s="6" t="n">
        <v>0</v>
      </c>
      <c r="B127" s="6"/>
      <c r="C127" s="6"/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LibreOffice/7.5.1.2$Windows_X86_64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2021-01-09T20:47:00Z</dcterms:created>
  <dc:creator>Jana Sajtarova</dc:creator>
  <dc:description/>
  <dc:language>cs-CZ</dc:language>
  <cp:lastModifiedBy/>
  <dcterms:modified xsi:type="dcterms:W3CDTF">2021-03-14T12:49:03Z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