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40987348eac18e/Plocha/"/>
    </mc:Choice>
  </mc:AlternateContent>
  <xr:revisionPtr revIDLastSave="5" documentId="14_{704382F6-DF50-4B0C-BF52-812D17E7ED2B}" xr6:coauthVersionLast="47" xr6:coauthVersionMax="47" xr10:uidLastSave="{3D1C2558-BF35-4CD4-8075-BF80E485E5EB}"/>
  <bookViews>
    <workbookView xWindow="2200" yWindow="1270" windowWidth="10750" windowHeight="9270" xr2:uid="{4B551330-4360-4069-BEBC-8CF02B46E7B4}"/>
  </bookViews>
  <sheets>
    <sheet name="vyčištěno, val. položka" sheetId="11" r:id="rId1"/>
    <sheet name="reliabilita" sheetId="10" r:id="rId2"/>
    <sheet name="HS emoce" sheetId="3" r:id="rId3"/>
    <sheet name="HS vina" sheetId="4" r:id="rId4"/>
    <sheet name="BMI" sheetId="2" r:id="rId5"/>
    <sheet name="faktorové zátěže" sheetId="5" r:id="rId6"/>
    <sheet name="normy muži" sheetId="6" r:id="rId7"/>
    <sheet name="normy ženy" sheetId="7" r:id="rId8"/>
    <sheet name="graf četnost" sheetId="8" r:id="rId9"/>
    <sheet name="graf  věk" sheetId="9" r:id="rId10"/>
    <sheet name="příprava" sheetId="12" r:id="rId11"/>
    <sheet name="příprava 2" sheetId="13" r:id="rId12"/>
  </sheets>
  <definedNames>
    <definedName name="_xlnm._FilterDatabase" localSheetId="4" hidden="1">BMI!$O$1:$O$530</definedName>
    <definedName name="_xlchart.v1.0" hidden="1">'graf  věk'!$S$3:$S$514</definedName>
    <definedName name="_xlchart.v1.1" hidden="1">'graf  věk'!$T$2</definedName>
    <definedName name="_xlchart.v1.2" hidden="1">'graf  věk'!$T$3:$T$514</definedName>
    <definedName name="_xlchart.v1.3" hidden="1">'graf  věk'!$U$2</definedName>
    <definedName name="_xlchart.v1.4" hidden="1">'graf  věk'!$U$3:$U$514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3" l="1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9" i="13"/>
  <c r="F49" i="13"/>
  <c r="J48" i="13"/>
  <c r="F48" i="13"/>
  <c r="J47" i="13"/>
  <c r="F47" i="13"/>
  <c r="F46" i="13"/>
  <c r="J45" i="13"/>
  <c r="F45" i="13"/>
  <c r="J44" i="13"/>
  <c r="F44" i="13"/>
  <c r="J43" i="13"/>
  <c r="F43" i="13"/>
  <c r="J42" i="13"/>
  <c r="F42" i="13"/>
  <c r="J41" i="13"/>
  <c r="F41" i="13"/>
  <c r="F40" i="13"/>
  <c r="F39" i="13"/>
  <c r="J38" i="13"/>
  <c r="F38" i="13"/>
  <c r="J37" i="13"/>
  <c r="F37" i="13"/>
  <c r="J36" i="13"/>
  <c r="F36" i="13"/>
  <c r="J35" i="13"/>
  <c r="F35" i="13"/>
  <c r="J34" i="13"/>
  <c r="F34" i="13"/>
  <c r="J33" i="13"/>
  <c r="F33" i="13"/>
  <c r="J32" i="13"/>
  <c r="F32" i="13"/>
  <c r="J31" i="13"/>
  <c r="F31" i="13"/>
  <c r="J28" i="13"/>
  <c r="F28" i="13"/>
  <c r="J27" i="13"/>
  <c r="F27" i="13"/>
  <c r="J26" i="13"/>
  <c r="F26" i="13"/>
  <c r="J25" i="13"/>
  <c r="F25" i="13"/>
  <c r="J24" i="13"/>
  <c r="F24" i="13"/>
  <c r="J23" i="13"/>
  <c r="F23" i="13"/>
  <c r="J22" i="13"/>
  <c r="F22" i="13"/>
  <c r="J21" i="13"/>
  <c r="F21" i="13"/>
  <c r="J20" i="13"/>
  <c r="F20" i="13"/>
  <c r="J19" i="13"/>
  <c r="F19" i="13"/>
  <c r="J18" i="13"/>
  <c r="F18" i="13"/>
  <c r="F17" i="13"/>
  <c r="J16" i="13"/>
  <c r="F16" i="13"/>
  <c r="J15" i="13"/>
  <c r="F15" i="13"/>
  <c r="J14" i="13"/>
  <c r="F14" i="13"/>
  <c r="J13" i="13"/>
  <c r="F13" i="13"/>
  <c r="J12" i="13"/>
  <c r="F12" i="13"/>
  <c r="F11" i="13"/>
  <c r="F10" i="13"/>
  <c r="J9" i="13"/>
  <c r="F9" i="13"/>
  <c r="J8" i="13"/>
  <c r="F8" i="13"/>
  <c r="J7" i="13"/>
  <c r="F7" i="13"/>
  <c r="J6" i="13"/>
  <c r="F6" i="13"/>
  <c r="J5" i="13"/>
  <c r="F5" i="13"/>
  <c r="J4" i="13"/>
  <c r="F4" i="13"/>
  <c r="J3" i="13"/>
  <c r="F3" i="13"/>
  <c r="J2" i="13"/>
  <c r="F2" i="13"/>
  <c r="F501" i="12"/>
  <c r="F500" i="12"/>
  <c r="F498" i="12"/>
  <c r="F497" i="12"/>
  <c r="F496" i="12"/>
  <c r="F495" i="12"/>
  <c r="F494" i="12"/>
  <c r="F492" i="12"/>
  <c r="F491" i="12"/>
  <c r="F489" i="12"/>
  <c r="F488" i="12"/>
  <c r="F487" i="12"/>
  <c r="F486" i="12"/>
  <c r="F485" i="12"/>
  <c r="F484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5" i="12"/>
  <c r="F464" i="12"/>
  <c r="F462" i="12"/>
  <c r="F461" i="12"/>
  <c r="F460" i="12"/>
  <c r="F459" i="12"/>
  <c r="F458" i="12"/>
  <c r="F456" i="12"/>
  <c r="F455" i="12"/>
  <c r="F454" i="12"/>
  <c r="F453" i="12"/>
  <c r="F452" i="12"/>
  <c r="F450" i="12"/>
  <c r="F449" i="12"/>
  <c r="F447" i="12"/>
  <c r="F445" i="12"/>
  <c r="F444" i="12"/>
  <c r="F443" i="12"/>
  <c r="F442" i="12"/>
  <c r="F441" i="12"/>
  <c r="F440" i="12"/>
  <c r="F439" i="12"/>
  <c r="F438" i="12"/>
  <c r="F437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7" i="12"/>
  <c r="F416" i="12"/>
  <c r="F415" i="12"/>
  <c r="F413" i="12"/>
  <c r="F412" i="12"/>
  <c r="F411" i="12"/>
  <c r="F410" i="12"/>
  <c r="F409" i="12"/>
  <c r="F408" i="12"/>
  <c r="F406" i="12"/>
  <c r="F405" i="12"/>
  <c r="F403" i="12"/>
  <c r="F402" i="12"/>
  <c r="F401" i="12"/>
  <c r="F400" i="12"/>
  <c r="F399" i="12"/>
  <c r="F398" i="12"/>
  <c r="F397" i="12"/>
  <c r="F396" i="12"/>
  <c r="F395" i="12"/>
  <c r="F394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5" i="12"/>
  <c r="F374" i="12"/>
  <c r="F373" i="12"/>
  <c r="F372" i="12"/>
  <c r="F370" i="12"/>
  <c r="F369" i="12"/>
  <c r="F368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7" i="12"/>
  <c r="F336" i="12"/>
  <c r="F335" i="12"/>
  <c r="F334" i="12"/>
  <c r="F333" i="12"/>
  <c r="F332" i="12"/>
  <c r="F331" i="12"/>
  <c r="F330" i="12"/>
  <c r="F329" i="12"/>
  <c r="F327" i="12"/>
  <c r="F326" i="12"/>
  <c r="F325" i="12"/>
  <c r="F324" i="12"/>
  <c r="F323" i="12"/>
  <c r="F322" i="12"/>
  <c r="F321" i="12"/>
  <c r="F320" i="12"/>
  <c r="F319" i="12"/>
  <c r="F318" i="12"/>
  <c r="F317" i="12"/>
  <c r="F315" i="12"/>
  <c r="F314" i="12"/>
  <c r="F313" i="12"/>
  <c r="F312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6" i="12"/>
  <c r="F295" i="12"/>
  <c r="F293" i="12"/>
  <c r="F291" i="12"/>
  <c r="F288" i="12"/>
  <c r="F287" i="12"/>
  <c r="F286" i="12"/>
  <c r="F285" i="12"/>
  <c r="F284" i="12"/>
  <c r="F282" i="12"/>
  <c r="F281" i="12"/>
  <c r="F280" i="12"/>
  <c r="F279" i="12"/>
  <c r="F278" i="12"/>
  <c r="F277" i="12"/>
  <c r="F276" i="12"/>
  <c r="F275" i="12"/>
  <c r="F274" i="12"/>
  <c r="F273" i="12"/>
  <c r="F271" i="12"/>
  <c r="F270" i="12"/>
  <c r="F269" i="12"/>
  <c r="F268" i="12"/>
  <c r="F266" i="12"/>
  <c r="F265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3" i="12"/>
  <c r="F232" i="12"/>
  <c r="F231" i="12"/>
  <c r="F230" i="12"/>
  <c r="F229" i="12"/>
  <c r="F228" i="12"/>
  <c r="F225" i="12"/>
  <c r="F224" i="12"/>
  <c r="F223" i="12"/>
  <c r="F222" i="12"/>
  <c r="F221" i="12"/>
  <c r="F219" i="12"/>
  <c r="F218" i="12"/>
  <c r="F217" i="12"/>
  <c r="F216" i="12"/>
  <c r="F215" i="12"/>
  <c r="F214" i="12"/>
  <c r="F213" i="12"/>
  <c r="F212" i="12"/>
  <c r="F211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5" i="12"/>
  <c r="F194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2" i="12"/>
  <c r="F161" i="12"/>
  <c r="F160" i="12"/>
  <c r="F159" i="12"/>
  <c r="F158" i="12"/>
  <c r="F157" i="12"/>
  <c r="F156" i="12"/>
  <c r="F155" i="12"/>
  <c r="F152" i="12"/>
  <c r="F151" i="12"/>
  <c r="F150" i="12"/>
  <c r="F149" i="12"/>
  <c r="F147" i="12"/>
  <c r="F146" i="12"/>
  <c r="F145" i="12"/>
  <c r="F144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99" i="12"/>
  <c r="F98" i="12"/>
  <c r="F97" i="12"/>
  <c r="F96" i="12"/>
  <c r="F95" i="12"/>
  <c r="F94" i="12"/>
  <c r="F92" i="12"/>
  <c r="F91" i="12"/>
  <c r="F90" i="12"/>
  <c r="F88" i="12"/>
  <c r="F86" i="12"/>
  <c r="F83" i="12"/>
  <c r="F82" i="12"/>
  <c r="F81" i="12"/>
  <c r="F80" i="12"/>
  <c r="F79" i="12"/>
  <c r="F78" i="12"/>
  <c r="F76" i="12"/>
  <c r="F75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3" i="12"/>
  <c r="F52" i="12"/>
  <c r="F50" i="12"/>
  <c r="F49" i="12"/>
  <c r="F48" i="12"/>
  <c r="F47" i="12"/>
  <c r="F46" i="12"/>
  <c r="F45" i="12"/>
  <c r="F44" i="12"/>
  <c r="F43" i="12"/>
  <c r="F42" i="12"/>
  <c r="F41" i="12"/>
  <c r="F40" i="12"/>
  <c r="F38" i="12"/>
  <c r="F37" i="12"/>
  <c r="F36" i="12"/>
  <c r="F35" i="12"/>
  <c r="F34" i="12"/>
  <c r="F33" i="12"/>
  <c r="F32" i="12"/>
  <c r="F31" i="12"/>
  <c r="F30" i="12"/>
  <c r="F29" i="12"/>
  <c r="F28" i="12"/>
  <c r="F26" i="12"/>
  <c r="F25" i="12"/>
  <c r="F24" i="12"/>
  <c r="F22" i="12"/>
  <c r="F21" i="12"/>
  <c r="F19" i="12"/>
  <c r="F18" i="12"/>
  <c r="F17" i="12"/>
  <c r="F16" i="12"/>
  <c r="F14" i="12"/>
  <c r="F13" i="12"/>
  <c r="F12" i="12"/>
  <c r="F11" i="12"/>
  <c r="F10" i="12"/>
  <c r="F9" i="12"/>
  <c r="F7" i="12"/>
  <c r="F6" i="12"/>
  <c r="F4" i="12"/>
  <c r="F3" i="12"/>
  <c r="F2" i="12"/>
  <c r="V501" i="11"/>
  <c r="U501" i="11"/>
  <c r="T501" i="11"/>
  <c r="F501" i="11"/>
  <c r="V500" i="11"/>
  <c r="U500" i="11"/>
  <c r="T500" i="11"/>
  <c r="F500" i="11"/>
  <c r="V499" i="11"/>
  <c r="U499" i="11"/>
  <c r="T499" i="11"/>
  <c r="V498" i="11"/>
  <c r="U498" i="11"/>
  <c r="T498" i="11"/>
  <c r="F498" i="11"/>
  <c r="V497" i="11"/>
  <c r="U497" i="11"/>
  <c r="T497" i="11"/>
  <c r="F497" i="11"/>
  <c r="V496" i="11"/>
  <c r="U496" i="11"/>
  <c r="T496" i="11"/>
  <c r="F496" i="11"/>
  <c r="V495" i="11"/>
  <c r="U495" i="11"/>
  <c r="T495" i="11"/>
  <c r="F495" i="11"/>
  <c r="V494" i="11"/>
  <c r="U494" i="11"/>
  <c r="T494" i="11"/>
  <c r="F494" i="11"/>
  <c r="V493" i="11"/>
  <c r="U493" i="11"/>
  <c r="T493" i="11"/>
  <c r="V492" i="11"/>
  <c r="U492" i="11"/>
  <c r="T492" i="11"/>
  <c r="F492" i="11"/>
  <c r="V491" i="11"/>
  <c r="U491" i="11"/>
  <c r="T491" i="11"/>
  <c r="F491" i="11"/>
  <c r="V490" i="11"/>
  <c r="U490" i="11"/>
  <c r="T490" i="11"/>
  <c r="V489" i="11"/>
  <c r="U489" i="11"/>
  <c r="T489" i="11"/>
  <c r="F489" i="11"/>
  <c r="V488" i="11"/>
  <c r="U488" i="11"/>
  <c r="T488" i="11"/>
  <c r="F488" i="11"/>
  <c r="V487" i="11"/>
  <c r="U487" i="11"/>
  <c r="T487" i="11"/>
  <c r="F487" i="11"/>
  <c r="V486" i="11"/>
  <c r="U486" i="11"/>
  <c r="T486" i="11"/>
  <c r="F486" i="11"/>
  <c r="V485" i="11"/>
  <c r="U485" i="11"/>
  <c r="T485" i="11"/>
  <c r="F485" i="11"/>
  <c r="V484" i="11"/>
  <c r="U484" i="11"/>
  <c r="T484" i="11"/>
  <c r="F484" i="11"/>
  <c r="V483" i="11"/>
  <c r="U483" i="11"/>
  <c r="T483" i="11"/>
  <c r="V482" i="11"/>
  <c r="U482" i="11"/>
  <c r="T482" i="11"/>
  <c r="V481" i="11"/>
  <c r="U481" i="11"/>
  <c r="T481" i="11"/>
  <c r="F481" i="11"/>
  <c r="V480" i="11"/>
  <c r="U480" i="11"/>
  <c r="T480" i="11"/>
  <c r="F480" i="11"/>
  <c r="V479" i="11"/>
  <c r="U479" i="11"/>
  <c r="T479" i="11"/>
  <c r="F479" i="11"/>
  <c r="V478" i="11"/>
  <c r="U478" i="11"/>
  <c r="T478" i="11"/>
  <c r="F478" i="11"/>
  <c r="V477" i="11"/>
  <c r="U477" i="11"/>
  <c r="T477" i="11"/>
  <c r="F477" i="11"/>
  <c r="V476" i="11"/>
  <c r="U476" i="11"/>
  <c r="T476" i="11"/>
  <c r="F476" i="11"/>
  <c r="V475" i="11"/>
  <c r="U475" i="11"/>
  <c r="T475" i="11"/>
  <c r="F475" i="11"/>
  <c r="V474" i="11"/>
  <c r="U474" i="11"/>
  <c r="T474" i="11"/>
  <c r="F474" i="11"/>
  <c r="V473" i="11"/>
  <c r="U473" i="11"/>
  <c r="T473" i="11"/>
  <c r="F473" i="11"/>
  <c r="V472" i="11"/>
  <c r="U472" i="11"/>
  <c r="T472" i="11"/>
  <c r="F472" i="11"/>
  <c r="V471" i="11"/>
  <c r="U471" i="11"/>
  <c r="T471" i="11"/>
  <c r="F471" i="11"/>
  <c r="V470" i="11"/>
  <c r="U470" i="11"/>
  <c r="T470" i="11"/>
  <c r="F470" i="11"/>
  <c r="V469" i="11"/>
  <c r="U469" i="11"/>
  <c r="T469" i="11"/>
  <c r="F469" i="11"/>
  <c r="V468" i="11"/>
  <c r="U468" i="11"/>
  <c r="T468" i="11"/>
  <c r="F468" i="11"/>
  <c r="V467" i="11"/>
  <c r="U467" i="11"/>
  <c r="T467" i="11"/>
  <c r="F467" i="11"/>
  <c r="V466" i="11"/>
  <c r="U466" i="11"/>
  <c r="T466" i="11"/>
  <c r="V465" i="11"/>
  <c r="U465" i="11"/>
  <c r="T465" i="11"/>
  <c r="F465" i="11"/>
  <c r="V464" i="11"/>
  <c r="U464" i="11"/>
  <c r="T464" i="11"/>
  <c r="F464" i="11"/>
  <c r="V463" i="11"/>
  <c r="U463" i="11"/>
  <c r="T463" i="11"/>
  <c r="V462" i="11"/>
  <c r="U462" i="11"/>
  <c r="T462" i="11"/>
  <c r="F462" i="11"/>
  <c r="V461" i="11"/>
  <c r="U461" i="11"/>
  <c r="T461" i="11"/>
  <c r="F461" i="11"/>
  <c r="V460" i="11"/>
  <c r="U460" i="11"/>
  <c r="T460" i="11"/>
  <c r="F460" i="11"/>
  <c r="V459" i="11"/>
  <c r="U459" i="11"/>
  <c r="T459" i="11"/>
  <c r="F459" i="11"/>
  <c r="V458" i="11"/>
  <c r="U458" i="11"/>
  <c r="T458" i="11"/>
  <c r="F458" i="11"/>
  <c r="V457" i="11"/>
  <c r="U457" i="11"/>
  <c r="T457" i="11"/>
  <c r="V456" i="11"/>
  <c r="U456" i="11"/>
  <c r="T456" i="11"/>
  <c r="F456" i="11"/>
  <c r="V455" i="11"/>
  <c r="U455" i="11"/>
  <c r="T455" i="11"/>
  <c r="F455" i="11"/>
  <c r="V454" i="11"/>
  <c r="U454" i="11"/>
  <c r="T454" i="11"/>
  <c r="F454" i="11"/>
  <c r="V453" i="11"/>
  <c r="U453" i="11"/>
  <c r="T453" i="11"/>
  <c r="F453" i="11"/>
  <c r="V452" i="11"/>
  <c r="U452" i="11"/>
  <c r="T452" i="11"/>
  <c r="F452" i="11"/>
  <c r="V451" i="11"/>
  <c r="U451" i="11"/>
  <c r="T451" i="11"/>
  <c r="V450" i="11"/>
  <c r="U450" i="11"/>
  <c r="T450" i="11"/>
  <c r="F450" i="11"/>
  <c r="V449" i="11"/>
  <c r="U449" i="11"/>
  <c r="T449" i="11"/>
  <c r="F449" i="11"/>
  <c r="V448" i="11"/>
  <c r="U448" i="11"/>
  <c r="T448" i="11"/>
  <c r="V447" i="11"/>
  <c r="U447" i="11"/>
  <c r="T447" i="11"/>
  <c r="F447" i="11"/>
  <c r="V446" i="11"/>
  <c r="U446" i="11"/>
  <c r="T446" i="11"/>
  <c r="V445" i="11"/>
  <c r="U445" i="11"/>
  <c r="T445" i="11"/>
  <c r="F445" i="11"/>
  <c r="V444" i="11"/>
  <c r="U444" i="11"/>
  <c r="T444" i="11"/>
  <c r="F444" i="11"/>
  <c r="V443" i="11"/>
  <c r="U443" i="11"/>
  <c r="T443" i="11"/>
  <c r="F443" i="11"/>
  <c r="V442" i="11"/>
  <c r="U442" i="11"/>
  <c r="T442" i="11"/>
  <c r="F442" i="11"/>
  <c r="V441" i="11"/>
  <c r="U441" i="11"/>
  <c r="T441" i="11"/>
  <c r="F441" i="11"/>
  <c r="V440" i="11"/>
  <c r="U440" i="11"/>
  <c r="T440" i="11"/>
  <c r="F440" i="11"/>
  <c r="V439" i="11"/>
  <c r="U439" i="11"/>
  <c r="T439" i="11"/>
  <c r="F439" i="11"/>
  <c r="V438" i="11"/>
  <c r="U438" i="11"/>
  <c r="T438" i="11"/>
  <c r="F438" i="11"/>
  <c r="V437" i="11"/>
  <c r="U437" i="11"/>
  <c r="T437" i="11"/>
  <c r="F437" i="11"/>
  <c r="V436" i="11"/>
  <c r="U436" i="11"/>
  <c r="T436" i="11"/>
  <c r="V435" i="11"/>
  <c r="U435" i="11"/>
  <c r="T435" i="11"/>
  <c r="F435" i="11"/>
  <c r="V434" i="11"/>
  <c r="U434" i="11"/>
  <c r="T434" i="11"/>
  <c r="F434" i="11"/>
  <c r="V433" i="11"/>
  <c r="U433" i="11"/>
  <c r="T433" i="11"/>
  <c r="F433" i="11"/>
  <c r="V432" i="11"/>
  <c r="U432" i="11"/>
  <c r="T432" i="11"/>
  <c r="F432" i="11"/>
  <c r="V431" i="11"/>
  <c r="U431" i="11"/>
  <c r="T431" i="11"/>
  <c r="F431" i="11"/>
  <c r="V430" i="11"/>
  <c r="U430" i="11"/>
  <c r="T430" i="11"/>
  <c r="F430" i="11"/>
  <c r="V429" i="11"/>
  <c r="U429" i="11"/>
  <c r="T429" i="11"/>
  <c r="F429" i="11"/>
  <c r="V428" i="11"/>
  <c r="U428" i="11"/>
  <c r="T428" i="11"/>
  <c r="F428" i="11"/>
  <c r="V427" i="11"/>
  <c r="U427" i="11"/>
  <c r="T427" i="11"/>
  <c r="F427" i="11"/>
  <c r="V426" i="11"/>
  <c r="U426" i="11"/>
  <c r="T426" i="11"/>
  <c r="F426" i="11"/>
  <c r="V425" i="11"/>
  <c r="U425" i="11"/>
  <c r="T425" i="11"/>
  <c r="F425" i="11"/>
  <c r="V424" i="11"/>
  <c r="U424" i="11"/>
  <c r="T424" i="11"/>
  <c r="F424" i="11"/>
  <c r="V423" i="11"/>
  <c r="U423" i="11"/>
  <c r="T423" i="11"/>
  <c r="F423" i="11"/>
  <c r="V422" i="11"/>
  <c r="U422" i="11"/>
  <c r="T422" i="11"/>
  <c r="F422" i="11"/>
  <c r="V421" i="11"/>
  <c r="U421" i="11"/>
  <c r="T421" i="11"/>
  <c r="F421" i="11"/>
  <c r="V420" i="11"/>
  <c r="U420" i="11"/>
  <c r="T420" i="11"/>
  <c r="F420" i="11"/>
  <c r="V419" i="11"/>
  <c r="U419" i="11"/>
  <c r="T419" i="11"/>
  <c r="F419" i="11"/>
  <c r="V418" i="11"/>
  <c r="U418" i="11"/>
  <c r="T418" i="11"/>
  <c r="V417" i="11"/>
  <c r="U417" i="11"/>
  <c r="T417" i="11"/>
  <c r="F417" i="11"/>
  <c r="V416" i="11"/>
  <c r="U416" i="11"/>
  <c r="T416" i="11"/>
  <c r="F416" i="11"/>
  <c r="V415" i="11"/>
  <c r="U415" i="11"/>
  <c r="T415" i="11"/>
  <c r="F415" i="11"/>
  <c r="V414" i="11"/>
  <c r="U414" i="11"/>
  <c r="T414" i="11"/>
  <c r="V413" i="11"/>
  <c r="U413" i="11"/>
  <c r="T413" i="11"/>
  <c r="F413" i="11"/>
  <c r="V412" i="11"/>
  <c r="U412" i="11"/>
  <c r="T412" i="11"/>
  <c r="F412" i="11"/>
  <c r="V411" i="11"/>
  <c r="U411" i="11"/>
  <c r="T411" i="11"/>
  <c r="F411" i="11"/>
  <c r="V410" i="11"/>
  <c r="U410" i="11"/>
  <c r="T410" i="11"/>
  <c r="F410" i="11"/>
  <c r="V409" i="11"/>
  <c r="U409" i="11"/>
  <c r="T409" i="11"/>
  <c r="F409" i="11"/>
  <c r="V408" i="11"/>
  <c r="U408" i="11"/>
  <c r="T408" i="11"/>
  <c r="F408" i="11"/>
  <c r="V407" i="11"/>
  <c r="U407" i="11"/>
  <c r="T407" i="11"/>
  <c r="V406" i="11"/>
  <c r="U406" i="11"/>
  <c r="T406" i="11"/>
  <c r="F406" i="11"/>
  <c r="V405" i="11"/>
  <c r="U405" i="11"/>
  <c r="T405" i="11"/>
  <c r="F405" i="11"/>
  <c r="V404" i="11"/>
  <c r="U404" i="11"/>
  <c r="T404" i="11"/>
  <c r="V403" i="11"/>
  <c r="U403" i="11"/>
  <c r="T403" i="11"/>
  <c r="F403" i="11"/>
  <c r="V402" i="11"/>
  <c r="U402" i="11"/>
  <c r="T402" i="11"/>
  <c r="F402" i="11"/>
  <c r="V401" i="11"/>
  <c r="U401" i="11"/>
  <c r="T401" i="11"/>
  <c r="F401" i="11"/>
  <c r="V400" i="11"/>
  <c r="U400" i="11"/>
  <c r="T400" i="11"/>
  <c r="F400" i="11"/>
  <c r="V399" i="11"/>
  <c r="U399" i="11"/>
  <c r="T399" i="11"/>
  <c r="F399" i="11"/>
  <c r="V398" i="11"/>
  <c r="U398" i="11"/>
  <c r="T398" i="11"/>
  <c r="F398" i="11"/>
  <c r="V397" i="11"/>
  <c r="U397" i="11"/>
  <c r="T397" i="11"/>
  <c r="F397" i="11"/>
  <c r="V396" i="11"/>
  <c r="U396" i="11"/>
  <c r="T396" i="11"/>
  <c r="F396" i="11"/>
  <c r="V395" i="11"/>
  <c r="U395" i="11"/>
  <c r="T395" i="11"/>
  <c r="F395" i="11"/>
  <c r="V394" i="11"/>
  <c r="U394" i="11"/>
  <c r="T394" i="11"/>
  <c r="F394" i="11"/>
  <c r="V393" i="11"/>
  <c r="U393" i="11"/>
  <c r="T393" i="11"/>
  <c r="V392" i="11"/>
  <c r="U392" i="11"/>
  <c r="T392" i="11"/>
  <c r="F392" i="11"/>
  <c r="V391" i="11"/>
  <c r="U391" i="11"/>
  <c r="T391" i="11"/>
  <c r="F391" i="11"/>
  <c r="V390" i="11"/>
  <c r="U390" i="11"/>
  <c r="T390" i="11"/>
  <c r="F390" i="11"/>
  <c r="V389" i="11"/>
  <c r="U389" i="11"/>
  <c r="T389" i="11"/>
  <c r="F389" i="11"/>
  <c r="V388" i="11"/>
  <c r="U388" i="11"/>
  <c r="T388" i="11"/>
  <c r="F388" i="11"/>
  <c r="V387" i="11"/>
  <c r="U387" i="11"/>
  <c r="T387" i="11"/>
  <c r="F387" i="11"/>
  <c r="V386" i="11"/>
  <c r="U386" i="11"/>
  <c r="T386" i="11"/>
  <c r="F386" i="11"/>
  <c r="V385" i="11"/>
  <c r="U385" i="11"/>
  <c r="T385" i="11"/>
  <c r="F385" i="11"/>
  <c r="V384" i="11"/>
  <c r="U384" i="11"/>
  <c r="T384" i="11"/>
  <c r="F384" i="11"/>
  <c r="V383" i="11"/>
  <c r="U383" i="11"/>
  <c r="T383" i="11"/>
  <c r="F383" i="11"/>
  <c r="V382" i="11"/>
  <c r="U382" i="11"/>
  <c r="T382" i="11"/>
  <c r="F382" i="11"/>
  <c r="V381" i="11"/>
  <c r="U381" i="11"/>
  <c r="T381" i="11"/>
  <c r="F381" i="11"/>
  <c r="V380" i="11"/>
  <c r="U380" i="11"/>
  <c r="T380" i="11"/>
  <c r="F380" i="11"/>
  <c r="V379" i="11"/>
  <c r="U379" i="11"/>
  <c r="T379" i="11"/>
  <c r="F379" i="11"/>
  <c r="V378" i="11"/>
  <c r="U378" i="11"/>
  <c r="T378" i="11"/>
  <c r="F378" i="11"/>
  <c r="V377" i="11"/>
  <c r="U377" i="11"/>
  <c r="T377" i="11"/>
  <c r="F377" i="11"/>
  <c r="V376" i="11"/>
  <c r="U376" i="11"/>
  <c r="T376" i="11"/>
  <c r="V375" i="11"/>
  <c r="U375" i="11"/>
  <c r="T375" i="11"/>
  <c r="F375" i="11"/>
  <c r="V374" i="11"/>
  <c r="U374" i="11"/>
  <c r="T374" i="11"/>
  <c r="F374" i="11"/>
  <c r="V373" i="11"/>
  <c r="U373" i="11"/>
  <c r="T373" i="11"/>
  <c r="F373" i="11"/>
  <c r="V372" i="11"/>
  <c r="U372" i="11"/>
  <c r="T372" i="11"/>
  <c r="F372" i="11"/>
  <c r="V371" i="11"/>
  <c r="U371" i="11"/>
  <c r="T371" i="11"/>
  <c r="V370" i="11"/>
  <c r="U370" i="11"/>
  <c r="T370" i="11"/>
  <c r="F370" i="11"/>
  <c r="V369" i="11"/>
  <c r="U369" i="11"/>
  <c r="T369" i="11"/>
  <c r="F369" i="11"/>
  <c r="V368" i="11"/>
  <c r="U368" i="11"/>
  <c r="T368" i="11"/>
  <c r="F368" i="11"/>
  <c r="V367" i="11"/>
  <c r="U367" i="11"/>
  <c r="T367" i="11"/>
  <c r="V366" i="11"/>
  <c r="U366" i="11"/>
  <c r="T366" i="11"/>
  <c r="F366" i="11"/>
  <c r="V365" i="11"/>
  <c r="U365" i="11"/>
  <c r="T365" i="11"/>
  <c r="F365" i="11"/>
  <c r="V364" i="11"/>
  <c r="U364" i="11"/>
  <c r="T364" i="11"/>
  <c r="F364" i="11"/>
  <c r="V363" i="11"/>
  <c r="U363" i="11"/>
  <c r="T363" i="11"/>
  <c r="F363" i="11"/>
  <c r="V362" i="11"/>
  <c r="U362" i="11"/>
  <c r="T362" i="11"/>
  <c r="F362" i="11"/>
  <c r="V361" i="11"/>
  <c r="U361" i="11"/>
  <c r="T361" i="11"/>
  <c r="F361" i="11"/>
  <c r="V360" i="11"/>
  <c r="U360" i="11"/>
  <c r="T360" i="11"/>
  <c r="F360" i="11"/>
  <c r="V359" i="11"/>
  <c r="U359" i="11"/>
  <c r="T359" i="11"/>
  <c r="F359" i="11"/>
  <c r="V358" i="11"/>
  <c r="U358" i="11"/>
  <c r="T358" i="11"/>
  <c r="F358" i="11"/>
  <c r="V357" i="11"/>
  <c r="U357" i="11"/>
  <c r="T357" i="11"/>
  <c r="F357" i="11"/>
  <c r="V356" i="11"/>
  <c r="U356" i="11"/>
  <c r="T356" i="11"/>
  <c r="F356" i="11"/>
  <c r="V355" i="11"/>
  <c r="U355" i="11"/>
  <c r="T355" i="11"/>
  <c r="F355" i="11"/>
  <c r="V354" i="11"/>
  <c r="U354" i="11"/>
  <c r="T354" i="11"/>
  <c r="F354" i="11"/>
  <c r="V353" i="11"/>
  <c r="U353" i="11"/>
  <c r="T353" i="11"/>
  <c r="F353" i="11"/>
  <c r="V352" i="11"/>
  <c r="U352" i="11"/>
  <c r="T352" i="11"/>
  <c r="F352" i="11"/>
  <c r="V351" i="11"/>
  <c r="U351" i="11"/>
  <c r="T351" i="11"/>
  <c r="F351" i="11"/>
  <c r="V350" i="11"/>
  <c r="U350" i="11"/>
  <c r="T350" i="11"/>
  <c r="F350" i="11"/>
  <c r="V349" i="11"/>
  <c r="U349" i="11"/>
  <c r="T349" i="11"/>
  <c r="F349" i="11"/>
  <c r="V348" i="11"/>
  <c r="U348" i="11"/>
  <c r="T348" i="11"/>
  <c r="F348" i="11"/>
  <c r="V347" i="11"/>
  <c r="U347" i="11"/>
  <c r="T347" i="11"/>
  <c r="F347" i="11"/>
  <c r="V346" i="11"/>
  <c r="U346" i="11"/>
  <c r="T346" i="11"/>
  <c r="F346" i="11"/>
  <c r="V345" i="11"/>
  <c r="U345" i="11"/>
  <c r="T345" i="11"/>
  <c r="F345" i="11"/>
  <c r="V344" i="11"/>
  <c r="U344" i="11"/>
  <c r="T344" i="11"/>
  <c r="F344" i="11"/>
  <c r="V343" i="11"/>
  <c r="U343" i="11"/>
  <c r="T343" i="11"/>
  <c r="F343" i="11"/>
  <c r="V342" i="11"/>
  <c r="U342" i="11"/>
  <c r="T342" i="11"/>
  <c r="F342" i="11"/>
  <c r="V341" i="11"/>
  <c r="U341" i="11"/>
  <c r="T341" i="11"/>
  <c r="F341" i="11"/>
  <c r="V340" i="11"/>
  <c r="U340" i="11"/>
  <c r="T340" i="11"/>
  <c r="F340" i="11"/>
  <c r="V339" i="11"/>
  <c r="U339" i="11"/>
  <c r="T339" i="11"/>
  <c r="F339" i="11"/>
  <c r="V338" i="11"/>
  <c r="U338" i="11"/>
  <c r="T338" i="11"/>
  <c r="V337" i="11"/>
  <c r="U337" i="11"/>
  <c r="T337" i="11"/>
  <c r="F337" i="11"/>
  <c r="V336" i="11"/>
  <c r="U336" i="11"/>
  <c r="T336" i="11"/>
  <c r="F336" i="11"/>
  <c r="V335" i="11"/>
  <c r="U335" i="11"/>
  <c r="T335" i="11"/>
  <c r="F335" i="11"/>
  <c r="V334" i="11"/>
  <c r="U334" i="11"/>
  <c r="T334" i="11"/>
  <c r="F334" i="11"/>
  <c r="V333" i="11"/>
  <c r="U333" i="11"/>
  <c r="T333" i="11"/>
  <c r="F333" i="11"/>
  <c r="V332" i="11"/>
  <c r="U332" i="11"/>
  <c r="T332" i="11"/>
  <c r="F332" i="11"/>
  <c r="V331" i="11"/>
  <c r="U331" i="11"/>
  <c r="T331" i="11"/>
  <c r="F331" i="11"/>
  <c r="V330" i="11"/>
  <c r="U330" i="11"/>
  <c r="T330" i="11"/>
  <c r="F330" i="11"/>
  <c r="V329" i="11"/>
  <c r="U329" i="11"/>
  <c r="T329" i="11"/>
  <c r="F329" i="11"/>
  <c r="V328" i="11"/>
  <c r="U328" i="11"/>
  <c r="T328" i="11"/>
  <c r="V327" i="11"/>
  <c r="U327" i="11"/>
  <c r="T327" i="11"/>
  <c r="F327" i="11"/>
  <c r="V326" i="11"/>
  <c r="U326" i="11"/>
  <c r="T326" i="11"/>
  <c r="F326" i="11"/>
  <c r="V325" i="11"/>
  <c r="U325" i="11"/>
  <c r="T325" i="11"/>
  <c r="F325" i="11"/>
  <c r="V324" i="11"/>
  <c r="U324" i="11"/>
  <c r="T324" i="11"/>
  <c r="F324" i="11"/>
  <c r="V323" i="11"/>
  <c r="U323" i="11"/>
  <c r="T323" i="11"/>
  <c r="F323" i="11"/>
  <c r="V322" i="11"/>
  <c r="U322" i="11"/>
  <c r="T322" i="11"/>
  <c r="F322" i="11"/>
  <c r="V321" i="11"/>
  <c r="U321" i="11"/>
  <c r="T321" i="11"/>
  <c r="F321" i="11"/>
  <c r="V320" i="11"/>
  <c r="U320" i="11"/>
  <c r="T320" i="11"/>
  <c r="F320" i="11"/>
  <c r="V319" i="11"/>
  <c r="U319" i="11"/>
  <c r="T319" i="11"/>
  <c r="F319" i="11"/>
  <c r="V318" i="11"/>
  <c r="U318" i="11"/>
  <c r="T318" i="11"/>
  <c r="F318" i="11"/>
  <c r="V317" i="11"/>
  <c r="U317" i="11"/>
  <c r="T317" i="11"/>
  <c r="F317" i="11"/>
  <c r="V316" i="11"/>
  <c r="U316" i="11"/>
  <c r="T316" i="11"/>
  <c r="V315" i="11"/>
  <c r="U315" i="11"/>
  <c r="T315" i="11"/>
  <c r="F315" i="11"/>
  <c r="V314" i="11"/>
  <c r="U314" i="11"/>
  <c r="T314" i="11"/>
  <c r="F314" i="11"/>
  <c r="V313" i="11"/>
  <c r="U313" i="11"/>
  <c r="T313" i="11"/>
  <c r="F313" i="11"/>
  <c r="V312" i="11"/>
  <c r="U312" i="11"/>
  <c r="T312" i="11"/>
  <c r="F312" i="11"/>
  <c r="V311" i="11"/>
  <c r="U311" i="11"/>
  <c r="T311" i="11"/>
  <c r="V310" i="11"/>
  <c r="U310" i="11"/>
  <c r="T310" i="11"/>
  <c r="F310" i="11"/>
  <c r="V309" i="11"/>
  <c r="U309" i="11"/>
  <c r="T309" i="11"/>
  <c r="F309" i="11"/>
  <c r="V308" i="11"/>
  <c r="U308" i="11"/>
  <c r="T308" i="11"/>
  <c r="F308" i="11"/>
  <c r="V307" i="11"/>
  <c r="U307" i="11"/>
  <c r="T307" i="11"/>
  <c r="F307" i="11"/>
  <c r="V306" i="11"/>
  <c r="U306" i="11"/>
  <c r="T306" i="11"/>
  <c r="F306" i="11"/>
  <c r="V305" i="11"/>
  <c r="U305" i="11"/>
  <c r="T305" i="11"/>
  <c r="F305" i="11"/>
  <c r="V304" i="11"/>
  <c r="U304" i="11"/>
  <c r="T304" i="11"/>
  <c r="F304" i="11"/>
  <c r="V303" i="11"/>
  <c r="U303" i="11"/>
  <c r="T303" i="11"/>
  <c r="F303" i="11"/>
  <c r="V302" i="11"/>
  <c r="U302" i="11"/>
  <c r="T302" i="11"/>
  <c r="F302" i="11"/>
  <c r="V301" i="11"/>
  <c r="U301" i="11"/>
  <c r="T301" i="11"/>
  <c r="F301" i="11"/>
  <c r="V300" i="11"/>
  <c r="U300" i="11"/>
  <c r="T300" i="11"/>
  <c r="F300" i="11"/>
  <c r="V299" i="11"/>
  <c r="U299" i="11"/>
  <c r="T299" i="11"/>
  <c r="F299" i="11"/>
  <c r="V298" i="11"/>
  <c r="U298" i="11"/>
  <c r="T298" i="11"/>
  <c r="F298" i="11"/>
  <c r="V297" i="11"/>
  <c r="U297" i="11"/>
  <c r="T297" i="11"/>
  <c r="V296" i="11"/>
  <c r="U296" i="11"/>
  <c r="T296" i="11"/>
  <c r="F296" i="11"/>
  <c r="V295" i="11"/>
  <c r="U295" i="11"/>
  <c r="T295" i="11"/>
  <c r="F295" i="11"/>
  <c r="V294" i="11"/>
  <c r="U294" i="11"/>
  <c r="T294" i="11"/>
  <c r="V293" i="11"/>
  <c r="U293" i="11"/>
  <c r="T293" i="11"/>
  <c r="F293" i="11"/>
  <c r="V292" i="11"/>
  <c r="U292" i="11"/>
  <c r="T292" i="11"/>
  <c r="V291" i="11"/>
  <c r="U291" i="11"/>
  <c r="T291" i="11"/>
  <c r="F291" i="11"/>
  <c r="V290" i="11"/>
  <c r="U290" i="11"/>
  <c r="T290" i="11"/>
  <c r="V289" i="11"/>
  <c r="U289" i="11"/>
  <c r="T289" i="11"/>
  <c r="V288" i="11"/>
  <c r="U288" i="11"/>
  <c r="T288" i="11"/>
  <c r="F288" i="11"/>
  <c r="V287" i="11"/>
  <c r="U287" i="11"/>
  <c r="T287" i="11"/>
  <c r="F287" i="11"/>
  <c r="V286" i="11"/>
  <c r="U286" i="11"/>
  <c r="T286" i="11"/>
  <c r="F286" i="11"/>
  <c r="V285" i="11"/>
  <c r="U285" i="11"/>
  <c r="T285" i="11"/>
  <c r="F285" i="11"/>
  <c r="V284" i="11"/>
  <c r="U284" i="11"/>
  <c r="T284" i="11"/>
  <c r="F284" i="11"/>
  <c r="V283" i="11"/>
  <c r="U283" i="11"/>
  <c r="T283" i="11"/>
  <c r="V282" i="11"/>
  <c r="U282" i="11"/>
  <c r="T282" i="11"/>
  <c r="F282" i="11"/>
  <c r="V281" i="11"/>
  <c r="U281" i="11"/>
  <c r="T281" i="11"/>
  <c r="F281" i="11"/>
  <c r="V280" i="11"/>
  <c r="U280" i="11"/>
  <c r="T280" i="11"/>
  <c r="F280" i="11"/>
  <c r="V279" i="11"/>
  <c r="U279" i="11"/>
  <c r="T279" i="11"/>
  <c r="F279" i="11"/>
  <c r="V278" i="11"/>
  <c r="U278" i="11"/>
  <c r="T278" i="11"/>
  <c r="F278" i="11"/>
  <c r="V277" i="11"/>
  <c r="U277" i="11"/>
  <c r="T277" i="11"/>
  <c r="F277" i="11"/>
  <c r="V276" i="11"/>
  <c r="U276" i="11"/>
  <c r="T276" i="11"/>
  <c r="F276" i="11"/>
  <c r="V275" i="11"/>
  <c r="U275" i="11"/>
  <c r="T275" i="11"/>
  <c r="F275" i="11"/>
  <c r="V274" i="11"/>
  <c r="U274" i="11"/>
  <c r="T274" i="11"/>
  <c r="F274" i="11"/>
  <c r="V273" i="11"/>
  <c r="U273" i="11"/>
  <c r="T273" i="11"/>
  <c r="F273" i="11"/>
  <c r="V272" i="11"/>
  <c r="U272" i="11"/>
  <c r="T272" i="11"/>
  <c r="V271" i="11"/>
  <c r="U271" i="11"/>
  <c r="T271" i="11"/>
  <c r="F271" i="11"/>
  <c r="V270" i="11"/>
  <c r="U270" i="11"/>
  <c r="T270" i="11"/>
  <c r="F270" i="11"/>
  <c r="V269" i="11"/>
  <c r="U269" i="11"/>
  <c r="T269" i="11"/>
  <c r="F269" i="11"/>
  <c r="V268" i="11"/>
  <c r="U268" i="11"/>
  <c r="T268" i="11"/>
  <c r="F268" i="11"/>
  <c r="V267" i="11"/>
  <c r="U267" i="11"/>
  <c r="T267" i="11"/>
  <c r="V266" i="11"/>
  <c r="U266" i="11"/>
  <c r="T266" i="11"/>
  <c r="F266" i="11"/>
  <c r="V265" i="11"/>
  <c r="U265" i="11"/>
  <c r="T265" i="11"/>
  <c r="F265" i="11"/>
  <c r="V264" i="11"/>
  <c r="U264" i="11"/>
  <c r="T264" i="11"/>
  <c r="V263" i="11"/>
  <c r="U263" i="11"/>
  <c r="T263" i="11"/>
  <c r="F263" i="11"/>
  <c r="V262" i="11"/>
  <c r="U262" i="11"/>
  <c r="T262" i="11"/>
  <c r="F262" i="11"/>
  <c r="V261" i="11"/>
  <c r="U261" i="11"/>
  <c r="T261" i="11"/>
  <c r="F261" i="11"/>
  <c r="V260" i="11"/>
  <c r="U260" i="11"/>
  <c r="T260" i="11"/>
  <c r="F260" i="11"/>
  <c r="V259" i="11"/>
  <c r="U259" i="11"/>
  <c r="T259" i="11"/>
  <c r="F259" i="11"/>
  <c r="V258" i="11"/>
  <c r="U258" i="11"/>
  <c r="T258" i="11"/>
  <c r="F258" i="11"/>
  <c r="V257" i="11"/>
  <c r="U257" i="11"/>
  <c r="T257" i="11"/>
  <c r="F257" i="11"/>
  <c r="V256" i="11"/>
  <c r="U256" i="11"/>
  <c r="T256" i="11"/>
  <c r="F256" i="11"/>
  <c r="V255" i="11"/>
  <c r="U255" i="11"/>
  <c r="T255" i="11"/>
  <c r="F255" i="11"/>
  <c r="V254" i="11"/>
  <c r="U254" i="11"/>
  <c r="T254" i="11"/>
  <c r="F254" i="11"/>
  <c r="V253" i="11"/>
  <c r="U253" i="11"/>
  <c r="T253" i="11"/>
  <c r="F253" i="11"/>
  <c r="V252" i="11"/>
  <c r="U252" i="11"/>
  <c r="T252" i="11"/>
  <c r="F252" i="11"/>
  <c r="V251" i="11"/>
  <c r="U251" i="11"/>
  <c r="T251" i="11"/>
  <c r="V250" i="11"/>
  <c r="U250" i="11"/>
  <c r="T250" i="11"/>
  <c r="F250" i="11"/>
  <c r="V249" i="11"/>
  <c r="U249" i="11"/>
  <c r="T249" i="11"/>
  <c r="F249" i="11"/>
  <c r="V248" i="11"/>
  <c r="U248" i="11"/>
  <c r="T248" i="11"/>
  <c r="F248" i="11"/>
  <c r="V247" i="11"/>
  <c r="U247" i="11"/>
  <c r="T247" i="11"/>
  <c r="F247" i="11"/>
  <c r="V246" i="11"/>
  <c r="U246" i="11"/>
  <c r="T246" i="11"/>
  <c r="F246" i="11"/>
  <c r="V245" i="11"/>
  <c r="U245" i="11"/>
  <c r="T245" i="11"/>
  <c r="F245" i="11"/>
  <c r="V244" i="11"/>
  <c r="U244" i="11"/>
  <c r="T244" i="11"/>
  <c r="F244" i="11"/>
  <c r="V243" i="11"/>
  <c r="U243" i="11"/>
  <c r="T243" i="11"/>
  <c r="F243" i="11"/>
  <c r="V242" i="11"/>
  <c r="U242" i="11"/>
  <c r="T242" i="11"/>
  <c r="F242" i="11"/>
  <c r="V241" i="11"/>
  <c r="U241" i="11"/>
  <c r="T241" i="11"/>
  <c r="F241" i="11"/>
  <c r="V240" i="11"/>
  <c r="U240" i="11"/>
  <c r="T240" i="11"/>
  <c r="F240" i="11"/>
  <c r="V239" i="11"/>
  <c r="U239" i="11"/>
  <c r="T239" i="11"/>
  <c r="F239" i="11"/>
  <c r="V238" i="11"/>
  <c r="U238" i="11"/>
  <c r="T238" i="11"/>
  <c r="F238" i="11"/>
  <c r="V237" i="11"/>
  <c r="U237" i="11"/>
  <c r="T237" i="11"/>
  <c r="F237" i="11"/>
  <c r="V236" i="11"/>
  <c r="U236" i="11"/>
  <c r="T236" i="11"/>
  <c r="F236" i="11"/>
  <c r="V235" i="11"/>
  <c r="U235" i="11"/>
  <c r="T235" i="11"/>
  <c r="F235" i="11"/>
  <c r="V234" i="11"/>
  <c r="U234" i="11"/>
  <c r="T234" i="11"/>
  <c r="V233" i="11"/>
  <c r="U233" i="11"/>
  <c r="T233" i="11"/>
  <c r="F233" i="11"/>
  <c r="V232" i="11"/>
  <c r="U232" i="11"/>
  <c r="T232" i="11"/>
  <c r="F232" i="11"/>
  <c r="V231" i="11"/>
  <c r="U231" i="11"/>
  <c r="T231" i="11"/>
  <c r="F231" i="11"/>
  <c r="V230" i="11"/>
  <c r="U230" i="11"/>
  <c r="T230" i="11"/>
  <c r="F230" i="11"/>
  <c r="V229" i="11"/>
  <c r="U229" i="11"/>
  <c r="T229" i="11"/>
  <c r="F229" i="11"/>
  <c r="V228" i="11"/>
  <c r="U228" i="11"/>
  <c r="T228" i="11"/>
  <c r="F228" i="11"/>
  <c r="V227" i="11"/>
  <c r="U227" i="11"/>
  <c r="T227" i="11"/>
  <c r="V226" i="11"/>
  <c r="U226" i="11"/>
  <c r="T226" i="11"/>
  <c r="V225" i="11"/>
  <c r="U225" i="11"/>
  <c r="T225" i="11"/>
  <c r="F225" i="11"/>
  <c r="V224" i="11"/>
  <c r="U224" i="11"/>
  <c r="T224" i="11"/>
  <c r="F224" i="11"/>
  <c r="V223" i="11"/>
  <c r="U223" i="11"/>
  <c r="T223" i="11"/>
  <c r="F223" i="11"/>
  <c r="V222" i="11"/>
  <c r="U222" i="11"/>
  <c r="T222" i="11"/>
  <c r="F222" i="11"/>
  <c r="V221" i="11"/>
  <c r="U221" i="11"/>
  <c r="T221" i="11"/>
  <c r="F221" i="11"/>
  <c r="V220" i="11"/>
  <c r="U220" i="11"/>
  <c r="T220" i="11"/>
  <c r="V219" i="11"/>
  <c r="U219" i="11"/>
  <c r="T219" i="11"/>
  <c r="F219" i="11"/>
  <c r="V218" i="11"/>
  <c r="U218" i="11"/>
  <c r="T218" i="11"/>
  <c r="F218" i="11"/>
  <c r="V217" i="11"/>
  <c r="U217" i="11"/>
  <c r="T217" i="11"/>
  <c r="F217" i="11"/>
  <c r="V216" i="11"/>
  <c r="U216" i="11"/>
  <c r="T216" i="11"/>
  <c r="F216" i="11"/>
  <c r="V215" i="11"/>
  <c r="U215" i="11"/>
  <c r="T215" i="11"/>
  <c r="F215" i="11"/>
  <c r="V214" i="11"/>
  <c r="U214" i="11"/>
  <c r="T214" i="11"/>
  <c r="F214" i="11"/>
  <c r="V213" i="11"/>
  <c r="U213" i="11"/>
  <c r="T213" i="11"/>
  <c r="F213" i="11"/>
  <c r="V212" i="11"/>
  <c r="U212" i="11"/>
  <c r="T212" i="11"/>
  <c r="F212" i="11"/>
  <c r="V211" i="11"/>
  <c r="U211" i="11"/>
  <c r="T211" i="11"/>
  <c r="F211" i="11"/>
  <c r="V210" i="11"/>
  <c r="U210" i="11"/>
  <c r="T210" i="11"/>
  <c r="V209" i="11"/>
  <c r="U209" i="11"/>
  <c r="T209" i="11"/>
  <c r="F209" i="11"/>
  <c r="V208" i="11"/>
  <c r="U208" i="11"/>
  <c r="T208" i="11"/>
  <c r="F208" i="11"/>
  <c r="V207" i="11"/>
  <c r="U207" i="11"/>
  <c r="T207" i="11"/>
  <c r="F207" i="11"/>
  <c r="V206" i="11"/>
  <c r="U206" i="11"/>
  <c r="T206" i="11"/>
  <c r="F206" i="11"/>
  <c r="V205" i="11"/>
  <c r="U205" i="11"/>
  <c r="T205" i="11"/>
  <c r="F205" i="11"/>
  <c r="V204" i="11"/>
  <c r="U204" i="11"/>
  <c r="T204" i="11"/>
  <c r="F204" i="11"/>
  <c r="V203" i="11"/>
  <c r="U203" i="11"/>
  <c r="T203" i="11"/>
  <c r="F203" i="11"/>
  <c r="V202" i="11"/>
  <c r="U202" i="11"/>
  <c r="T202" i="11"/>
  <c r="F202" i="11"/>
  <c r="V201" i="11"/>
  <c r="U201" i="11"/>
  <c r="T201" i="11"/>
  <c r="F201" i="11"/>
  <c r="V200" i="11"/>
  <c r="U200" i="11"/>
  <c r="T200" i="11"/>
  <c r="F200" i="11"/>
  <c r="V199" i="11"/>
  <c r="U199" i="11"/>
  <c r="T199" i="11"/>
  <c r="F199" i="11"/>
  <c r="V198" i="11"/>
  <c r="U198" i="11"/>
  <c r="T198" i="11"/>
  <c r="F198" i="11"/>
  <c r="V197" i="11"/>
  <c r="U197" i="11"/>
  <c r="T197" i="11"/>
  <c r="F197" i="11"/>
  <c r="V196" i="11"/>
  <c r="U196" i="11"/>
  <c r="T196" i="11"/>
  <c r="V195" i="11"/>
  <c r="U195" i="11"/>
  <c r="T195" i="11"/>
  <c r="F195" i="11"/>
  <c r="V194" i="11"/>
  <c r="U194" i="11"/>
  <c r="T194" i="11"/>
  <c r="F194" i="11"/>
  <c r="V193" i="11"/>
  <c r="U193" i="11"/>
  <c r="T193" i="11"/>
  <c r="V192" i="11"/>
  <c r="U192" i="11"/>
  <c r="T192" i="11"/>
  <c r="F192" i="11"/>
  <c r="V191" i="11"/>
  <c r="U191" i="11"/>
  <c r="T191" i="11"/>
  <c r="F191" i="11"/>
  <c r="V190" i="11"/>
  <c r="U190" i="11"/>
  <c r="T190" i="11"/>
  <c r="F190" i="11"/>
  <c r="V189" i="11"/>
  <c r="U189" i="11"/>
  <c r="T189" i="11"/>
  <c r="F189" i="11"/>
  <c r="V188" i="11"/>
  <c r="U188" i="11"/>
  <c r="T188" i="11"/>
  <c r="F188" i="11"/>
  <c r="V187" i="11"/>
  <c r="U187" i="11"/>
  <c r="T187" i="11"/>
  <c r="F187" i="11"/>
  <c r="V186" i="11"/>
  <c r="U186" i="11"/>
  <c r="T186" i="11"/>
  <c r="F186" i="11"/>
  <c r="V185" i="11"/>
  <c r="U185" i="11"/>
  <c r="T185" i="11"/>
  <c r="F185" i="11"/>
  <c r="V184" i="11"/>
  <c r="U184" i="11"/>
  <c r="T184" i="11"/>
  <c r="F184" i="11"/>
  <c r="V183" i="11"/>
  <c r="U183" i="11"/>
  <c r="T183" i="11"/>
  <c r="F183" i="11"/>
  <c r="V182" i="11"/>
  <c r="U182" i="11"/>
  <c r="T182" i="11"/>
  <c r="F182" i="11"/>
  <c r="V181" i="11"/>
  <c r="U181" i="11"/>
  <c r="T181" i="11"/>
  <c r="F181" i="11"/>
  <c r="V180" i="11"/>
  <c r="U180" i="11"/>
  <c r="T180" i="11"/>
  <c r="F180" i="11"/>
  <c r="V179" i="11"/>
  <c r="U179" i="11"/>
  <c r="T179" i="11"/>
  <c r="F179" i="11"/>
  <c r="V178" i="11"/>
  <c r="U178" i="11"/>
  <c r="T178" i="11"/>
  <c r="F178" i="11"/>
  <c r="V177" i="11"/>
  <c r="U177" i="11"/>
  <c r="T177" i="11"/>
  <c r="F177" i="11"/>
  <c r="V176" i="11"/>
  <c r="U176" i="11"/>
  <c r="T176" i="11"/>
  <c r="F176" i="11"/>
  <c r="V175" i="11"/>
  <c r="U175" i="11"/>
  <c r="T175" i="11"/>
  <c r="F175" i="11"/>
  <c r="V174" i="11"/>
  <c r="U174" i="11"/>
  <c r="T174" i="11"/>
  <c r="F174" i="11"/>
  <c r="V173" i="11"/>
  <c r="U173" i="11"/>
  <c r="T173" i="11"/>
  <c r="F173" i="11"/>
  <c r="V172" i="11"/>
  <c r="U172" i="11"/>
  <c r="T172" i="11"/>
  <c r="F172" i="11"/>
  <c r="V171" i="11"/>
  <c r="U171" i="11"/>
  <c r="T171" i="11"/>
  <c r="F171" i="11"/>
  <c r="V170" i="11"/>
  <c r="U170" i="11"/>
  <c r="T170" i="11"/>
  <c r="F170" i="11"/>
  <c r="V169" i="11"/>
  <c r="U169" i="11"/>
  <c r="T169" i="11"/>
  <c r="F169" i="11"/>
  <c r="V168" i="11"/>
  <c r="U168" i="11"/>
  <c r="T168" i="11"/>
  <c r="F168" i="11"/>
  <c r="V167" i="11"/>
  <c r="U167" i="11"/>
  <c r="T167" i="11"/>
  <c r="F167" i="11"/>
  <c r="V166" i="11"/>
  <c r="U166" i="11"/>
  <c r="T166" i="11"/>
  <c r="F166" i="11"/>
  <c r="V165" i="11"/>
  <c r="U165" i="11"/>
  <c r="T165" i="11"/>
  <c r="F165" i="11"/>
  <c r="V164" i="11"/>
  <c r="U164" i="11"/>
  <c r="T164" i="11"/>
  <c r="F164" i="11"/>
  <c r="V163" i="11"/>
  <c r="U163" i="11"/>
  <c r="T163" i="11"/>
  <c r="V162" i="11"/>
  <c r="U162" i="11"/>
  <c r="T162" i="11"/>
  <c r="F162" i="11"/>
  <c r="V161" i="11"/>
  <c r="U161" i="11"/>
  <c r="T161" i="11"/>
  <c r="F161" i="11"/>
  <c r="V160" i="11"/>
  <c r="U160" i="11"/>
  <c r="T160" i="11"/>
  <c r="F160" i="11"/>
  <c r="V159" i="11"/>
  <c r="U159" i="11"/>
  <c r="T159" i="11"/>
  <c r="F159" i="11"/>
  <c r="V158" i="11"/>
  <c r="U158" i="11"/>
  <c r="T158" i="11"/>
  <c r="F158" i="11"/>
  <c r="V157" i="11"/>
  <c r="U157" i="11"/>
  <c r="T157" i="11"/>
  <c r="F157" i="11"/>
  <c r="V156" i="11"/>
  <c r="U156" i="11"/>
  <c r="T156" i="11"/>
  <c r="F156" i="11"/>
  <c r="V155" i="11"/>
  <c r="U155" i="11"/>
  <c r="T155" i="11"/>
  <c r="F155" i="11"/>
  <c r="V154" i="11"/>
  <c r="U154" i="11"/>
  <c r="T154" i="11"/>
  <c r="V153" i="11"/>
  <c r="U153" i="11"/>
  <c r="T153" i="11"/>
  <c r="V152" i="11"/>
  <c r="U152" i="11"/>
  <c r="T152" i="11"/>
  <c r="F152" i="11"/>
  <c r="V151" i="11"/>
  <c r="U151" i="11"/>
  <c r="T151" i="11"/>
  <c r="F151" i="11"/>
  <c r="V150" i="11"/>
  <c r="U150" i="11"/>
  <c r="T150" i="11"/>
  <c r="F150" i="11"/>
  <c r="V149" i="11"/>
  <c r="U149" i="11"/>
  <c r="T149" i="11"/>
  <c r="F149" i="11"/>
  <c r="V148" i="11"/>
  <c r="U148" i="11"/>
  <c r="T148" i="11"/>
  <c r="V147" i="11"/>
  <c r="U147" i="11"/>
  <c r="T147" i="11"/>
  <c r="F147" i="11"/>
  <c r="V146" i="11"/>
  <c r="U146" i="11"/>
  <c r="T146" i="11"/>
  <c r="F146" i="11"/>
  <c r="V145" i="11"/>
  <c r="U145" i="11"/>
  <c r="T145" i="11"/>
  <c r="F145" i="11"/>
  <c r="V144" i="11"/>
  <c r="U144" i="11"/>
  <c r="T144" i="11"/>
  <c r="F144" i="11"/>
  <c r="V143" i="11"/>
  <c r="U143" i="11"/>
  <c r="T143" i="11"/>
  <c r="V142" i="11"/>
  <c r="U142" i="11"/>
  <c r="T142" i="11"/>
  <c r="F142" i="11"/>
  <c r="V141" i="11"/>
  <c r="U141" i="11"/>
  <c r="T141" i="11"/>
  <c r="F141" i="11"/>
  <c r="V140" i="11"/>
  <c r="U140" i="11"/>
  <c r="T140" i="11"/>
  <c r="F140" i="11"/>
  <c r="V139" i="11"/>
  <c r="U139" i="11"/>
  <c r="T139" i="11"/>
  <c r="F139" i="11"/>
  <c r="V138" i="11"/>
  <c r="U138" i="11"/>
  <c r="T138" i="11"/>
  <c r="F138" i="11"/>
  <c r="V137" i="11"/>
  <c r="U137" i="11"/>
  <c r="T137" i="11"/>
  <c r="F137" i="11"/>
  <c r="V136" i="11"/>
  <c r="U136" i="11"/>
  <c r="T136" i="11"/>
  <c r="F136" i="11"/>
  <c r="V135" i="11"/>
  <c r="U135" i="11"/>
  <c r="T135" i="11"/>
  <c r="F135" i="11"/>
  <c r="V134" i="11"/>
  <c r="U134" i="11"/>
  <c r="T134" i="11"/>
  <c r="F134" i="11"/>
  <c r="V133" i="11"/>
  <c r="U133" i="11"/>
  <c r="T133" i="11"/>
  <c r="F133" i="11"/>
  <c r="V132" i="11"/>
  <c r="U132" i="11"/>
  <c r="T132" i="11"/>
  <c r="F132" i="11"/>
  <c r="V131" i="11"/>
  <c r="U131" i="11"/>
  <c r="T131" i="11"/>
  <c r="F131" i="11"/>
  <c r="V130" i="11"/>
  <c r="U130" i="11"/>
  <c r="T130" i="11"/>
  <c r="F130" i="11"/>
  <c r="V129" i="11"/>
  <c r="U129" i="11"/>
  <c r="T129" i="11"/>
  <c r="F129" i="11"/>
  <c r="V128" i="11"/>
  <c r="U128" i="11"/>
  <c r="T128" i="11"/>
  <c r="F128" i="11"/>
  <c r="V127" i="11"/>
  <c r="U127" i="11"/>
  <c r="T127" i="11"/>
  <c r="V126" i="11"/>
  <c r="U126" i="11"/>
  <c r="T126" i="11"/>
  <c r="F126" i="11"/>
  <c r="V125" i="11"/>
  <c r="U125" i="11"/>
  <c r="T125" i="11"/>
  <c r="F125" i="11"/>
  <c r="V124" i="11"/>
  <c r="U124" i="11"/>
  <c r="T124" i="11"/>
  <c r="F124" i="11"/>
  <c r="V123" i="11"/>
  <c r="U123" i="11"/>
  <c r="T123" i="11"/>
  <c r="F123" i="11"/>
  <c r="V122" i="11"/>
  <c r="U122" i="11"/>
  <c r="T122" i="11"/>
  <c r="F122" i="11"/>
  <c r="V121" i="11"/>
  <c r="U121" i="11"/>
  <c r="T121" i="11"/>
  <c r="F121" i="11"/>
  <c r="V120" i="11"/>
  <c r="U120" i="11"/>
  <c r="T120" i="11"/>
  <c r="F120" i="11"/>
  <c r="V119" i="11"/>
  <c r="U119" i="11"/>
  <c r="T119" i="11"/>
  <c r="F119" i="11"/>
  <c r="V118" i="11"/>
  <c r="U118" i="11"/>
  <c r="T118" i="11"/>
  <c r="F118" i="11"/>
  <c r="V117" i="11"/>
  <c r="U117" i="11"/>
  <c r="T117" i="11"/>
  <c r="F117" i="11"/>
  <c r="V116" i="11"/>
  <c r="U116" i="11"/>
  <c r="T116" i="11"/>
  <c r="F116" i="11"/>
  <c r="V115" i="11"/>
  <c r="U115" i="11"/>
  <c r="T115" i="11"/>
  <c r="F115" i="11"/>
  <c r="V114" i="11"/>
  <c r="U114" i="11"/>
  <c r="T114" i="11"/>
  <c r="V113" i="11"/>
  <c r="U113" i="11"/>
  <c r="T113" i="11"/>
  <c r="F113" i="11"/>
  <c r="V112" i="11"/>
  <c r="U112" i="11"/>
  <c r="T112" i="11"/>
  <c r="F112" i="11"/>
  <c r="V111" i="11"/>
  <c r="U111" i="11"/>
  <c r="T111" i="11"/>
  <c r="F111" i="11"/>
  <c r="V110" i="11"/>
  <c r="U110" i="11"/>
  <c r="T110" i="11"/>
  <c r="F110" i="11"/>
  <c r="V109" i="11"/>
  <c r="U109" i="11"/>
  <c r="T109" i="11"/>
  <c r="F109" i="11"/>
  <c r="V108" i="11"/>
  <c r="U108" i="11"/>
  <c r="T108" i="11"/>
  <c r="F108" i="11"/>
  <c r="V107" i="11"/>
  <c r="U107" i="11"/>
  <c r="T107" i="11"/>
  <c r="F107" i="11"/>
  <c r="V106" i="11"/>
  <c r="U106" i="11"/>
  <c r="T106" i="11"/>
  <c r="F106" i="11"/>
  <c r="V105" i="11"/>
  <c r="U105" i="11"/>
  <c r="T105" i="11"/>
  <c r="F105" i="11"/>
  <c r="V104" i="11"/>
  <c r="U104" i="11"/>
  <c r="T104" i="11"/>
  <c r="F104" i="11"/>
  <c r="V103" i="11"/>
  <c r="U103" i="11"/>
  <c r="T103" i="11"/>
  <c r="F103" i="11"/>
  <c r="V102" i="11"/>
  <c r="U102" i="11"/>
  <c r="T102" i="11"/>
  <c r="F102" i="11"/>
  <c r="V101" i="11"/>
  <c r="U101" i="11"/>
  <c r="T101" i="11"/>
  <c r="F101" i="11"/>
  <c r="V100" i="11"/>
  <c r="U100" i="11"/>
  <c r="T100" i="11"/>
  <c r="V99" i="11"/>
  <c r="U99" i="11"/>
  <c r="T99" i="11"/>
  <c r="F99" i="11"/>
  <c r="V98" i="11"/>
  <c r="U98" i="11"/>
  <c r="T98" i="11"/>
  <c r="F98" i="11"/>
  <c r="V97" i="11"/>
  <c r="U97" i="11"/>
  <c r="T97" i="11"/>
  <c r="F97" i="11"/>
  <c r="V96" i="11"/>
  <c r="U96" i="11"/>
  <c r="T96" i="11"/>
  <c r="F96" i="11"/>
  <c r="V95" i="11"/>
  <c r="U95" i="11"/>
  <c r="T95" i="11"/>
  <c r="F95" i="11"/>
  <c r="V94" i="11"/>
  <c r="U94" i="11"/>
  <c r="T94" i="11"/>
  <c r="F94" i="11"/>
  <c r="V93" i="11"/>
  <c r="U93" i="11"/>
  <c r="T93" i="11"/>
  <c r="V92" i="11"/>
  <c r="U92" i="11"/>
  <c r="T92" i="11"/>
  <c r="F92" i="11"/>
  <c r="V91" i="11"/>
  <c r="U91" i="11"/>
  <c r="T91" i="11"/>
  <c r="F91" i="11"/>
  <c r="V90" i="11"/>
  <c r="U90" i="11"/>
  <c r="T90" i="11"/>
  <c r="F90" i="11"/>
  <c r="V89" i="11"/>
  <c r="U89" i="11"/>
  <c r="T89" i="11"/>
  <c r="V88" i="11"/>
  <c r="U88" i="11"/>
  <c r="T88" i="11"/>
  <c r="F88" i="11"/>
  <c r="V87" i="11"/>
  <c r="U87" i="11"/>
  <c r="T87" i="11"/>
  <c r="V86" i="11"/>
  <c r="U86" i="11"/>
  <c r="T86" i="11"/>
  <c r="F86" i="11"/>
  <c r="V85" i="11"/>
  <c r="U85" i="11"/>
  <c r="T85" i="11"/>
  <c r="V84" i="11"/>
  <c r="U84" i="11"/>
  <c r="T84" i="11"/>
  <c r="V83" i="11"/>
  <c r="U83" i="11"/>
  <c r="T83" i="11"/>
  <c r="F83" i="11"/>
  <c r="V82" i="11"/>
  <c r="U82" i="11"/>
  <c r="T82" i="11"/>
  <c r="F82" i="11"/>
  <c r="V81" i="11"/>
  <c r="U81" i="11"/>
  <c r="T81" i="11"/>
  <c r="F81" i="11"/>
  <c r="V80" i="11"/>
  <c r="U80" i="11"/>
  <c r="T80" i="11"/>
  <c r="F80" i="11"/>
  <c r="V79" i="11"/>
  <c r="U79" i="11"/>
  <c r="T79" i="11"/>
  <c r="F79" i="11"/>
  <c r="V78" i="11"/>
  <c r="U78" i="11"/>
  <c r="T78" i="11"/>
  <c r="F78" i="11"/>
  <c r="V77" i="11"/>
  <c r="U77" i="11"/>
  <c r="T77" i="11"/>
  <c r="V76" i="11"/>
  <c r="U76" i="11"/>
  <c r="T76" i="11"/>
  <c r="F76" i="11"/>
  <c r="V75" i="11"/>
  <c r="U75" i="11"/>
  <c r="T75" i="11"/>
  <c r="F75" i="11"/>
  <c r="V74" i="11"/>
  <c r="U74" i="11"/>
  <c r="T74" i="11"/>
  <c r="V73" i="11"/>
  <c r="U73" i="11"/>
  <c r="T73" i="11"/>
  <c r="F73" i="11"/>
  <c r="V72" i="11"/>
  <c r="U72" i="11"/>
  <c r="T72" i="11"/>
  <c r="F72" i="11"/>
  <c r="V71" i="11"/>
  <c r="U71" i="11"/>
  <c r="T71" i="11"/>
  <c r="F71" i="11"/>
  <c r="V70" i="11"/>
  <c r="U70" i="11"/>
  <c r="T70" i="11"/>
  <c r="F70" i="11"/>
  <c r="V69" i="11"/>
  <c r="U69" i="11"/>
  <c r="T69" i="11"/>
  <c r="F69" i="11"/>
  <c r="V68" i="11"/>
  <c r="U68" i="11"/>
  <c r="T68" i="11"/>
  <c r="F68" i="11"/>
  <c r="V67" i="11"/>
  <c r="U67" i="11"/>
  <c r="T67" i="11"/>
  <c r="F67" i="11"/>
  <c r="V66" i="11"/>
  <c r="U66" i="11"/>
  <c r="T66" i="11"/>
  <c r="F66" i="11"/>
  <c r="V65" i="11"/>
  <c r="U65" i="11"/>
  <c r="T65" i="11"/>
  <c r="F65" i="11"/>
  <c r="V64" i="11"/>
  <c r="U64" i="11"/>
  <c r="T64" i="11"/>
  <c r="F64" i="11"/>
  <c r="V63" i="11"/>
  <c r="U63" i="11"/>
  <c r="T63" i="11"/>
  <c r="F63" i="11"/>
  <c r="V62" i="11"/>
  <c r="U62" i="11"/>
  <c r="T62" i="11"/>
  <c r="F62" i="11"/>
  <c r="V61" i="11"/>
  <c r="U61" i="11"/>
  <c r="T61" i="11"/>
  <c r="F61" i="11"/>
  <c r="V60" i="11"/>
  <c r="U60" i="11"/>
  <c r="T60" i="11"/>
  <c r="F60" i="11"/>
  <c r="V59" i="11"/>
  <c r="U59" i="11"/>
  <c r="T59" i="11"/>
  <c r="F59" i="11"/>
  <c r="V58" i="11"/>
  <c r="U58" i="11"/>
  <c r="T58" i="11"/>
  <c r="F58" i="11"/>
  <c r="V57" i="11"/>
  <c r="U57" i="11"/>
  <c r="T57" i="11"/>
  <c r="F57" i="11"/>
  <c r="V56" i="11"/>
  <c r="U56" i="11"/>
  <c r="T56" i="11"/>
  <c r="F56" i="11"/>
  <c r="V55" i="11"/>
  <c r="U55" i="11"/>
  <c r="T55" i="11"/>
  <c r="F55" i="11"/>
  <c r="V54" i="11"/>
  <c r="U54" i="11"/>
  <c r="T54" i="11"/>
  <c r="V53" i="11"/>
  <c r="U53" i="11"/>
  <c r="T53" i="11"/>
  <c r="F53" i="11"/>
  <c r="V52" i="11"/>
  <c r="U52" i="11"/>
  <c r="T52" i="11"/>
  <c r="F52" i="11"/>
  <c r="V51" i="11"/>
  <c r="U51" i="11"/>
  <c r="T51" i="11"/>
  <c r="V50" i="11"/>
  <c r="U50" i="11"/>
  <c r="T50" i="11"/>
  <c r="F50" i="11"/>
  <c r="V49" i="11"/>
  <c r="U49" i="11"/>
  <c r="T49" i="11"/>
  <c r="F49" i="11"/>
  <c r="V48" i="11"/>
  <c r="U48" i="11"/>
  <c r="T48" i="11"/>
  <c r="F48" i="11"/>
  <c r="V47" i="11"/>
  <c r="U47" i="11"/>
  <c r="T47" i="11"/>
  <c r="F47" i="11"/>
  <c r="V46" i="11"/>
  <c r="U46" i="11"/>
  <c r="T46" i="11"/>
  <c r="F46" i="11"/>
  <c r="V45" i="11"/>
  <c r="U45" i="11"/>
  <c r="T45" i="11"/>
  <c r="F45" i="11"/>
  <c r="V44" i="11"/>
  <c r="U44" i="11"/>
  <c r="T44" i="11"/>
  <c r="F44" i="11"/>
  <c r="V43" i="11"/>
  <c r="U43" i="11"/>
  <c r="T43" i="11"/>
  <c r="F43" i="11"/>
  <c r="V42" i="11"/>
  <c r="U42" i="11"/>
  <c r="T42" i="11"/>
  <c r="F42" i="11"/>
  <c r="V41" i="11"/>
  <c r="U41" i="11"/>
  <c r="T41" i="11"/>
  <c r="F41" i="11"/>
  <c r="V40" i="11"/>
  <c r="U40" i="11"/>
  <c r="T40" i="11"/>
  <c r="F40" i="11"/>
  <c r="V39" i="11"/>
  <c r="U39" i="11"/>
  <c r="T39" i="11"/>
  <c r="V38" i="11"/>
  <c r="U38" i="11"/>
  <c r="T38" i="11"/>
  <c r="F38" i="11"/>
  <c r="V37" i="11"/>
  <c r="U37" i="11"/>
  <c r="T37" i="11"/>
  <c r="F37" i="11"/>
  <c r="V36" i="11"/>
  <c r="U36" i="11"/>
  <c r="T36" i="11"/>
  <c r="F36" i="11"/>
  <c r="V35" i="11"/>
  <c r="U35" i="11"/>
  <c r="T35" i="11"/>
  <c r="F35" i="11"/>
  <c r="V34" i="11"/>
  <c r="U34" i="11"/>
  <c r="T34" i="11"/>
  <c r="F34" i="11"/>
  <c r="V33" i="11"/>
  <c r="U33" i="11"/>
  <c r="T33" i="11"/>
  <c r="F33" i="11"/>
  <c r="V32" i="11"/>
  <c r="U32" i="11"/>
  <c r="T32" i="11"/>
  <c r="F32" i="11"/>
  <c r="V31" i="11"/>
  <c r="U31" i="11"/>
  <c r="T31" i="11"/>
  <c r="F31" i="11"/>
  <c r="V30" i="11"/>
  <c r="U30" i="11"/>
  <c r="T30" i="11"/>
  <c r="F30" i="11"/>
  <c r="V29" i="11"/>
  <c r="U29" i="11"/>
  <c r="T29" i="11"/>
  <c r="F29" i="11"/>
  <c r="V28" i="11"/>
  <c r="U28" i="11"/>
  <c r="T28" i="11"/>
  <c r="F28" i="11"/>
  <c r="V27" i="11"/>
  <c r="U27" i="11"/>
  <c r="T27" i="11"/>
  <c r="V26" i="11"/>
  <c r="U26" i="11"/>
  <c r="T26" i="11"/>
  <c r="F26" i="11"/>
  <c r="V25" i="11"/>
  <c r="U25" i="11"/>
  <c r="T25" i="11"/>
  <c r="F25" i="11"/>
  <c r="V24" i="11"/>
  <c r="U24" i="11"/>
  <c r="T24" i="11"/>
  <c r="F24" i="11"/>
  <c r="V23" i="11"/>
  <c r="U23" i="11"/>
  <c r="T23" i="11"/>
  <c r="V22" i="11"/>
  <c r="U22" i="11"/>
  <c r="T22" i="11"/>
  <c r="F22" i="11"/>
  <c r="V21" i="11"/>
  <c r="U21" i="11"/>
  <c r="T21" i="11"/>
  <c r="F21" i="11"/>
  <c r="V20" i="11"/>
  <c r="U20" i="11"/>
  <c r="T20" i="11"/>
  <c r="V19" i="11"/>
  <c r="U19" i="11"/>
  <c r="T19" i="11"/>
  <c r="F19" i="11"/>
  <c r="V18" i="11"/>
  <c r="U18" i="11"/>
  <c r="T18" i="11"/>
  <c r="F18" i="11"/>
  <c r="V17" i="11"/>
  <c r="U17" i="11"/>
  <c r="T17" i="11"/>
  <c r="F17" i="11"/>
  <c r="V16" i="11"/>
  <c r="U16" i="11"/>
  <c r="T16" i="11"/>
  <c r="F16" i="11"/>
  <c r="V15" i="11"/>
  <c r="U15" i="11"/>
  <c r="T15" i="11"/>
  <c r="V14" i="11"/>
  <c r="U14" i="11"/>
  <c r="T14" i="11"/>
  <c r="F14" i="11"/>
  <c r="V13" i="11"/>
  <c r="U13" i="11"/>
  <c r="T13" i="11"/>
  <c r="F13" i="11"/>
  <c r="V12" i="11"/>
  <c r="U12" i="11"/>
  <c r="T12" i="11"/>
  <c r="F12" i="11"/>
  <c r="V11" i="11"/>
  <c r="U11" i="11"/>
  <c r="T11" i="11"/>
  <c r="F11" i="11"/>
  <c r="V10" i="11"/>
  <c r="U10" i="11"/>
  <c r="T10" i="11"/>
  <c r="F10" i="11"/>
  <c r="V9" i="11"/>
  <c r="U9" i="11"/>
  <c r="T9" i="11"/>
  <c r="F9" i="11"/>
  <c r="V8" i="11"/>
  <c r="U8" i="11"/>
  <c r="T8" i="11"/>
  <c r="V7" i="11"/>
  <c r="U7" i="11"/>
  <c r="T7" i="11"/>
  <c r="F7" i="11"/>
  <c r="V6" i="11"/>
  <c r="U6" i="11"/>
  <c r="T6" i="11"/>
  <c r="F6" i="11"/>
  <c r="V5" i="11"/>
  <c r="U5" i="11"/>
  <c r="T5" i="11"/>
  <c r="V4" i="11"/>
  <c r="U4" i="11"/>
  <c r="T4" i="11"/>
  <c r="F4" i="11"/>
  <c r="V3" i="11"/>
  <c r="U3" i="11"/>
  <c r="T3" i="11"/>
  <c r="F3" i="11"/>
  <c r="V2" i="11"/>
  <c r="U2" i="11"/>
  <c r="T2" i="11"/>
  <c r="F2" i="11"/>
  <c r="AQ28" i="10"/>
  <c r="AP28" i="10"/>
  <c r="AA28" i="10"/>
  <c r="Z28" i="10"/>
  <c r="AQ27" i="10"/>
  <c r="AP27" i="10"/>
  <c r="AA27" i="10"/>
  <c r="Z27" i="10"/>
  <c r="AQ26" i="10"/>
  <c r="AP26" i="10"/>
  <c r="AA26" i="10"/>
  <c r="Z26" i="10"/>
  <c r="AQ25" i="10"/>
  <c r="AP25" i="10"/>
  <c r="AA25" i="10"/>
  <c r="Z25" i="10"/>
  <c r="AQ24" i="10"/>
  <c r="AP24" i="10"/>
  <c r="AA24" i="10"/>
  <c r="Z24" i="10"/>
  <c r="AQ23" i="10"/>
  <c r="AP23" i="10"/>
  <c r="AA23" i="10"/>
  <c r="Z23" i="10"/>
  <c r="AQ22" i="10"/>
  <c r="AP22" i="10"/>
  <c r="AA22" i="10"/>
  <c r="Z22" i="10"/>
  <c r="AQ21" i="10"/>
  <c r="AP21" i="10"/>
  <c r="AA21" i="10"/>
  <c r="Z21" i="10"/>
  <c r="AQ20" i="10"/>
  <c r="AP20" i="10"/>
  <c r="AA20" i="10"/>
  <c r="Z20" i="10"/>
  <c r="AQ19" i="10"/>
  <c r="AP19" i="10"/>
  <c r="AA19" i="10"/>
  <c r="Z19" i="10"/>
  <c r="AQ18" i="10"/>
  <c r="AP18" i="10"/>
  <c r="AA18" i="10"/>
  <c r="Z18" i="10"/>
  <c r="AQ17" i="10"/>
  <c r="AP17" i="10"/>
  <c r="AA17" i="10"/>
  <c r="Z17" i="10"/>
  <c r="AQ16" i="10"/>
  <c r="AP16" i="10"/>
  <c r="AA16" i="10"/>
  <c r="Z16" i="10"/>
  <c r="AQ15" i="10"/>
  <c r="AP15" i="10"/>
  <c r="AA15" i="10"/>
  <c r="Z15" i="10"/>
  <c r="AQ14" i="10"/>
  <c r="AP14" i="10"/>
  <c r="AA14" i="10"/>
  <c r="Z14" i="10"/>
  <c r="AQ13" i="10"/>
  <c r="AP13" i="10"/>
  <c r="AA13" i="10"/>
  <c r="Z13" i="10"/>
  <c r="AQ12" i="10"/>
  <c r="AP12" i="10"/>
  <c r="AA12" i="10"/>
  <c r="Z12" i="10"/>
  <c r="AQ11" i="10"/>
  <c r="AP11" i="10"/>
  <c r="AA11" i="10"/>
  <c r="Z11" i="10"/>
  <c r="AQ10" i="10"/>
  <c r="AP10" i="10"/>
  <c r="AA10" i="10"/>
  <c r="Z10" i="10"/>
  <c r="AQ9" i="10"/>
  <c r="AP9" i="10"/>
  <c r="AA9" i="10"/>
  <c r="Z9" i="10"/>
  <c r="AQ8" i="10"/>
  <c r="AP8" i="10"/>
  <c r="AA8" i="10"/>
  <c r="Z8" i="10"/>
  <c r="AQ7" i="10"/>
  <c r="AP7" i="10"/>
  <c r="AA7" i="10"/>
  <c r="Z7" i="10"/>
  <c r="AQ6" i="10"/>
  <c r="AP6" i="10"/>
  <c r="AA6" i="10"/>
  <c r="Z6" i="10"/>
  <c r="AQ5" i="10"/>
  <c r="AP5" i="10"/>
  <c r="AA5" i="10"/>
  <c r="Z5" i="10"/>
  <c r="AQ4" i="10"/>
  <c r="AP4" i="10"/>
  <c r="AA4" i="10"/>
  <c r="Z4" i="10"/>
  <c r="AQ3" i="10"/>
  <c r="AP3" i="10"/>
  <c r="AA3" i="10"/>
  <c r="Z3" i="10"/>
  <c r="AQ2" i="10"/>
  <c r="AP2" i="10"/>
  <c r="AA2" i="10"/>
  <c r="Z2" i="10"/>
  <c r="Q3" i="2"/>
  <c r="Q4" i="2"/>
  <c r="Q5" i="2"/>
  <c r="Q6" i="2"/>
  <c r="Q7" i="2"/>
  <c r="Q8" i="2"/>
  <c r="Q9" i="2"/>
  <c r="W6" i="2" s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W7" i="2" s="1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W8" i="2" s="1"/>
  <c r="Q87" i="2"/>
  <c r="Q88" i="2"/>
  <c r="Q89" i="2"/>
  <c r="Q2" i="2"/>
  <c r="W9" i="2"/>
  <c r="V9" i="2"/>
  <c r="U11" i="2"/>
  <c r="V8" i="2"/>
  <c r="V7" i="2"/>
  <c r="V6" i="2"/>
  <c r="V5" i="2"/>
  <c r="O3" i="8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O89" i="2"/>
  <c r="N350" i="2"/>
  <c r="K3" i="2"/>
  <c r="K4" i="2"/>
  <c r="K108" i="2"/>
  <c r="K5" i="2"/>
  <c r="K109" i="2"/>
  <c r="K110" i="2"/>
  <c r="K111" i="2"/>
  <c r="K112" i="2"/>
  <c r="K113" i="2"/>
  <c r="K114" i="2"/>
  <c r="K6" i="2"/>
  <c r="K115" i="2"/>
  <c r="K116" i="2"/>
  <c r="K117" i="2"/>
  <c r="K7" i="2"/>
  <c r="K118" i="2"/>
  <c r="K119" i="2"/>
  <c r="K120" i="2"/>
  <c r="K121" i="2"/>
  <c r="K122" i="2"/>
  <c r="K123" i="2"/>
  <c r="K124" i="2"/>
  <c r="K125" i="2"/>
  <c r="K8" i="2"/>
  <c r="K126" i="2"/>
  <c r="K127" i="2"/>
  <c r="K128" i="2"/>
  <c r="K129" i="2"/>
  <c r="K130" i="2"/>
  <c r="K131" i="2"/>
  <c r="K132" i="2"/>
  <c r="K9" i="2"/>
  <c r="K133" i="2"/>
  <c r="K134" i="2"/>
  <c r="K10" i="2"/>
  <c r="K135" i="2"/>
  <c r="K136" i="2"/>
  <c r="K137" i="2"/>
  <c r="K138" i="2"/>
  <c r="K139" i="2"/>
  <c r="K11" i="2"/>
  <c r="K140" i="2"/>
  <c r="K141" i="2"/>
  <c r="K142" i="2"/>
  <c r="K12" i="2"/>
  <c r="K143" i="2"/>
  <c r="K144" i="2"/>
  <c r="K145" i="2"/>
  <c r="K146" i="2"/>
  <c r="K13" i="2"/>
  <c r="K14" i="2"/>
  <c r="K147" i="2"/>
  <c r="K148" i="2"/>
  <c r="K149" i="2"/>
  <c r="K150" i="2"/>
  <c r="K151" i="2"/>
  <c r="K152" i="2"/>
  <c r="K153" i="2"/>
  <c r="K154" i="2"/>
  <c r="K155" i="2"/>
  <c r="K156" i="2"/>
  <c r="K15" i="2"/>
  <c r="K157" i="2"/>
  <c r="K16" i="2"/>
  <c r="K158" i="2"/>
  <c r="K159" i="2"/>
  <c r="K17" i="2"/>
  <c r="K18" i="2"/>
  <c r="K160" i="2"/>
  <c r="K161" i="2"/>
  <c r="K162" i="2"/>
  <c r="K163" i="2"/>
  <c r="K164" i="2"/>
  <c r="K165" i="2"/>
  <c r="K166" i="2"/>
  <c r="K167" i="2"/>
  <c r="K168" i="2"/>
  <c r="K169" i="2"/>
  <c r="K170" i="2"/>
  <c r="K19" i="2"/>
  <c r="K171" i="2"/>
  <c r="K172" i="2"/>
  <c r="K173" i="2"/>
  <c r="K174" i="2"/>
  <c r="K175" i="2"/>
  <c r="K20" i="2"/>
  <c r="K176" i="2"/>
  <c r="K177" i="2"/>
  <c r="K21" i="2"/>
  <c r="K178" i="2"/>
  <c r="K179" i="2"/>
  <c r="K180" i="2"/>
  <c r="K181" i="2"/>
  <c r="K182" i="2"/>
  <c r="K183" i="2"/>
  <c r="K184" i="2"/>
  <c r="K185" i="2"/>
  <c r="K22" i="2"/>
  <c r="K23" i="2"/>
  <c r="K186" i="2"/>
  <c r="K187" i="2"/>
  <c r="K188" i="2"/>
  <c r="K189" i="2"/>
  <c r="K190" i="2"/>
  <c r="K191" i="2"/>
  <c r="K192" i="2"/>
  <c r="K24" i="2"/>
  <c r="K193" i="2"/>
  <c r="K25" i="2"/>
  <c r="K194" i="2"/>
  <c r="K195" i="2"/>
  <c r="K196" i="2"/>
  <c r="K197" i="2"/>
  <c r="K198" i="2"/>
  <c r="K26" i="2"/>
  <c r="K27" i="2"/>
  <c r="K199" i="2"/>
  <c r="K28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9" i="2"/>
  <c r="K212" i="2"/>
  <c r="K213" i="2"/>
  <c r="K214" i="2"/>
  <c r="K215" i="2"/>
  <c r="K216" i="2"/>
  <c r="K217" i="2"/>
  <c r="K218" i="2"/>
  <c r="K30" i="2"/>
  <c r="K219" i="2"/>
  <c r="K220" i="2"/>
  <c r="K221" i="2"/>
  <c r="K222" i="2"/>
  <c r="K223" i="2"/>
  <c r="K224" i="2"/>
  <c r="K31" i="2"/>
  <c r="K225" i="2"/>
  <c r="K32" i="2"/>
  <c r="K226" i="2"/>
  <c r="K227" i="2"/>
  <c r="K228" i="2"/>
  <c r="K229" i="2"/>
  <c r="K230" i="2"/>
  <c r="K33" i="2"/>
  <c r="K231" i="2"/>
  <c r="K232" i="2"/>
  <c r="K233" i="2"/>
  <c r="K234" i="2"/>
  <c r="K235" i="2"/>
  <c r="K236" i="2"/>
  <c r="K34" i="2"/>
  <c r="K237" i="2"/>
  <c r="K238" i="2"/>
  <c r="K239" i="2"/>
  <c r="K240" i="2"/>
  <c r="K241" i="2"/>
  <c r="K242" i="2"/>
  <c r="K243" i="2"/>
  <c r="K244" i="2"/>
  <c r="K245" i="2"/>
  <c r="K246" i="2"/>
  <c r="K35" i="2"/>
  <c r="K247" i="2"/>
  <c r="K36" i="2"/>
  <c r="K248" i="2"/>
  <c r="K249" i="2"/>
  <c r="K250" i="2"/>
  <c r="K251" i="2"/>
  <c r="K37" i="2"/>
  <c r="K38" i="2"/>
  <c r="K39" i="2"/>
  <c r="K252" i="2"/>
  <c r="K253" i="2"/>
  <c r="K254" i="2"/>
  <c r="K40" i="2"/>
  <c r="K255" i="2"/>
  <c r="K256" i="2"/>
  <c r="K257" i="2"/>
  <c r="K258" i="2"/>
  <c r="K41" i="2"/>
  <c r="K259" i="2"/>
  <c r="K260" i="2"/>
  <c r="K261" i="2"/>
  <c r="K262" i="2"/>
  <c r="K263" i="2"/>
  <c r="K264" i="2"/>
  <c r="K42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43" i="2"/>
  <c r="K283" i="2"/>
  <c r="K284" i="2"/>
  <c r="K285" i="2"/>
  <c r="K286" i="2"/>
  <c r="K287" i="2"/>
  <c r="K288" i="2"/>
  <c r="K289" i="2"/>
  <c r="K44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45" i="2"/>
  <c r="K302" i="2"/>
  <c r="K303" i="2"/>
  <c r="K304" i="2"/>
  <c r="K305" i="2"/>
  <c r="K306" i="2"/>
  <c r="K307" i="2"/>
  <c r="K308" i="2"/>
  <c r="K46" i="2"/>
  <c r="K309" i="2"/>
  <c r="K310" i="2"/>
  <c r="K311" i="2"/>
  <c r="K312" i="2"/>
  <c r="K313" i="2"/>
  <c r="K314" i="2"/>
  <c r="K315" i="2"/>
  <c r="K47" i="2"/>
  <c r="K316" i="2"/>
  <c r="K317" i="2"/>
  <c r="K318" i="2"/>
  <c r="K319" i="2"/>
  <c r="K320" i="2"/>
  <c r="K321" i="2"/>
  <c r="K322" i="2"/>
  <c r="K323" i="2"/>
  <c r="K48" i="2"/>
  <c r="K324" i="2"/>
  <c r="K49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50" i="2"/>
  <c r="K347" i="2"/>
  <c r="K348" i="2"/>
  <c r="K51" i="2"/>
  <c r="K349" i="2"/>
  <c r="K52" i="2"/>
  <c r="K53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54" i="2"/>
  <c r="K366" i="2"/>
  <c r="K367" i="2"/>
  <c r="K368" i="2"/>
  <c r="K55" i="2"/>
  <c r="K56" i="2"/>
  <c r="K57" i="2"/>
  <c r="K369" i="2"/>
  <c r="K370" i="2"/>
  <c r="K371" i="2"/>
  <c r="K372" i="2"/>
  <c r="K373" i="2"/>
  <c r="K374" i="2"/>
  <c r="K375" i="2"/>
  <c r="K376" i="2"/>
  <c r="K58" i="2"/>
  <c r="K377" i="2"/>
  <c r="K378" i="2"/>
  <c r="K379" i="2"/>
  <c r="K380" i="2"/>
  <c r="K381" i="2"/>
  <c r="K59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60" i="2"/>
  <c r="K61" i="2"/>
  <c r="K400" i="2"/>
  <c r="K401" i="2"/>
  <c r="K402" i="2"/>
  <c r="K403" i="2"/>
  <c r="K404" i="2"/>
  <c r="K405" i="2"/>
  <c r="K406" i="2"/>
  <c r="K62" i="2"/>
  <c r="K407" i="2"/>
  <c r="K408" i="2"/>
  <c r="K409" i="2"/>
  <c r="K410" i="2"/>
  <c r="K63" i="2"/>
  <c r="K411" i="2"/>
  <c r="K412" i="2"/>
  <c r="K413" i="2"/>
  <c r="K64" i="2"/>
  <c r="K414" i="2"/>
  <c r="K415" i="2"/>
  <c r="K65" i="2"/>
  <c r="K66" i="2"/>
  <c r="K416" i="2"/>
  <c r="K417" i="2"/>
  <c r="K418" i="2"/>
  <c r="K67" i="2"/>
  <c r="K419" i="2"/>
  <c r="K420" i="2"/>
  <c r="K68" i="2"/>
  <c r="K421" i="2"/>
  <c r="K69" i="2"/>
  <c r="K422" i="2"/>
  <c r="K423" i="2"/>
  <c r="K424" i="2"/>
  <c r="K70" i="2"/>
  <c r="K71" i="2"/>
  <c r="K72" i="2"/>
  <c r="K425" i="2"/>
  <c r="K426" i="2"/>
  <c r="K427" i="2"/>
  <c r="K428" i="2"/>
  <c r="K429" i="2"/>
  <c r="K73" i="2"/>
  <c r="K74" i="2"/>
  <c r="K430" i="2"/>
  <c r="K431" i="2"/>
  <c r="K432" i="2"/>
  <c r="K433" i="2"/>
  <c r="K434" i="2"/>
  <c r="K435" i="2"/>
  <c r="K436" i="2"/>
  <c r="K437" i="2"/>
  <c r="K438" i="2"/>
  <c r="K439" i="2"/>
  <c r="K440" i="2"/>
  <c r="K75" i="2"/>
  <c r="K441" i="2"/>
  <c r="K442" i="2"/>
  <c r="K443" i="2"/>
  <c r="K76" i="2"/>
  <c r="K444" i="2"/>
  <c r="K77" i="2"/>
  <c r="K445" i="2"/>
  <c r="K446" i="2"/>
  <c r="K447" i="2"/>
  <c r="K448" i="2"/>
  <c r="K78" i="2"/>
  <c r="K449" i="2"/>
  <c r="K450" i="2"/>
  <c r="K451" i="2"/>
  <c r="K79" i="2"/>
  <c r="K452" i="2"/>
  <c r="K453" i="2"/>
  <c r="K80" i="2"/>
  <c r="K81" i="2"/>
  <c r="K454" i="2"/>
  <c r="K82" i="2"/>
  <c r="K455" i="2"/>
  <c r="K456" i="2"/>
  <c r="K83" i="2"/>
  <c r="K457" i="2"/>
  <c r="K84" i="2"/>
  <c r="K85" i="2"/>
  <c r="K458" i="2"/>
  <c r="K459" i="2"/>
  <c r="K460" i="2"/>
  <c r="K86" i="2"/>
  <c r="K87" i="2"/>
  <c r="K461" i="2"/>
  <c r="K462" i="2"/>
  <c r="K88" i="2"/>
  <c r="K463" i="2"/>
  <c r="K464" i="2"/>
  <c r="K465" i="2"/>
  <c r="K466" i="2"/>
  <c r="K467" i="2"/>
  <c r="K468" i="2"/>
  <c r="K89" i="2"/>
  <c r="K469" i="2"/>
  <c r="K470" i="2"/>
  <c r="K471" i="2"/>
  <c r="K90" i="2"/>
  <c r="K472" i="2"/>
  <c r="K473" i="2"/>
  <c r="K474" i="2"/>
  <c r="K475" i="2"/>
  <c r="K476" i="2"/>
  <c r="K477" i="2"/>
  <c r="K478" i="2"/>
  <c r="K479" i="2"/>
  <c r="K480" i="2"/>
  <c r="K481" i="2"/>
  <c r="K482" i="2"/>
  <c r="K91" i="2"/>
  <c r="K92" i="2"/>
  <c r="K93" i="2"/>
  <c r="K94" i="2"/>
  <c r="K95" i="2"/>
  <c r="K96" i="2"/>
  <c r="K483" i="2"/>
  <c r="K484" i="2"/>
  <c r="K485" i="2"/>
  <c r="K97" i="2"/>
  <c r="K486" i="2"/>
  <c r="K98" i="2"/>
  <c r="K487" i="2"/>
  <c r="K99" i="2"/>
  <c r="K100" i="2"/>
  <c r="K488" i="2"/>
  <c r="K101" i="2"/>
  <c r="K489" i="2"/>
  <c r="K102" i="2"/>
  <c r="K490" i="2"/>
  <c r="K491" i="2"/>
  <c r="K492" i="2"/>
  <c r="K493" i="2"/>
  <c r="K494" i="2"/>
  <c r="K495" i="2"/>
  <c r="K103" i="2"/>
  <c r="K496" i="2"/>
  <c r="K497" i="2"/>
  <c r="K498" i="2"/>
  <c r="K104" i="2"/>
  <c r="K499" i="2"/>
  <c r="K500" i="2"/>
  <c r="K105" i="2"/>
  <c r="K501" i="2"/>
  <c r="K106" i="2"/>
  <c r="K107" i="2"/>
  <c r="K2" i="2"/>
  <c r="P11" i="8"/>
  <c r="P10" i="8"/>
  <c r="P9" i="8"/>
  <c r="P8" i="8"/>
  <c r="P7" i="8"/>
  <c r="P6" i="8"/>
  <c r="P5" i="8"/>
  <c r="P4" i="8"/>
  <c r="P3" i="8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M340" i="9"/>
  <c r="M339" i="9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H105" i="9"/>
  <c r="M104" i="9"/>
  <c r="H104" i="9"/>
  <c r="M103" i="9"/>
  <c r="H103" i="9"/>
  <c r="M102" i="9"/>
  <c r="H102" i="9"/>
  <c r="M101" i="9"/>
  <c r="H101" i="9"/>
  <c r="M100" i="9"/>
  <c r="H100" i="9"/>
  <c r="M99" i="9"/>
  <c r="H99" i="9"/>
  <c r="M98" i="9"/>
  <c r="H98" i="9"/>
  <c r="M97" i="9"/>
  <c r="H97" i="9"/>
  <c r="M96" i="9"/>
  <c r="H96" i="9"/>
  <c r="M95" i="9"/>
  <c r="H95" i="9"/>
  <c r="M94" i="9"/>
  <c r="H94" i="9"/>
  <c r="M93" i="9"/>
  <c r="H93" i="9"/>
  <c r="M92" i="9"/>
  <c r="H92" i="9"/>
  <c r="M91" i="9"/>
  <c r="H91" i="9"/>
  <c r="M90" i="9"/>
  <c r="H90" i="9"/>
  <c r="M89" i="9"/>
  <c r="H89" i="9"/>
  <c r="M88" i="9"/>
  <c r="H88" i="9"/>
  <c r="M87" i="9"/>
  <c r="H87" i="9"/>
  <c r="M86" i="9"/>
  <c r="H86" i="9"/>
  <c r="M85" i="9"/>
  <c r="H85" i="9"/>
  <c r="M84" i="9"/>
  <c r="H84" i="9"/>
  <c r="M83" i="9"/>
  <c r="H83" i="9"/>
  <c r="M82" i="9"/>
  <c r="H82" i="9"/>
  <c r="M81" i="9"/>
  <c r="H81" i="9"/>
  <c r="M80" i="9"/>
  <c r="H80" i="9"/>
  <c r="M79" i="9"/>
  <c r="H79" i="9"/>
  <c r="M78" i="9"/>
  <c r="H78" i="9"/>
  <c r="M77" i="9"/>
  <c r="H77" i="9"/>
  <c r="M76" i="9"/>
  <c r="H76" i="9"/>
  <c r="M75" i="9"/>
  <c r="H75" i="9"/>
  <c r="M74" i="9"/>
  <c r="H74" i="9"/>
  <c r="M73" i="9"/>
  <c r="H73" i="9"/>
  <c r="M72" i="9"/>
  <c r="H72" i="9"/>
  <c r="M71" i="9"/>
  <c r="H71" i="9"/>
  <c r="M70" i="9"/>
  <c r="H70" i="9"/>
  <c r="M69" i="9"/>
  <c r="H69" i="9"/>
  <c r="M68" i="9"/>
  <c r="H68" i="9"/>
  <c r="M67" i="9"/>
  <c r="H67" i="9"/>
  <c r="M66" i="9"/>
  <c r="H66" i="9"/>
  <c r="M65" i="9"/>
  <c r="H65" i="9"/>
  <c r="M64" i="9"/>
  <c r="H64" i="9"/>
  <c r="M63" i="9"/>
  <c r="H63" i="9"/>
  <c r="M62" i="9"/>
  <c r="H62" i="9"/>
  <c r="M61" i="9"/>
  <c r="H61" i="9"/>
  <c r="M60" i="9"/>
  <c r="H60" i="9"/>
  <c r="M59" i="9"/>
  <c r="H59" i="9"/>
  <c r="M58" i="9"/>
  <c r="H58" i="9"/>
  <c r="M57" i="9"/>
  <c r="H57" i="9"/>
  <c r="M56" i="9"/>
  <c r="H56" i="9"/>
  <c r="M55" i="9"/>
  <c r="H55" i="9"/>
  <c r="M54" i="9"/>
  <c r="H54" i="9"/>
  <c r="M53" i="9"/>
  <c r="H53" i="9"/>
  <c r="M52" i="9"/>
  <c r="H52" i="9"/>
  <c r="M51" i="9"/>
  <c r="H51" i="9"/>
  <c r="M50" i="9"/>
  <c r="H50" i="9"/>
  <c r="M49" i="9"/>
  <c r="H49" i="9"/>
  <c r="M48" i="9"/>
  <c r="H48" i="9"/>
  <c r="M47" i="9"/>
  <c r="H47" i="9"/>
  <c r="M46" i="9"/>
  <c r="H46" i="9"/>
  <c r="M45" i="9"/>
  <c r="H45" i="9"/>
  <c r="M44" i="9"/>
  <c r="H44" i="9"/>
  <c r="M43" i="9"/>
  <c r="H43" i="9"/>
  <c r="M42" i="9"/>
  <c r="H42" i="9"/>
  <c r="M41" i="9"/>
  <c r="H41" i="9"/>
  <c r="M40" i="9"/>
  <c r="H40" i="9"/>
  <c r="M39" i="9"/>
  <c r="H39" i="9"/>
  <c r="M38" i="9"/>
  <c r="H38" i="9"/>
  <c r="M37" i="9"/>
  <c r="H37" i="9"/>
  <c r="M36" i="9"/>
  <c r="H36" i="9"/>
  <c r="M35" i="9"/>
  <c r="H35" i="9"/>
  <c r="M34" i="9"/>
  <c r="H34" i="9"/>
  <c r="M33" i="9"/>
  <c r="H33" i="9"/>
  <c r="M32" i="9"/>
  <c r="H32" i="9"/>
  <c r="M31" i="9"/>
  <c r="H31" i="9"/>
  <c r="M30" i="9"/>
  <c r="H30" i="9"/>
  <c r="M29" i="9"/>
  <c r="H29" i="9"/>
  <c r="M28" i="9"/>
  <c r="H28" i="9"/>
  <c r="M27" i="9"/>
  <c r="H27" i="9"/>
  <c r="M26" i="9"/>
  <c r="H26" i="9"/>
  <c r="M25" i="9"/>
  <c r="H25" i="9"/>
  <c r="M24" i="9"/>
  <c r="H24" i="9"/>
  <c r="M23" i="9"/>
  <c r="H23" i="9"/>
  <c r="M22" i="9"/>
  <c r="H22" i="9"/>
  <c r="M21" i="9"/>
  <c r="H21" i="9"/>
  <c r="M20" i="9"/>
  <c r="H20" i="9"/>
  <c r="M19" i="9"/>
  <c r="H19" i="9"/>
  <c r="M18" i="9"/>
  <c r="H18" i="9"/>
  <c r="M17" i="9"/>
  <c r="H17" i="9"/>
  <c r="M16" i="9"/>
  <c r="H16" i="9"/>
  <c r="M15" i="9"/>
  <c r="H15" i="9"/>
  <c r="M14" i="9"/>
  <c r="H14" i="9"/>
  <c r="M13" i="9"/>
  <c r="H13" i="9"/>
  <c r="M12" i="9"/>
  <c r="H12" i="9"/>
  <c r="M11" i="9"/>
  <c r="H11" i="9"/>
  <c r="M10" i="9"/>
  <c r="H10" i="9"/>
  <c r="M9" i="9"/>
  <c r="H9" i="9"/>
  <c r="M8" i="9"/>
  <c r="H8" i="9"/>
  <c r="M7" i="9"/>
  <c r="H7" i="9"/>
  <c r="M6" i="9"/>
  <c r="H6" i="9"/>
  <c r="M5" i="9"/>
  <c r="H5" i="9"/>
  <c r="M4" i="9"/>
  <c r="H4" i="9"/>
  <c r="M3" i="9"/>
  <c r="H3" i="9"/>
  <c r="M2" i="9"/>
  <c r="H2" i="9"/>
  <c r="C67" i="8"/>
  <c r="F67" i="8" s="1"/>
  <c r="B67" i="8"/>
  <c r="E67" i="8" s="1"/>
  <c r="F66" i="8"/>
  <c r="F65" i="8"/>
  <c r="E65" i="8"/>
  <c r="F64" i="8"/>
  <c r="F63" i="8"/>
  <c r="E63" i="8"/>
  <c r="F62" i="8"/>
  <c r="F61" i="8"/>
  <c r="E61" i="8"/>
  <c r="F60" i="8"/>
  <c r="F59" i="8"/>
  <c r="E59" i="8"/>
  <c r="F58" i="8"/>
  <c r="F57" i="8"/>
  <c r="O11" i="8" s="1"/>
  <c r="E57" i="8"/>
  <c r="F56" i="8"/>
  <c r="E56" i="8"/>
  <c r="F55" i="8"/>
  <c r="E55" i="8"/>
  <c r="F54" i="8"/>
  <c r="E54" i="8"/>
  <c r="F53" i="8"/>
  <c r="E53" i="8"/>
  <c r="F52" i="8"/>
  <c r="O10" i="8" s="1"/>
  <c r="E52" i="8"/>
  <c r="F51" i="8"/>
  <c r="E51" i="8"/>
  <c r="F50" i="8"/>
  <c r="E50" i="8"/>
  <c r="F49" i="8"/>
  <c r="E49" i="8"/>
  <c r="F48" i="8"/>
  <c r="E48" i="8"/>
  <c r="F47" i="8"/>
  <c r="E47" i="8"/>
  <c r="F46" i="8"/>
  <c r="O9" i="8" s="1"/>
  <c r="E46" i="8"/>
  <c r="F45" i="8"/>
  <c r="E45" i="8"/>
  <c r="F44" i="8"/>
  <c r="E44" i="8"/>
  <c r="F43" i="8"/>
  <c r="E43" i="8"/>
  <c r="F42" i="8"/>
  <c r="O8" i="8" s="1"/>
  <c r="E42" i="8"/>
  <c r="F41" i="8"/>
  <c r="E41" i="8"/>
  <c r="F40" i="8"/>
  <c r="E40" i="8"/>
  <c r="F39" i="8"/>
  <c r="E39" i="8"/>
  <c r="F38" i="8"/>
  <c r="E38" i="8"/>
  <c r="F37" i="8"/>
  <c r="E37" i="8"/>
  <c r="F36" i="8"/>
  <c r="O7" i="8" s="1"/>
  <c r="E36" i="8"/>
  <c r="F35" i="8"/>
  <c r="E35" i="8"/>
  <c r="F34" i="8"/>
  <c r="E34" i="8"/>
  <c r="F33" i="8"/>
  <c r="E33" i="8"/>
  <c r="F32" i="8"/>
  <c r="E32" i="8"/>
  <c r="F31" i="8"/>
  <c r="E31" i="8"/>
  <c r="F30" i="8"/>
  <c r="O6" i="8" s="1"/>
  <c r="E30" i="8"/>
  <c r="F29" i="8"/>
  <c r="E29" i="8"/>
  <c r="F28" i="8"/>
  <c r="E28" i="8"/>
  <c r="F27" i="8"/>
  <c r="E27" i="8"/>
  <c r="F26" i="8"/>
  <c r="O5" i="8" s="1"/>
  <c r="E26" i="8"/>
  <c r="F25" i="8"/>
  <c r="E25" i="8"/>
  <c r="F24" i="8"/>
  <c r="E24" i="8"/>
  <c r="F23" i="8"/>
  <c r="E23" i="8"/>
  <c r="F22" i="8"/>
  <c r="E22" i="8"/>
  <c r="F21" i="8"/>
  <c r="E21" i="8"/>
  <c r="F20" i="8"/>
  <c r="O4" i="8" s="1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L11" i="8"/>
  <c r="K11" i="8"/>
  <c r="F11" i="8"/>
  <c r="E11" i="8"/>
  <c r="L10" i="8"/>
  <c r="K10" i="8"/>
  <c r="F10" i="8"/>
  <c r="E10" i="8"/>
  <c r="L9" i="8"/>
  <c r="K9" i="8"/>
  <c r="F9" i="8"/>
  <c r="E9" i="8"/>
  <c r="L8" i="8"/>
  <c r="K8" i="8"/>
  <c r="F8" i="8"/>
  <c r="E8" i="8"/>
  <c r="L7" i="8"/>
  <c r="K7" i="8"/>
  <c r="F7" i="8"/>
  <c r="E7" i="8"/>
  <c r="L6" i="8"/>
  <c r="K6" i="8"/>
  <c r="F6" i="8"/>
  <c r="E6" i="8"/>
  <c r="L5" i="8"/>
  <c r="K5" i="8"/>
  <c r="F5" i="8"/>
  <c r="E5" i="8"/>
  <c r="L4" i="8"/>
  <c r="K4" i="8"/>
  <c r="F4" i="8"/>
  <c r="E4" i="8"/>
  <c r="L3" i="8"/>
  <c r="K3" i="8"/>
  <c r="F3" i="8"/>
  <c r="E3" i="8"/>
  <c r="F2" i="8"/>
  <c r="E2" i="8"/>
  <c r="K60" i="7"/>
  <c r="J60" i="7"/>
  <c r="K59" i="7"/>
  <c r="J59" i="7"/>
  <c r="K58" i="7"/>
  <c r="J58" i="7"/>
  <c r="K57" i="7"/>
  <c r="J57" i="7"/>
  <c r="L56" i="7"/>
  <c r="K56" i="7"/>
  <c r="J56" i="7"/>
  <c r="L55" i="7"/>
  <c r="K55" i="7"/>
  <c r="J55" i="7"/>
  <c r="L54" i="7"/>
  <c r="K54" i="7"/>
  <c r="J54" i="7"/>
  <c r="L53" i="7"/>
  <c r="K53" i="7"/>
  <c r="J53" i="7"/>
  <c r="L52" i="7"/>
  <c r="K52" i="7"/>
  <c r="J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Y35" i="7"/>
  <c r="X35" i="7"/>
  <c r="L35" i="7"/>
  <c r="K35" i="7"/>
  <c r="J35" i="7"/>
  <c r="Y34" i="7"/>
  <c r="X34" i="7"/>
  <c r="L34" i="7"/>
  <c r="K34" i="7"/>
  <c r="J34" i="7"/>
  <c r="Z33" i="7"/>
  <c r="Y33" i="7"/>
  <c r="X33" i="7"/>
  <c r="L33" i="7"/>
  <c r="K33" i="7"/>
  <c r="J33" i="7"/>
  <c r="AM32" i="7"/>
  <c r="AL32" i="7"/>
  <c r="Z32" i="7"/>
  <c r="Y32" i="7"/>
  <c r="X32" i="7"/>
  <c r="L32" i="7"/>
  <c r="K32" i="7"/>
  <c r="J32" i="7"/>
  <c r="AM31" i="7"/>
  <c r="AL31" i="7"/>
  <c r="Z31" i="7"/>
  <c r="Y31" i="7"/>
  <c r="X31" i="7"/>
  <c r="L31" i="7"/>
  <c r="K31" i="7"/>
  <c r="J31" i="7"/>
  <c r="AM30" i="7"/>
  <c r="AL30" i="7"/>
  <c r="Z30" i="7"/>
  <c r="Y30" i="7"/>
  <c r="X30" i="7"/>
  <c r="L30" i="7"/>
  <c r="K30" i="7"/>
  <c r="J30" i="7"/>
  <c r="AN29" i="7"/>
  <c r="AM29" i="7"/>
  <c r="AL29" i="7"/>
  <c r="Z29" i="7"/>
  <c r="Y29" i="7"/>
  <c r="X29" i="7"/>
  <c r="L29" i="7"/>
  <c r="K29" i="7"/>
  <c r="J29" i="7"/>
  <c r="AN28" i="7"/>
  <c r="AM28" i="7"/>
  <c r="AL28" i="7"/>
  <c r="Z28" i="7"/>
  <c r="Y28" i="7"/>
  <c r="X28" i="7"/>
  <c r="L28" i="7"/>
  <c r="K28" i="7"/>
  <c r="J28" i="7"/>
  <c r="AN27" i="7"/>
  <c r="AM27" i="7"/>
  <c r="AL27" i="7"/>
  <c r="Z27" i="7"/>
  <c r="Y27" i="7"/>
  <c r="X27" i="7"/>
  <c r="L27" i="7"/>
  <c r="K27" i="7"/>
  <c r="J27" i="7"/>
  <c r="AN26" i="7"/>
  <c r="AM26" i="7"/>
  <c r="AL26" i="7"/>
  <c r="Z26" i="7"/>
  <c r="Y26" i="7"/>
  <c r="X26" i="7"/>
  <c r="L26" i="7"/>
  <c r="K26" i="7"/>
  <c r="J26" i="7"/>
  <c r="AN25" i="7"/>
  <c r="AM25" i="7"/>
  <c r="AL25" i="7"/>
  <c r="Z25" i="7"/>
  <c r="Y25" i="7"/>
  <c r="X25" i="7"/>
  <c r="L25" i="7"/>
  <c r="K25" i="7"/>
  <c r="J25" i="7"/>
  <c r="AN24" i="7"/>
  <c r="AM24" i="7"/>
  <c r="AL24" i="7"/>
  <c r="Z24" i="7"/>
  <c r="Y24" i="7"/>
  <c r="X24" i="7"/>
  <c r="L24" i="7"/>
  <c r="K24" i="7"/>
  <c r="J24" i="7"/>
  <c r="AN23" i="7"/>
  <c r="AM23" i="7"/>
  <c r="AL23" i="7"/>
  <c r="Z23" i="7"/>
  <c r="Y23" i="7"/>
  <c r="X23" i="7"/>
  <c r="L23" i="7"/>
  <c r="K23" i="7"/>
  <c r="J23" i="7"/>
  <c r="AN22" i="7"/>
  <c r="AM22" i="7"/>
  <c r="AL22" i="7"/>
  <c r="Z22" i="7"/>
  <c r="Y22" i="7"/>
  <c r="X22" i="7"/>
  <c r="L22" i="7"/>
  <c r="K22" i="7"/>
  <c r="J22" i="7"/>
  <c r="AN21" i="7"/>
  <c r="AM21" i="7"/>
  <c r="AL21" i="7"/>
  <c r="Z21" i="7"/>
  <c r="Y21" i="7"/>
  <c r="X21" i="7"/>
  <c r="L21" i="7"/>
  <c r="K21" i="7"/>
  <c r="J21" i="7"/>
  <c r="AN20" i="7"/>
  <c r="AM20" i="7"/>
  <c r="AL20" i="7"/>
  <c r="Z20" i="7"/>
  <c r="Y20" i="7"/>
  <c r="X20" i="7"/>
  <c r="L20" i="7"/>
  <c r="K20" i="7"/>
  <c r="J20" i="7"/>
  <c r="AN19" i="7"/>
  <c r="AM19" i="7"/>
  <c r="AL19" i="7"/>
  <c r="Z19" i="7"/>
  <c r="Y19" i="7"/>
  <c r="X19" i="7"/>
  <c r="L19" i="7"/>
  <c r="K19" i="7"/>
  <c r="J19" i="7"/>
  <c r="AN18" i="7"/>
  <c r="AM18" i="7"/>
  <c r="AL18" i="7"/>
  <c r="Z18" i="7"/>
  <c r="Y18" i="7"/>
  <c r="X18" i="7"/>
  <c r="L18" i="7"/>
  <c r="K18" i="7"/>
  <c r="J18" i="7"/>
  <c r="AN17" i="7"/>
  <c r="AM17" i="7"/>
  <c r="AL17" i="7"/>
  <c r="Z17" i="7"/>
  <c r="Y17" i="7"/>
  <c r="X17" i="7"/>
  <c r="L17" i="7"/>
  <c r="K17" i="7"/>
  <c r="J17" i="7"/>
  <c r="AN16" i="7"/>
  <c r="AM16" i="7"/>
  <c r="AL16" i="7"/>
  <c r="Z16" i="7"/>
  <c r="Y16" i="7"/>
  <c r="X16" i="7"/>
  <c r="L16" i="7"/>
  <c r="K16" i="7"/>
  <c r="J16" i="7"/>
  <c r="AN15" i="7"/>
  <c r="AM15" i="7"/>
  <c r="AL15" i="7"/>
  <c r="Z15" i="7"/>
  <c r="Y15" i="7"/>
  <c r="X15" i="7"/>
  <c r="L15" i="7"/>
  <c r="K15" i="7"/>
  <c r="J15" i="7"/>
  <c r="AN14" i="7"/>
  <c r="AM14" i="7"/>
  <c r="AL14" i="7"/>
  <c r="Z14" i="7"/>
  <c r="Y14" i="7"/>
  <c r="X14" i="7"/>
  <c r="L14" i="7"/>
  <c r="K14" i="7"/>
  <c r="J14" i="7"/>
  <c r="AN13" i="7"/>
  <c r="AM13" i="7"/>
  <c r="AL13" i="7"/>
  <c r="Z13" i="7"/>
  <c r="Y13" i="7"/>
  <c r="X13" i="7"/>
  <c r="L13" i="7"/>
  <c r="K13" i="7"/>
  <c r="J13" i="7"/>
  <c r="AN12" i="7"/>
  <c r="AM12" i="7"/>
  <c r="AL12" i="7"/>
  <c r="Z12" i="7"/>
  <c r="Y12" i="7"/>
  <c r="X12" i="7"/>
  <c r="K12" i="7"/>
  <c r="J12" i="7"/>
  <c r="AN11" i="7"/>
  <c r="AM11" i="7"/>
  <c r="AL11" i="7"/>
  <c r="Z11" i="7"/>
  <c r="Y11" i="7"/>
  <c r="X11" i="7"/>
  <c r="K11" i="7"/>
  <c r="J11" i="7"/>
  <c r="AN10" i="7"/>
  <c r="AM10" i="7"/>
  <c r="AL10" i="7"/>
  <c r="Z10" i="7"/>
  <c r="Y10" i="7"/>
  <c r="X10" i="7"/>
  <c r="K10" i="7"/>
  <c r="J10" i="7"/>
  <c r="AN9" i="7"/>
  <c r="AM9" i="7"/>
  <c r="AL9" i="7"/>
  <c r="Z9" i="7"/>
  <c r="Y9" i="7"/>
  <c r="X9" i="7"/>
  <c r="K9" i="7"/>
  <c r="J9" i="7"/>
  <c r="AN8" i="7"/>
  <c r="AM8" i="7"/>
  <c r="AL8" i="7"/>
  <c r="Z8" i="7"/>
  <c r="Y8" i="7"/>
  <c r="X8" i="7"/>
  <c r="K8" i="7"/>
  <c r="J8" i="7"/>
  <c r="AN7" i="7"/>
  <c r="AM7" i="7"/>
  <c r="AL7" i="7"/>
  <c r="Z7" i="7"/>
  <c r="Y7" i="7"/>
  <c r="X7" i="7"/>
  <c r="K7" i="7"/>
  <c r="J7" i="7"/>
  <c r="AN6" i="7"/>
  <c r="AM6" i="7"/>
  <c r="AL6" i="7"/>
  <c r="Z6" i="7"/>
  <c r="Y6" i="7"/>
  <c r="X6" i="7"/>
  <c r="K6" i="7"/>
  <c r="J6" i="7"/>
  <c r="AM5" i="7"/>
  <c r="AL5" i="7"/>
  <c r="Z5" i="7"/>
  <c r="Y5" i="7"/>
  <c r="X5" i="7"/>
  <c r="K5" i="7"/>
  <c r="J5" i="7"/>
  <c r="G5" i="7"/>
  <c r="AM4" i="7"/>
  <c r="AL4" i="7"/>
  <c r="AI4" i="7"/>
  <c r="Z4" i="7"/>
  <c r="Y4" i="7"/>
  <c r="X4" i="7"/>
  <c r="U4" i="7"/>
  <c r="K4" i="7"/>
  <c r="J4" i="7"/>
  <c r="G4" i="7"/>
  <c r="AM3" i="7"/>
  <c r="AL3" i="7"/>
  <c r="AI3" i="7"/>
  <c r="Y3" i="7"/>
  <c r="X3" i="7"/>
  <c r="U3" i="7"/>
  <c r="K3" i="7"/>
  <c r="J3" i="7"/>
  <c r="AN1" i="7"/>
  <c r="AL1" i="7"/>
  <c r="Z1" i="7"/>
  <c r="X1" i="7"/>
  <c r="L1" i="7"/>
  <c r="J1" i="7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M48" i="6"/>
  <c r="L48" i="6"/>
  <c r="K48" i="6"/>
  <c r="M47" i="6"/>
  <c r="L47" i="6"/>
  <c r="K47" i="6"/>
  <c r="M46" i="6"/>
  <c r="L46" i="6"/>
  <c r="K46" i="6"/>
  <c r="M45" i="6"/>
  <c r="L45" i="6"/>
  <c r="K45" i="6"/>
  <c r="M44" i="6"/>
  <c r="L44" i="6"/>
  <c r="K44" i="6"/>
  <c r="M43" i="6"/>
  <c r="L43" i="6"/>
  <c r="K43" i="6"/>
  <c r="M42" i="6"/>
  <c r="L42" i="6"/>
  <c r="K42" i="6"/>
  <c r="M41" i="6"/>
  <c r="L41" i="6"/>
  <c r="K41" i="6"/>
  <c r="M40" i="6"/>
  <c r="L40" i="6"/>
  <c r="K40" i="6"/>
  <c r="M39" i="6"/>
  <c r="L39" i="6"/>
  <c r="K39" i="6"/>
  <c r="M38" i="6"/>
  <c r="L38" i="6"/>
  <c r="K38" i="6"/>
  <c r="Z37" i="6"/>
  <c r="Y37" i="6"/>
  <c r="M37" i="6"/>
  <c r="L37" i="6"/>
  <c r="K37" i="6"/>
  <c r="AA36" i="6"/>
  <c r="Z36" i="6"/>
  <c r="Y36" i="6"/>
  <c r="M36" i="6"/>
  <c r="L36" i="6"/>
  <c r="K36" i="6"/>
  <c r="AA35" i="6"/>
  <c r="Z35" i="6"/>
  <c r="Y35" i="6"/>
  <c r="M35" i="6"/>
  <c r="L35" i="6"/>
  <c r="K35" i="6"/>
  <c r="AA34" i="6"/>
  <c r="Z34" i="6"/>
  <c r="Y34" i="6"/>
  <c r="M34" i="6"/>
  <c r="L34" i="6"/>
  <c r="K34" i="6"/>
  <c r="AA33" i="6"/>
  <c r="Z33" i="6"/>
  <c r="Y33" i="6"/>
  <c r="M33" i="6"/>
  <c r="L33" i="6"/>
  <c r="K33" i="6"/>
  <c r="AP32" i="6"/>
  <c r="AO32" i="6"/>
  <c r="AN32" i="6"/>
  <c r="AA32" i="6"/>
  <c r="Z32" i="6"/>
  <c r="Y32" i="6"/>
  <c r="M32" i="6"/>
  <c r="L32" i="6"/>
  <c r="K32" i="6"/>
  <c r="AP31" i="6"/>
  <c r="AO31" i="6"/>
  <c r="AN31" i="6"/>
  <c r="AA31" i="6"/>
  <c r="Z31" i="6"/>
  <c r="Y31" i="6"/>
  <c r="M31" i="6"/>
  <c r="L31" i="6"/>
  <c r="K31" i="6"/>
  <c r="AP30" i="6"/>
  <c r="AO30" i="6"/>
  <c r="AN30" i="6"/>
  <c r="AA30" i="6"/>
  <c r="Z30" i="6"/>
  <c r="Y30" i="6"/>
  <c r="M30" i="6"/>
  <c r="L30" i="6"/>
  <c r="K30" i="6"/>
  <c r="AP29" i="6"/>
  <c r="AO29" i="6"/>
  <c r="AN29" i="6"/>
  <c r="AA29" i="6"/>
  <c r="Z29" i="6"/>
  <c r="Y29" i="6"/>
  <c r="M29" i="6"/>
  <c r="L29" i="6"/>
  <c r="K29" i="6"/>
  <c r="AP28" i="6"/>
  <c r="AO28" i="6"/>
  <c r="AN28" i="6"/>
  <c r="AA28" i="6"/>
  <c r="Z28" i="6"/>
  <c r="Y28" i="6"/>
  <c r="M28" i="6"/>
  <c r="L28" i="6"/>
  <c r="K28" i="6"/>
  <c r="AP27" i="6"/>
  <c r="AO27" i="6"/>
  <c r="AN27" i="6"/>
  <c r="AA27" i="6"/>
  <c r="Z27" i="6"/>
  <c r="Y27" i="6"/>
  <c r="M27" i="6"/>
  <c r="L27" i="6"/>
  <c r="K27" i="6"/>
  <c r="AP26" i="6"/>
  <c r="AO26" i="6"/>
  <c r="AN26" i="6"/>
  <c r="AA26" i="6"/>
  <c r="Z26" i="6"/>
  <c r="Y26" i="6"/>
  <c r="M26" i="6"/>
  <c r="L26" i="6"/>
  <c r="K26" i="6"/>
  <c r="AP25" i="6"/>
  <c r="AO25" i="6"/>
  <c r="AN25" i="6"/>
  <c r="AA25" i="6"/>
  <c r="Z25" i="6"/>
  <c r="Y25" i="6"/>
  <c r="M25" i="6"/>
  <c r="L25" i="6"/>
  <c r="K25" i="6"/>
  <c r="AP24" i="6"/>
  <c r="AO24" i="6"/>
  <c r="AN24" i="6"/>
  <c r="AA24" i="6"/>
  <c r="Z24" i="6"/>
  <c r="Y24" i="6"/>
  <c r="M24" i="6"/>
  <c r="L24" i="6"/>
  <c r="K24" i="6"/>
  <c r="AP23" i="6"/>
  <c r="AO23" i="6"/>
  <c r="AN23" i="6"/>
  <c r="AA23" i="6"/>
  <c r="Z23" i="6"/>
  <c r="Y23" i="6"/>
  <c r="M23" i="6"/>
  <c r="L23" i="6"/>
  <c r="K23" i="6"/>
  <c r="AP22" i="6"/>
  <c r="AO22" i="6"/>
  <c r="AN22" i="6"/>
  <c r="AA22" i="6"/>
  <c r="Z22" i="6"/>
  <c r="Y22" i="6"/>
  <c r="M22" i="6"/>
  <c r="L22" i="6"/>
  <c r="K22" i="6"/>
  <c r="AP21" i="6"/>
  <c r="AO21" i="6"/>
  <c r="AN21" i="6"/>
  <c r="AA21" i="6"/>
  <c r="Z21" i="6"/>
  <c r="Y21" i="6"/>
  <c r="M21" i="6"/>
  <c r="L21" i="6"/>
  <c r="K21" i="6"/>
  <c r="AP20" i="6"/>
  <c r="AO20" i="6"/>
  <c r="AN20" i="6"/>
  <c r="AA20" i="6"/>
  <c r="Z20" i="6"/>
  <c r="Y20" i="6"/>
  <c r="M20" i="6"/>
  <c r="L20" i="6"/>
  <c r="K20" i="6"/>
  <c r="AP19" i="6"/>
  <c r="AO19" i="6"/>
  <c r="AN19" i="6"/>
  <c r="AA19" i="6"/>
  <c r="Z19" i="6"/>
  <c r="Y19" i="6"/>
  <c r="M19" i="6"/>
  <c r="L19" i="6"/>
  <c r="K19" i="6"/>
  <c r="AP18" i="6"/>
  <c r="AO18" i="6"/>
  <c r="AN18" i="6"/>
  <c r="AA18" i="6"/>
  <c r="Z18" i="6"/>
  <c r="Y18" i="6"/>
  <c r="M18" i="6"/>
  <c r="L18" i="6"/>
  <c r="K18" i="6"/>
  <c r="AP17" i="6"/>
  <c r="AO17" i="6"/>
  <c r="AN17" i="6"/>
  <c r="AA17" i="6"/>
  <c r="Z17" i="6"/>
  <c r="Y17" i="6"/>
  <c r="M17" i="6"/>
  <c r="L17" i="6"/>
  <c r="K17" i="6"/>
  <c r="AP16" i="6"/>
  <c r="AO16" i="6"/>
  <c r="AN16" i="6"/>
  <c r="AA16" i="6"/>
  <c r="Z16" i="6"/>
  <c r="Y16" i="6"/>
  <c r="M16" i="6"/>
  <c r="L16" i="6"/>
  <c r="K16" i="6"/>
  <c r="AP15" i="6"/>
  <c r="AO15" i="6"/>
  <c r="AN15" i="6"/>
  <c r="AA15" i="6"/>
  <c r="Z15" i="6"/>
  <c r="Y15" i="6"/>
  <c r="M15" i="6"/>
  <c r="L15" i="6"/>
  <c r="K15" i="6"/>
  <c r="AP14" i="6"/>
  <c r="AO14" i="6"/>
  <c r="AN14" i="6"/>
  <c r="AA14" i="6"/>
  <c r="Z14" i="6"/>
  <c r="Y14" i="6"/>
  <c r="M14" i="6"/>
  <c r="L14" i="6"/>
  <c r="K14" i="6"/>
  <c r="AP13" i="6"/>
  <c r="AO13" i="6"/>
  <c r="AN13" i="6"/>
  <c r="AA13" i="6"/>
  <c r="Z13" i="6"/>
  <c r="Y13" i="6"/>
  <c r="M13" i="6"/>
  <c r="L13" i="6"/>
  <c r="K13" i="6"/>
  <c r="AP12" i="6"/>
  <c r="AO12" i="6"/>
  <c r="AN12" i="6"/>
  <c r="AA12" i="6"/>
  <c r="Z12" i="6"/>
  <c r="Y12" i="6"/>
  <c r="M12" i="6"/>
  <c r="L12" i="6"/>
  <c r="K12" i="6"/>
  <c r="AP11" i="6"/>
  <c r="AO11" i="6"/>
  <c r="AN11" i="6"/>
  <c r="AA11" i="6"/>
  <c r="Z11" i="6"/>
  <c r="Y11" i="6"/>
  <c r="L11" i="6"/>
  <c r="K11" i="6"/>
  <c r="AP10" i="6"/>
  <c r="AO10" i="6"/>
  <c r="AN10" i="6"/>
  <c r="AA10" i="6"/>
  <c r="Z10" i="6"/>
  <c r="Y10" i="6"/>
  <c r="L10" i="6"/>
  <c r="K10" i="6"/>
  <c r="AP9" i="6"/>
  <c r="AO9" i="6"/>
  <c r="AN9" i="6"/>
  <c r="AA9" i="6"/>
  <c r="Z9" i="6"/>
  <c r="Y9" i="6"/>
  <c r="L9" i="6"/>
  <c r="K9" i="6"/>
  <c r="AO8" i="6"/>
  <c r="AN8" i="6"/>
  <c r="AA8" i="6"/>
  <c r="Z8" i="6"/>
  <c r="Y8" i="6"/>
  <c r="L8" i="6"/>
  <c r="K8" i="6"/>
  <c r="AO7" i="6"/>
  <c r="AN7" i="6"/>
  <c r="AA7" i="6"/>
  <c r="Z7" i="6"/>
  <c r="Y7" i="6"/>
  <c r="L7" i="6"/>
  <c r="K7" i="6"/>
  <c r="AO6" i="6"/>
  <c r="AN6" i="6"/>
  <c r="AA6" i="6"/>
  <c r="Z6" i="6"/>
  <c r="Y6" i="6"/>
  <c r="L6" i="6"/>
  <c r="K6" i="6"/>
  <c r="AO5" i="6"/>
  <c r="AN5" i="6"/>
  <c r="Z5" i="6"/>
  <c r="Y5" i="6"/>
  <c r="L5" i="6"/>
  <c r="K5" i="6"/>
  <c r="H5" i="6"/>
  <c r="AO4" i="6"/>
  <c r="AN4" i="6"/>
  <c r="AK4" i="6"/>
  <c r="Z4" i="6"/>
  <c r="Y4" i="6"/>
  <c r="V4" i="6"/>
  <c r="L4" i="6"/>
  <c r="K4" i="6"/>
  <c r="H4" i="6"/>
  <c r="AO3" i="6"/>
  <c r="AN3" i="6"/>
  <c r="AK3" i="6"/>
  <c r="Z3" i="6"/>
  <c r="Y3" i="6"/>
  <c r="V3" i="6"/>
  <c r="L3" i="6"/>
  <c r="AP1" i="6"/>
  <c r="AN1" i="6"/>
  <c r="AA1" i="6"/>
  <c r="Y1" i="6"/>
  <c r="M1" i="6"/>
  <c r="K1" i="6"/>
  <c r="O17" i="5"/>
  <c r="O16" i="5"/>
  <c r="I16" i="5"/>
  <c r="O15" i="5"/>
  <c r="I15" i="5"/>
  <c r="O14" i="5"/>
  <c r="I14" i="5"/>
  <c r="O13" i="5"/>
  <c r="I13" i="5"/>
  <c r="O12" i="5"/>
  <c r="I12" i="5"/>
  <c r="O11" i="5"/>
  <c r="I11" i="5"/>
  <c r="O10" i="5"/>
  <c r="I10" i="5"/>
  <c r="O9" i="5"/>
  <c r="I9" i="5"/>
  <c r="O8" i="5"/>
  <c r="I8" i="5"/>
  <c r="O7" i="5"/>
  <c r="I7" i="5"/>
  <c r="O6" i="5"/>
  <c r="I6" i="5"/>
  <c r="O5" i="5"/>
  <c r="I5" i="5"/>
  <c r="I4" i="5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H8" i="4"/>
  <c r="G8" i="4"/>
  <c r="H7" i="4"/>
  <c r="G7" i="4"/>
  <c r="H6" i="4"/>
  <c r="G6" i="4"/>
  <c r="H5" i="4"/>
  <c r="G5" i="4"/>
  <c r="H4" i="4"/>
  <c r="G4" i="4"/>
  <c r="D4" i="4"/>
  <c r="I3" i="4"/>
  <c r="H3" i="4"/>
  <c r="G3" i="4"/>
  <c r="D3" i="4"/>
  <c r="I1" i="4"/>
  <c r="G1" i="4"/>
  <c r="H37" i="3"/>
  <c r="G37" i="3"/>
  <c r="I36" i="3"/>
  <c r="H36" i="3"/>
  <c r="G36" i="3"/>
  <c r="I35" i="3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H4" i="3"/>
  <c r="G4" i="3"/>
  <c r="D4" i="3"/>
  <c r="H3" i="3"/>
  <c r="G3" i="3"/>
  <c r="D3" i="3"/>
  <c r="I1" i="3"/>
  <c r="G1" i="3"/>
  <c r="E58" i="8" l="1"/>
  <c r="E60" i="8"/>
  <c r="E62" i="8"/>
  <c r="E64" i="8"/>
  <c r="E66" i="8"/>
  <c r="W5" i="2" l="1"/>
</calcChain>
</file>

<file path=xl/sharedStrings.xml><?xml version="1.0" encoding="utf-8"?>
<sst xmlns="http://schemas.openxmlformats.org/spreadsheetml/2006/main" count="2397" uniqueCount="571">
  <si>
    <t>HS celkem</t>
  </si>
  <si>
    <t>min</t>
  </si>
  <si>
    <t>max</t>
  </si>
  <si>
    <t>Stanin</t>
  </si>
  <si>
    <t>M=</t>
  </si>
  <si>
    <t>SD=</t>
  </si>
  <si>
    <t>Z-skór (linearni transformace)</t>
  </si>
  <si>
    <t>BMI</t>
  </si>
  <si>
    <t>četnost</t>
  </si>
  <si>
    <t>HS emoce</t>
  </si>
  <si>
    <t>HS</t>
  </si>
  <si>
    <t>HS vina</t>
  </si>
  <si>
    <t>Factor</t>
  </si>
  <si>
    <t>p1</t>
  </si>
  <si>
    <t>p2</t>
  </si>
  <si>
    <t>p3</t>
  </si>
  <si>
    <t>p5</t>
  </si>
  <si>
    <t>p6</t>
  </si>
  <si>
    <t>p7</t>
  </si>
  <si>
    <t>p8</t>
  </si>
  <si>
    <t>p15</t>
  </si>
  <si>
    <t>p16</t>
  </si>
  <si>
    <t>p17</t>
  </si>
  <si>
    <t>p18</t>
  </si>
  <si>
    <t>p19</t>
  </si>
  <si>
    <t>p20</t>
  </si>
  <si>
    <t>Expl.Var</t>
  </si>
  <si>
    <t>Prp.Totl</t>
  </si>
  <si>
    <t>Variable</t>
  </si>
  <si>
    <t>Factor Loadings (Unrotated) (List1 in psychomtr_misa2) Extraction: Principal axis factoring (Marked loadings are &gt;,700000)</t>
  </si>
  <si>
    <t>Factor Loadings (Varimax normalized) (List1 in psychomtr_misa2) Extraction: Principal axis factoring (Marked loadings are &gt;,700000)</t>
  </si>
  <si>
    <t>Komunalita</t>
  </si>
  <si>
    <t>Položka</t>
  </si>
  <si>
    <t>Emoce</t>
  </si>
  <si>
    <t>Vina</t>
  </si>
  <si>
    <t>Vysvětlený rozptyl</t>
  </si>
  <si>
    <t>pohlavi</t>
  </si>
  <si>
    <t>rocnik</t>
  </si>
  <si>
    <t>HS muži</t>
  </si>
  <si>
    <t>HS ženy</t>
  </si>
  <si>
    <t>Z-skor</t>
  </si>
  <si>
    <t>stanin</t>
  </si>
  <si>
    <t>Z skor</t>
  </si>
  <si>
    <t>četnost ž</t>
  </si>
  <si>
    <t>četnost m</t>
  </si>
  <si>
    <t>rel ženy</t>
  </si>
  <si>
    <t>rel muži</t>
  </si>
  <si>
    <t>19-23</t>
  </si>
  <si>
    <t>24-28</t>
  </si>
  <si>
    <t>29-34</t>
  </si>
  <si>
    <t>35-39</t>
  </si>
  <si>
    <t>40-44</t>
  </si>
  <si>
    <t>45-50</t>
  </si>
  <si>
    <t>51-55</t>
  </si>
  <si>
    <t>56-65</t>
  </si>
  <si>
    <t>¨1-18</t>
  </si>
  <si>
    <t>ženy</t>
  </si>
  <si>
    <t>muži</t>
  </si>
  <si>
    <t>Body</t>
  </si>
  <si>
    <t>věk</t>
  </si>
  <si>
    <t>17-25</t>
  </si>
  <si>
    <t>26-35</t>
  </si>
  <si>
    <t>36-45</t>
  </si>
  <si>
    <t>46-55</t>
  </si>
  <si>
    <t>56+</t>
  </si>
  <si>
    <t>65+</t>
  </si>
  <si>
    <t>15 -25</t>
  </si>
  <si>
    <t>26 - 35</t>
  </si>
  <si>
    <t xml:space="preserve">36 - 45 </t>
  </si>
  <si>
    <t>46 - 55</t>
  </si>
  <si>
    <t>56 - 60</t>
  </si>
  <si>
    <t>zaokrouhleno</t>
  </si>
  <si>
    <t>BMI ženy</t>
  </si>
  <si>
    <t>BMI muži</t>
  </si>
  <si>
    <t>&lt; 18 kg (podváha)</t>
  </si>
  <si>
    <t>18-24 (norma)</t>
  </si>
  <si>
    <t>25-29 (nadváha)</t>
  </si>
  <si>
    <t>30-34 (obezita 1. stupně)</t>
  </si>
  <si>
    <t>35-39 (obezita 2. stupně)</t>
  </si>
  <si>
    <t>Ženy 1</t>
  </si>
  <si>
    <t>Muži 0</t>
  </si>
  <si>
    <t>respondent</t>
  </si>
  <si>
    <t>hmotnost 1 (kg)</t>
  </si>
  <si>
    <t>výška 1 (m)</t>
  </si>
  <si>
    <t>BMI 1</t>
  </si>
  <si>
    <t>odpoved_1</t>
  </si>
  <si>
    <t>hmotnost 2 (kg)</t>
  </si>
  <si>
    <t>výška 2 (m)</t>
  </si>
  <si>
    <t>BMI 2</t>
  </si>
  <si>
    <t>odpoved_2</t>
  </si>
  <si>
    <t>p1_1</t>
  </si>
  <si>
    <t>p2_1</t>
  </si>
  <si>
    <t>p3_1</t>
  </si>
  <si>
    <t>p5_1</t>
  </si>
  <si>
    <t>p6_1</t>
  </si>
  <si>
    <t>p7_1</t>
  </si>
  <si>
    <t>p8_1</t>
  </si>
  <si>
    <t>p15_1</t>
  </si>
  <si>
    <t>p16_1</t>
  </si>
  <si>
    <t>p17_1</t>
  </si>
  <si>
    <t>p18_1</t>
  </si>
  <si>
    <t>p19_1</t>
  </si>
  <si>
    <t>p20_1</t>
  </si>
  <si>
    <t>první</t>
  </si>
  <si>
    <t>emoce1</t>
  </si>
  <si>
    <t>vina1</t>
  </si>
  <si>
    <t>p1_2</t>
  </si>
  <si>
    <t>p2_2</t>
  </si>
  <si>
    <t>p3_2</t>
  </si>
  <si>
    <t>p5_2</t>
  </si>
  <si>
    <t>p6_2</t>
  </si>
  <si>
    <t>p7_2</t>
  </si>
  <si>
    <t>p8_2</t>
  </si>
  <si>
    <t>p15_2</t>
  </si>
  <si>
    <t>p16_2</t>
  </si>
  <si>
    <t>p17_2</t>
  </si>
  <si>
    <t>p18_2</t>
  </si>
  <si>
    <t>p19_2</t>
  </si>
  <si>
    <t>p20_2</t>
  </si>
  <si>
    <t>druhé</t>
  </si>
  <si>
    <t>emoce2</t>
  </si>
  <si>
    <t>vina2</t>
  </si>
  <si>
    <t>65 kg a 166 cm</t>
  </si>
  <si>
    <t>70, 175</t>
  </si>
  <si>
    <t>70 a 175</t>
  </si>
  <si>
    <t>73, 167</t>
  </si>
  <si>
    <t>72, 168</t>
  </si>
  <si>
    <t>175 Cm a 70 kg</t>
  </si>
  <si>
    <t>174 69</t>
  </si>
  <si>
    <t>61kg, 178cm</t>
  </si>
  <si>
    <t>178cm, 61kg</t>
  </si>
  <si>
    <t>80 kg, 174 cm</t>
  </si>
  <si>
    <t>65 kg, 168 cm</t>
  </si>
  <si>
    <t>66 kg, 168 cm</t>
  </si>
  <si>
    <t>54, 156</t>
  </si>
  <si>
    <t>53, 156</t>
  </si>
  <si>
    <t>55-57, 167cm</t>
  </si>
  <si>
    <t>70 kg, 152 cm,ale vozíčkář</t>
  </si>
  <si>
    <t>55, 164</t>
  </si>
  <si>
    <t>55. 164</t>
  </si>
  <si>
    <t>Vážím 67 kg a měřím 168 cm.</t>
  </si>
  <si>
    <t>67 kg a 168 cm</t>
  </si>
  <si>
    <t>59,5 kg a 177,5 cm</t>
  </si>
  <si>
    <t>60 kg, 177,5 cm</t>
  </si>
  <si>
    <t>65/163</t>
  </si>
  <si>
    <t>65 163</t>
  </si>
  <si>
    <t>85kg, 165 cm</t>
  </si>
  <si>
    <t>70kg 170cm</t>
  </si>
  <si>
    <t>49 kg, 155 cm</t>
  </si>
  <si>
    <t>58 kg 165 cm</t>
  </si>
  <si>
    <t>58 kg 164 cm</t>
  </si>
  <si>
    <t>54kg, 167cm</t>
  </si>
  <si>
    <t>58 kg, 170 cm</t>
  </si>
  <si>
    <t>81 184</t>
  </si>
  <si>
    <t>81 182</t>
  </si>
  <si>
    <t>66/170</t>
  </si>
  <si>
    <t>63kg 168cm</t>
  </si>
  <si>
    <t>47 kg, 156 cm</t>
  </si>
  <si>
    <t>66 177</t>
  </si>
  <si>
    <t>71 kg a 175 cm</t>
  </si>
  <si>
    <t>71 kg a 174 cm</t>
  </si>
  <si>
    <t>85 kg, 179 cm</t>
  </si>
  <si>
    <t>85 a 179</t>
  </si>
  <si>
    <t>hmotnost (kg)</t>
  </si>
  <si>
    <t>výška (m)</t>
  </si>
  <si>
    <t>text</t>
  </si>
  <si>
    <t>82 a 171 cm</t>
  </si>
  <si>
    <t>59 kg, 173 cm</t>
  </si>
  <si>
    <t>52, 168</t>
  </si>
  <si>
    <t>76, 175</t>
  </si>
  <si>
    <t>95kg 178cm</t>
  </si>
  <si>
    <t>64 kg a 173 cm</t>
  </si>
  <si>
    <t>58kg 171cm</t>
  </si>
  <si>
    <t>52 kg, 161 cm</t>
  </si>
  <si>
    <t>74/162</t>
  </si>
  <si>
    <t>70 kg, 164 cm</t>
  </si>
  <si>
    <t>79kg, 170 cm</t>
  </si>
  <si>
    <t>146, 60 - vrozená vada páteře</t>
  </si>
  <si>
    <t>158 cm / 49 kg.</t>
  </si>
  <si>
    <t>74, 170 cm</t>
  </si>
  <si>
    <t>80/178</t>
  </si>
  <si>
    <t>61 kg, 172 cm</t>
  </si>
  <si>
    <t>73 kg, 171 cm</t>
  </si>
  <si>
    <t>75 kg 160 cm</t>
  </si>
  <si>
    <t>60 kg, 163 cm</t>
  </si>
  <si>
    <t>63, 158</t>
  </si>
  <si>
    <t>75 a 173, ale mám spíš problém přetáhnout kalhoty přes stehna než zapnout v pase :-D</t>
  </si>
  <si>
    <t>60 kg, 165 cm</t>
  </si>
  <si>
    <t>49 kg, 164 cm</t>
  </si>
  <si>
    <t>62kg 165cm</t>
  </si>
  <si>
    <t>Cca 55 kg a 165 cm</t>
  </si>
  <si>
    <t>69kg, 174cm</t>
  </si>
  <si>
    <t>55kg, 159cm</t>
  </si>
  <si>
    <t>60kg 178cm</t>
  </si>
  <si>
    <t>112kg 180cm</t>
  </si>
  <si>
    <t>57kg 164cm</t>
  </si>
  <si>
    <t>62 kg, 175 cm</t>
  </si>
  <si>
    <t>72kg, 181cm</t>
  </si>
  <si>
    <t>69kg 167 cm</t>
  </si>
  <si>
    <t>78 kg 170 cm</t>
  </si>
  <si>
    <t>62, 163</t>
  </si>
  <si>
    <t>70kg 175cm</t>
  </si>
  <si>
    <t>75 a 173</t>
  </si>
  <si>
    <t>95/165</t>
  </si>
  <si>
    <t>74, 163</t>
  </si>
  <si>
    <t>98kg 184cm</t>
  </si>
  <si>
    <t>42kg 160cm</t>
  </si>
  <si>
    <t>65 kg 165 cm</t>
  </si>
  <si>
    <t>65 kg, 165 cm</t>
  </si>
  <si>
    <t>90kg 190cm</t>
  </si>
  <si>
    <t>51kg, 158cm</t>
  </si>
  <si>
    <t>Cca 47-48 kg, 155 cm</t>
  </si>
  <si>
    <t>60 kg, 183 cm</t>
  </si>
  <si>
    <t>164cm 84kg</t>
  </si>
  <si>
    <t>Váha 65kg a výška 165cm ,</t>
  </si>
  <si>
    <t>60 kg 160 cm</t>
  </si>
  <si>
    <t>66kg a 168cm</t>
  </si>
  <si>
    <t>57kg, 171 cm</t>
  </si>
  <si>
    <t>80/176</t>
  </si>
  <si>
    <t>60, 166</t>
  </si>
  <si>
    <t>175 cm, 86 kg</t>
  </si>
  <si>
    <t>65 kg 170cm</t>
  </si>
  <si>
    <t>82 kg, 204 cm</t>
  </si>
  <si>
    <t>73kg (10 měsíců po porodu) a 165 cm</t>
  </si>
  <si>
    <t>70/158</t>
  </si>
  <si>
    <t>75, 181</t>
  </si>
  <si>
    <t>72kg, 170cm</t>
  </si>
  <si>
    <t>65/154</t>
  </si>
  <si>
    <t>68. 160</t>
  </si>
  <si>
    <t>70 169</t>
  </si>
  <si>
    <t>57 kg, 159cm</t>
  </si>
  <si>
    <t>96 167</t>
  </si>
  <si>
    <t>59, 169</t>
  </si>
  <si>
    <t>62-172</t>
  </si>
  <si>
    <t>57 kg 166 cm</t>
  </si>
  <si>
    <t>69kg 160 cm</t>
  </si>
  <si>
    <t> Nechci odpovídat ale mám vysokou nadvahu</t>
  </si>
  <si>
    <t>58/173</t>
  </si>
  <si>
    <t>164 cm 62 kg</t>
  </si>
  <si>
    <t>80, 178</t>
  </si>
  <si>
    <t>63 kg 165 cm</t>
  </si>
  <si>
    <t>55kg/163cm</t>
  </si>
  <si>
    <t>64 kg, 161 cm</t>
  </si>
  <si>
    <t>72 kg, 180cm</t>
  </si>
  <si>
    <t>171 cm a 55 kg</t>
  </si>
  <si>
    <t>60, 163</t>
  </si>
  <si>
    <t>85, 183</t>
  </si>
  <si>
    <t>75 kg, 170 cm</t>
  </si>
  <si>
    <t>64, 173</t>
  </si>
  <si>
    <t>50 kg, 165 cm</t>
  </si>
  <si>
    <t>73,5 168</t>
  </si>
  <si>
    <t>66 kg 181 cm</t>
  </si>
  <si>
    <t>58kg, 160cm</t>
  </si>
  <si>
    <t>70kg 169cm</t>
  </si>
  <si>
    <t>58kg 165cm</t>
  </si>
  <si>
    <t>67 kg, 166 cm</t>
  </si>
  <si>
    <t>81 kg a 175 cm</t>
  </si>
  <si>
    <t>64 kg, 172 cm</t>
  </si>
  <si>
    <t>60kg 165cm</t>
  </si>
  <si>
    <t>54 ig, 170 cm</t>
  </si>
  <si>
    <t>60kg, 170cm</t>
  </si>
  <si>
    <t>65, 181</t>
  </si>
  <si>
    <t>180cm 100kg</t>
  </si>
  <si>
    <t>73/176</t>
  </si>
  <si>
    <t>67 170</t>
  </si>
  <si>
    <t>64, 174</t>
  </si>
  <si>
    <t>90 kg,170 cm</t>
  </si>
  <si>
    <t>90kg, 172cm</t>
  </si>
  <si>
    <t> moje bmi je podprůměrné, mám spíše problémy jíst když už</t>
  </si>
  <si>
    <t>69 kg, 156 cm</t>
  </si>
  <si>
    <t>64kg a 169cm</t>
  </si>
  <si>
    <t>67 kg, 167 cm</t>
  </si>
  <si>
    <t>90 172</t>
  </si>
  <si>
    <t>64kg, 167cm</t>
  </si>
  <si>
    <t>70 kg 180 cm</t>
  </si>
  <si>
    <t>62kg, 163cm</t>
  </si>
  <si>
    <t>90 kg, 175</t>
  </si>
  <si>
    <t>53,5kg, 160 cm</t>
  </si>
  <si>
    <t>80, 179</t>
  </si>
  <si>
    <t>64 175</t>
  </si>
  <si>
    <t>52 kg 160 cm</t>
  </si>
  <si>
    <t>167/60</t>
  </si>
  <si>
    <t>80kg, 160 cm</t>
  </si>
  <si>
    <t>cca 62 na 172 cm</t>
  </si>
  <si>
    <t>70kg, 159cm</t>
  </si>
  <si>
    <t>52 kg, 160 cm</t>
  </si>
  <si>
    <t>110,7 kg, 185 cm</t>
  </si>
  <si>
    <t>92, 186</t>
  </si>
  <si>
    <t>70 kg, 165 cm</t>
  </si>
  <si>
    <t>65 kg, 178 cm</t>
  </si>
  <si>
    <t>70 kg 176 cm</t>
  </si>
  <si>
    <t>71kg a 173cm</t>
  </si>
  <si>
    <t>52kg, 170cm</t>
  </si>
  <si>
    <t>75 kg a 165 cm</t>
  </si>
  <si>
    <t>62 kg, 173 cm</t>
  </si>
  <si>
    <t>63 kg, 171 cm</t>
  </si>
  <si>
    <t>58, 156</t>
  </si>
  <si>
    <t>60 kg, 175 cm</t>
  </si>
  <si>
    <t>65kg 168</t>
  </si>
  <si>
    <t>161cm 62kg</t>
  </si>
  <si>
    <t>84 kg, 167 cm</t>
  </si>
  <si>
    <t>58/165</t>
  </si>
  <si>
    <t>62 kg, 172 cm</t>
  </si>
  <si>
    <t>63kg, 171 cm</t>
  </si>
  <si>
    <t>60 kg/168 cm</t>
  </si>
  <si>
    <t>95 a 187</t>
  </si>
  <si>
    <t>60 kg, 174 cm</t>
  </si>
  <si>
    <t>86 kg 176 cm</t>
  </si>
  <si>
    <t>78, 166</t>
  </si>
  <si>
    <t>64, 164</t>
  </si>
  <si>
    <t>58, 161</t>
  </si>
  <si>
    <t>60kg, 160cm</t>
  </si>
  <si>
    <t>80 kg, 180 cm</t>
  </si>
  <si>
    <t>86/170</t>
  </si>
  <si>
    <t>82, 176</t>
  </si>
  <si>
    <t>65kg 177cm</t>
  </si>
  <si>
    <t>68kg, 173cm</t>
  </si>
  <si>
    <t>81kg 172cm</t>
  </si>
  <si>
    <t>62kg, 161cm</t>
  </si>
  <si>
    <t>56 kg, 161 cm</t>
  </si>
  <si>
    <t>73 kg, 177 cm</t>
  </si>
  <si>
    <t>68kg 162cm</t>
  </si>
  <si>
    <t>74 kg 174 cm</t>
  </si>
  <si>
    <t>63 160</t>
  </si>
  <si>
    <t>49kg 156cm</t>
  </si>
  <si>
    <t>Vážím 78,4 kg a má výška je okolo 174 cm</t>
  </si>
  <si>
    <t>58, 165</t>
  </si>
  <si>
    <t>90/184</t>
  </si>
  <si>
    <t>68, 162cm</t>
  </si>
  <si>
    <t>52kg, 162cm</t>
  </si>
  <si>
    <t>93 kg a 168cm</t>
  </si>
  <si>
    <t>83 kg, 168 cm</t>
  </si>
  <si>
    <t>70kg 160cm</t>
  </si>
  <si>
    <t>62kg 171cm</t>
  </si>
  <si>
    <t>60 kg 163cm</t>
  </si>
  <si>
    <t>63kg, 168 cm</t>
  </si>
  <si>
    <t>62 kg a 173 cm</t>
  </si>
  <si>
    <t>Nepřejídám se, skoro vůbec nejím. Mám spíš problém s opakem. Jím tak jednou denně trošku oběda. 160/60</t>
  </si>
  <si>
    <t>89 a 165</t>
  </si>
  <si>
    <t>166/52</t>
  </si>
  <si>
    <t>73 kg, 175 cm</t>
  </si>
  <si>
    <t>62 kg, 160 cm</t>
  </si>
  <si>
    <t>59kg, 161 cm</t>
  </si>
  <si>
    <t>96 166</t>
  </si>
  <si>
    <t>163cm a 65kg</t>
  </si>
  <si>
    <t>50 kg 175 cm</t>
  </si>
  <si>
    <t>70 kg, 176 cm</t>
  </si>
  <si>
    <t>55, 158</t>
  </si>
  <si>
    <t> v</t>
  </si>
  <si>
    <t>58 kg 158cm</t>
  </si>
  <si>
    <t>60 kg a 172 cm</t>
  </si>
  <si>
    <t>80/173</t>
  </si>
  <si>
    <t>59, 170</t>
  </si>
  <si>
    <t>48kg 163cm .. ano je to nefer, slýchám často</t>
  </si>
  <si>
    <t>170 Cm, 63 kg</t>
  </si>
  <si>
    <t>65kg, 160cm</t>
  </si>
  <si>
    <t>53kg a 168cm</t>
  </si>
  <si>
    <t>72kg 155cm</t>
  </si>
  <si>
    <t>85, 170</t>
  </si>
  <si>
    <t>60, 168</t>
  </si>
  <si>
    <t>68 kg, 173 cm.</t>
  </si>
  <si>
    <t>64 kg, 154 cm</t>
  </si>
  <si>
    <t>50, 158</t>
  </si>
  <si>
    <t>54kg, 154cm</t>
  </si>
  <si>
    <t>83 kg, 182 cm</t>
  </si>
  <si>
    <t>68 kg a 160 cm</t>
  </si>
  <si>
    <t>81 kg 162 cm</t>
  </si>
  <si>
    <t>56, 162</t>
  </si>
  <si>
    <t>56 kg, 171 cm</t>
  </si>
  <si>
    <t>90 a 170</t>
  </si>
  <si>
    <t>58 kg 169 cm</t>
  </si>
  <si>
    <t>96kg 182cm</t>
  </si>
  <si>
    <t>98/172</t>
  </si>
  <si>
    <t>57 kg, 170 cm</t>
  </si>
  <si>
    <t>60, 167</t>
  </si>
  <si>
    <t>90 kg a 168 cm</t>
  </si>
  <si>
    <t>75kg, 161cm</t>
  </si>
  <si>
    <t>62 kg, 166 cm</t>
  </si>
  <si>
    <t>75, 182</t>
  </si>
  <si>
    <t>184 cm a 85 kg</t>
  </si>
  <si>
    <t>64kg, 175 cm</t>
  </si>
  <si>
    <t>58, 168</t>
  </si>
  <si>
    <t>64, 169</t>
  </si>
  <si>
    <t>75, 172</t>
  </si>
  <si>
    <t>79/165</t>
  </si>
  <si>
    <t>55 kg, 165 cm</t>
  </si>
  <si>
    <t>63 kg a 179 cm</t>
  </si>
  <si>
    <t>60 160</t>
  </si>
  <si>
    <t>93kg 175 cm</t>
  </si>
  <si>
    <t>60 kg, 170 cm</t>
  </si>
  <si>
    <t>120kg 192cm</t>
  </si>
  <si>
    <t>79 176</t>
  </si>
  <si>
    <t>63 kg, 173 cm</t>
  </si>
  <si>
    <t>64kg, 180cm</t>
  </si>
  <si>
    <t>73 kg, 173 cm</t>
  </si>
  <si>
    <t>50 kg a 168 cm</t>
  </si>
  <si>
    <t>75kg, 175cm</t>
  </si>
  <si>
    <t>59.8 kg, 174 cm</t>
  </si>
  <si>
    <t>93 kg a 173 cm</t>
  </si>
  <si>
    <t>78 kg, 168 cm</t>
  </si>
  <si>
    <t>68 kg, 173 cm</t>
  </si>
  <si>
    <t>65kg 165cm</t>
  </si>
  <si>
    <t>56kg 164 cm</t>
  </si>
  <si>
    <t>56, 167cm</t>
  </si>
  <si>
    <t>120, 183</t>
  </si>
  <si>
    <t>71 kg 168 cm</t>
  </si>
  <si>
    <t>57 kg, 169 cm</t>
  </si>
  <si>
    <t>48/153</t>
  </si>
  <si>
    <t>98, 168</t>
  </si>
  <si>
    <t>62 kg, 162 cm</t>
  </si>
  <si>
    <t>82 kg 165 cm</t>
  </si>
  <si>
    <t>63kg 172cm</t>
  </si>
  <si>
    <t>43 a 159</t>
  </si>
  <si>
    <t>76 kg 176 cm</t>
  </si>
  <si>
    <t>79 a 170</t>
  </si>
  <si>
    <t>63 kg, 169 cm</t>
  </si>
  <si>
    <t>82, 178</t>
  </si>
  <si>
    <t>95kg, 190cm</t>
  </si>
  <si>
    <t>73 kg, 168 cm</t>
  </si>
  <si>
    <t>68 kg. 156 cm</t>
  </si>
  <si>
    <t>160cm, 60kg</t>
  </si>
  <si>
    <t>60 kg, 165cm</t>
  </si>
  <si>
    <t>172, 62</t>
  </si>
  <si>
    <t>160 cm a 70 kg</t>
  </si>
  <si>
    <t>72kg 179cm</t>
  </si>
  <si>
    <t>50, 155</t>
  </si>
  <si>
    <t>64kg, 175cm</t>
  </si>
  <si>
    <t>60 170</t>
  </si>
  <si>
    <t>58kg, 169cm</t>
  </si>
  <si>
    <t>65kg, 163cm</t>
  </si>
  <si>
    <t>88 kg, 177cm</t>
  </si>
  <si>
    <t>177 cm 65 kg</t>
  </si>
  <si>
    <t>105kg. 170cm</t>
  </si>
  <si>
    <t>55 kg, 159 cm</t>
  </si>
  <si>
    <t>64 kg a 176 cm</t>
  </si>
  <si>
    <t>69 kg, 162 cm</t>
  </si>
  <si>
    <t>85kg 180cm</t>
  </si>
  <si>
    <t>68kg, 172cm</t>
  </si>
  <si>
    <t>97/168</t>
  </si>
  <si>
    <t>86 kg, 170 cm</t>
  </si>
  <si>
    <t>171cm, 69kg</t>
  </si>
  <si>
    <t>65 kg, 176 cm</t>
  </si>
  <si>
    <t>62kg, 158cm</t>
  </si>
  <si>
    <t>65,3 a 167</t>
  </si>
  <si>
    <t>82 kg 172 cm</t>
  </si>
  <si>
    <t>65kg, 173cm</t>
  </si>
  <si>
    <t>55 a 167</t>
  </si>
  <si>
    <t>70, 168</t>
  </si>
  <si>
    <t>60kg, 169cm</t>
  </si>
  <si>
    <t>169 cm, 58.5 kg</t>
  </si>
  <si>
    <t>60 kg, 171 cm</t>
  </si>
  <si>
    <t>70kg 186cm</t>
  </si>
  <si>
    <t>60kg 155 cm</t>
  </si>
  <si>
    <t>104-168</t>
  </si>
  <si>
    <t>75, 170</t>
  </si>
  <si>
    <t>148 kg a 195 cm</t>
  </si>
  <si>
    <t>74 kg 153 cm</t>
  </si>
  <si>
    <t>100 175</t>
  </si>
  <si>
    <t>59kg 170cm</t>
  </si>
  <si>
    <t>74 kg, 187 cm</t>
  </si>
  <si>
    <t>76 kg a 174 cm</t>
  </si>
  <si>
    <t>60 kg, 164 cm</t>
  </si>
  <si>
    <t>82 kg, 183 cm</t>
  </si>
  <si>
    <t>171 cm, 70 kg</t>
  </si>
  <si>
    <t>88 kg, 168cm</t>
  </si>
  <si>
    <t>65kg a 167cm</t>
  </si>
  <si>
    <t>71 kg, 183 cm</t>
  </si>
  <si>
    <t>63,5 a 164</t>
  </si>
  <si>
    <t>89, 183</t>
  </si>
  <si>
    <t>70 171 cm</t>
  </si>
  <si>
    <t>55, 161</t>
  </si>
  <si>
    <t>130 kg a 169 cm.</t>
  </si>
  <si>
    <t>61, 169</t>
  </si>
  <si>
    <t>80 kg 166 cm</t>
  </si>
  <si>
    <t>60kg, 172cm</t>
  </si>
  <si>
    <t>71kg, 179cm</t>
  </si>
  <si>
    <t>70 kg a 155 cm</t>
  </si>
  <si>
    <t>72 kg 170 cm</t>
  </si>
  <si>
    <t>63 a 172</t>
  </si>
  <si>
    <t>55, 173</t>
  </si>
  <si>
    <t>70? 160</t>
  </si>
  <si>
    <t>65kg, 170cm</t>
  </si>
  <si>
    <t>56/160</t>
  </si>
  <si>
    <t>45 kg, 161 cm</t>
  </si>
  <si>
    <t>60 kg, 173 cm</t>
  </si>
  <si>
    <t>72 kg a 183cm</t>
  </si>
  <si>
    <t>63, 160</t>
  </si>
  <si>
    <t>70, 171</t>
  </si>
  <si>
    <t>55 kg 167 cm</t>
  </si>
  <si>
    <t>85 kg, 188 cm</t>
  </si>
  <si>
    <t>60 a 162</t>
  </si>
  <si>
    <t>74 167</t>
  </si>
  <si>
    <t>60,5 kg a 161 cm</t>
  </si>
  <si>
    <t>82, 183</t>
  </si>
  <si>
    <t>86 kg 172 cm</t>
  </si>
  <si>
    <t>55 kg, 170 cm</t>
  </si>
  <si>
    <t>90, 180</t>
  </si>
  <si>
    <t>90 kg 180 cm</t>
  </si>
  <si>
    <t>100/168</t>
  </si>
  <si>
    <t>84kg 183cm</t>
  </si>
  <si>
    <t>163 90</t>
  </si>
  <si>
    <t>91, 167</t>
  </si>
  <si>
    <t>95 kg, 186cm</t>
  </si>
  <si>
    <t>52 kg, 170 cm</t>
  </si>
  <si>
    <t>cca 90 kg a 186 cm</t>
  </si>
  <si>
    <t>57kg, 156cm</t>
  </si>
  <si>
    <t>51 ,170</t>
  </si>
  <si>
    <t>60kg 168cm</t>
  </si>
  <si>
    <t>70 kg, 193 cm</t>
  </si>
  <si>
    <t>71 kg a 176 cm výška</t>
  </si>
  <si>
    <t>82kg, 170cm (jsem 2 mesice po porodu)</t>
  </si>
  <si>
    <t>96 kg, 168 cm</t>
  </si>
  <si>
    <t>80 kg, 187 cm</t>
  </si>
  <si>
    <t>76kg, 180cm</t>
  </si>
  <si>
    <t>63kg 177cm</t>
  </si>
  <si>
    <t>53/165</t>
  </si>
  <si>
    <t>90 kg, 188 cm</t>
  </si>
  <si>
    <t>59, 163 cm</t>
  </si>
  <si>
    <t>55 kg, 169 cm</t>
  </si>
  <si>
    <t>74kg, 168,5cm</t>
  </si>
  <si>
    <t>87 178</t>
  </si>
  <si>
    <t>74 kg, 165 cm</t>
  </si>
  <si>
    <t>90 kg, 165 cm</t>
  </si>
  <si>
    <t>57 kg, 161 cm</t>
  </si>
  <si>
    <t>50 kg, 158 cm</t>
  </si>
  <si>
    <t>74kg,163cm</t>
  </si>
  <si>
    <t>66/175</t>
  </si>
  <si>
    <t>70, 163</t>
  </si>
  <si>
    <t>50, 167</t>
  </si>
  <si>
    <t>72,8/180</t>
  </si>
  <si>
    <t>100 180cm</t>
  </si>
  <si>
    <t>72 a 163 cm</t>
  </si>
  <si>
    <t>83 a 183</t>
  </si>
  <si>
    <t>154 158</t>
  </si>
  <si>
    <t>86 kg, 178 cm</t>
  </si>
  <si>
    <t>72 a 162</t>
  </si>
  <si>
    <t>65 ,168</t>
  </si>
  <si>
    <t>58 a 161</t>
  </si>
  <si>
    <t>84 / 189</t>
  </si>
  <si>
    <t>55kg 164 cm</t>
  </si>
  <si>
    <t>108, 172</t>
  </si>
  <si>
    <t>63, 175</t>
  </si>
  <si>
    <t>80 kg, 180 cm, ale tato sada otázek byla otřesná, automaticky očekává, že má každý potencionální potíže s přejídáním</t>
  </si>
  <si>
    <t>80, 177</t>
  </si>
  <si>
    <t>95/183</t>
  </si>
  <si>
    <t>65 kg 167 cm</t>
  </si>
  <si>
    <t>72 kg,162 cm</t>
  </si>
  <si>
    <t>53 kg, 175 cm</t>
  </si>
  <si>
    <t>173cm, 70kg</t>
  </si>
  <si>
    <t>58, 173</t>
  </si>
  <si>
    <t>p4</t>
  </si>
  <si>
    <t>p9</t>
  </si>
  <si>
    <t>p10</t>
  </si>
  <si>
    <t>p11</t>
  </si>
  <si>
    <t>p12</t>
  </si>
  <si>
    <t>p13</t>
  </si>
  <si>
    <t>p14</t>
  </si>
  <si>
    <t>p4_1</t>
  </si>
  <si>
    <t>p9_1</t>
  </si>
  <si>
    <t>p10_1</t>
  </si>
  <si>
    <t>p11_1</t>
  </si>
  <si>
    <t>p12_1</t>
  </si>
  <si>
    <t>p13_1</t>
  </si>
  <si>
    <t>p14_1</t>
  </si>
  <si>
    <t>p4_2</t>
  </si>
  <si>
    <t>p9_2</t>
  </si>
  <si>
    <t>p10_2</t>
  </si>
  <si>
    <t>p11_2</t>
  </si>
  <si>
    <t>p12_2</t>
  </si>
  <si>
    <t>p13_2</t>
  </si>
  <si>
    <t>p14_2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</si>
</sst>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sz val="10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Helvetica Neue"/>
    </font>
    <font>
      <sz val="10"/>
      <color rgb="FF000000"/>
      <name val="Helvetica Neue"/>
    </font>
    <font>
      <sz val="12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164" fontId="3" fillId="0" borderId="0" xfId="2" applyNumberFormat="1" applyFont="1"/>
    <xf numFmtId="1" fontId="3" fillId="0" borderId="0" xfId="2" applyNumberFormat="1" applyFont="1"/>
    <xf numFmtId="0" fontId="3" fillId="2" borderId="0" xfId="2" applyFont="1" applyFill="1"/>
    <xf numFmtId="16" fontId="0" fillId="0" borderId="0" xfId="0" applyNumberFormat="1"/>
    <xf numFmtId="9" fontId="0" fillId="0" borderId="0" xfId="1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6" borderId="0" xfId="0" applyFill="1"/>
    <xf numFmtId="0" fontId="6" fillId="0" borderId="1" xfId="0" applyFont="1" applyBorder="1" applyAlignment="1">
      <alignment vertical="center" wrapText="1"/>
    </xf>
    <xf numFmtId="0" fontId="0" fillId="0" borderId="1" xfId="0" applyBorder="1"/>
    <xf numFmtId="17" fontId="6" fillId="0" borderId="1" xfId="0" applyNumberFormat="1" applyFont="1" applyBorder="1" applyAlignment="1">
      <alignment vertical="center" wrapText="1"/>
    </xf>
    <xf numFmtId="0" fontId="3" fillId="6" borderId="0" xfId="0" applyFont="1" applyFill="1"/>
    <xf numFmtId="0" fontId="3" fillId="2" borderId="0" xfId="0" applyFont="1" applyFill="1"/>
    <xf numFmtId="0" fontId="8" fillId="0" borderId="0" xfId="0" applyFont="1"/>
    <xf numFmtId="0" fontId="6" fillId="7" borderId="0" xfId="0" applyFont="1" applyFill="1" applyAlignment="1">
      <alignment horizontal="right"/>
    </xf>
    <xf numFmtId="0" fontId="8" fillId="8" borderId="0" xfId="0" applyFont="1" applyFill="1"/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9" fontId="0" fillId="0" borderId="1" xfId="1" applyFont="1" applyBorder="1" applyAlignment="1">
      <alignment horizontal="left" wrapText="1"/>
    </xf>
    <xf numFmtId="9" fontId="0" fillId="0" borderId="1" xfId="1" applyFont="1" applyBorder="1" applyAlignment="1">
      <alignment wrapText="1"/>
    </xf>
    <xf numFmtId="9" fontId="0" fillId="0" borderId="1" xfId="1" applyFont="1" applyBorder="1" applyAlignment="1">
      <alignment horizontal="left" indent="1"/>
    </xf>
    <xf numFmtId="9" fontId="0" fillId="0" borderId="1" xfId="1" applyFont="1" applyBorder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49" fontId="4" fillId="0" borderId="0" xfId="0" applyNumberFormat="1" applyFont="1"/>
    <xf numFmtId="164" fontId="3" fillId="0" borderId="0" xfId="0" applyNumberFormat="1" applyFont="1"/>
  </cellXfs>
  <cellStyles count="3">
    <cellStyle name="Normální" xfId="0" builtinId="0"/>
    <cellStyle name="Normální 2" xfId="2" xr:uid="{08A86EED-80CE-4EAB-B82A-70CFEEB5D0CB}"/>
    <cellStyle name="Procenta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u="none" strike="noStrike" baseline="0">
                <a:effectLst/>
              </a:rPr>
              <a:t>Histogram BMI u mužů a žen</a:t>
            </a:r>
            <a:endParaRPr lang="cs-CZ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BMI!$V$4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BMI!$U$5:$U$9</c:f>
              <c:strCache>
                <c:ptCount val="5"/>
                <c:pt idx="0">
                  <c:v>&lt; 18 kg (podváha)</c:v>
                </c:pt>
                <c:pt idx="1">
                  <c:v>18-24 (norma)</c:v>
                </c:pt>
                <c:pt idx="2">
                  <c:v>25-29 (nadváha)</c:v>
                </c:pt>
                <c:pt idx="3">
                  <c:v>30-34 (obezita 1. stupně)</c:v>
                </c:pt>
                <c:pt idx="4">
                  <c:v>35-39 (obezita 2. stupně)</c:v>
                </c:pt>
              </c:strCache>
            </c:strRef>
          </c:cat>
          <c:val>
            <c:numRef>
              <c:f>BMI!$V$5:$V$9</c:f>
              <c:numCache>
                <c:formatCode>General</c:formatCode>
                <c:ptCount val="5"/>
                <c:pt idx="0">
                  <c:v>2.5017785155323691</c:v>
                </c:pt>
                <c:pt idx="1">
                  <c:v>52.300213421863944</c:v>
                </c:pt>
                <c:pt idx="2">
                  <c:v>28.432534977472166</c:v>
                </c:pt>
                <c:pt idx="3">
                  <c:v>12.366611335072331</c:v>
                </c:pt>
                <c:pt idx="4">
                  <c:v>4.4700023713540435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2-4D5B-80E3-66F33847D3EE}"/>
            </c:ext>
          </c:extLst>
        </c:ser>
        <c:ser>
          <c:idx val="1"/>
          <c:order val="1"/>
          <c:tx>
            <c:strRef>
              <c:f>BMI!$W$4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BMI!$U$5:$U$9</c:f>
              <c:strCache>
                <c:ptCount val="5"/>
                <c:pt idx="0">
                  <c:v>&lt; 18 kg (podváha)</c:v>
                </c:pt>
                <c:pt idx="1">
                  <c:v>18-24 (norma)</c:v>
                </c:pt>
                <c:pt idx="2">
                  <c:v>25-29 (nadváha)</c:v>
                </c:pt>
                <c:pt idx="3">
                  <c:v>30-34 (obezita 1. stupně)</c:v>
                </c:pt>
                <c:pt idx="4">
                  <c:v>35-39 (obezita 2. stupně)</c:v>
                </c:pt>
              </c:strCache>
            </c:strRef>
          </c:cat>
          <c:val>
            <c:numRef>
              <c:f>BMI!$W$5:$W$9</c:f>
              <c:numCache>
                <c:formatCode>General</c:formatCode>
                <c:ptCount val="5"/>
                <c:pt idx="0">
                  <c:v>10.772946859903382</c:v>
                </c:pt>
                <c:pt idx="1">
                  <c:v>47.101449275362341</c:v>
                </c:pt>
                <c:pt idx="2">
                  <c:v>39.323671497584535</c:v>
                </c:pt>
                <c:pt idx="3">
                  <c:v>4.5893719806763285</c:v>
                </c:pt>
                <c:pt idx="4">
                  <c:v>3.3816425120772946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2-4D5B-80E3-66F33847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780704"/>
        <c:axId val="738781184"/>
      </c:barChart>
      <c:catAx>
        <c:axId val="73878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BMI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8781184"/>
        <c:crosses val="autoZero"/>
        <c:auto val="1"/>
        <c:lblAlgn val="ctr"/>
        <c:lblOffset val="100"/>
        <c:noMultiLvlLbl val="0"/>
      </c:catAx>
      <c:valAx>
        <c:axId val="7387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relativní četnost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387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HS mužů</a:t>
            </a:r>
            <a:r>
              <a:rPr lang="cs-CZ" baseline="0"/>
              <a:t> a žen na škále emočního přejídání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četnost'!$K$2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četnost'!$J$3:$J$11</c:f>
              <c:strCache>
                <c:ptCount val="9"/>
                <c:pt idx="0">
                  <c:v>¨1-18</c:v>
                </c:pt>
                <c:pt idx="1">
                  <c:v>19-23</c:v>
                </c:pt>
                <c:pt idx="2">
                  <c:v>24-28</c:v>
                </c:pt>
                <c:pt idx="3">
                  <c:v>29-34</c:v>
                </c:pt>
                <c:pt idx="4">
                  <c:v>35-39</c:v>
                </c:pt>
                <c:pt idx="5">
                  <c:v>40-44</c:v>
                </c:pt>
                <c:pt idx="6">
                  <c:v>45-50</c:v>
                </c:pt>
                <c:pt idx="7">
                  <c:v>51-55</c:v>
                </c:pt>
                <c:pt idx="8">
                  <c:v>56-65</c:v>
                </c:pt>
              </c:strCache>
            </c:strRef>
          </c:cat>
          <c:val>
            <c:numRef>
              <c:f>'graf četnost'!$K$3:$K$11</c:f>
              <c:numCache>
                <c:formatCode>General</c:formatCode>
                <c:ptCount val="9"/>
                <c:pt idx="0">
                  <c:v>7</c:v>
                </c:pt>
                <c:pt idx="1">
                  <c:v>17</c:v>
                </c:pt>
                <c:pt idx="2">
                  <c:v>17</c:v>
                </c:pt>
                <c:pt idx="3">
                  <c:v>22</c:v>
                </c:pt>
                <c:pt idx="4">
                  <c:v>15</c:v>
                </c:pt>
                <c:pt idx="5">
                  <c:v>14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6-42CE-AE69-5C3F43C8D42B}"/>
            </c:ext>
          </c:extLst>
        </c:ser>
        <c:ser>
          <c:idx val="1"/>
          <c:order val="1"/>
          <c:tx>
            <c:strRef>
              <c:f>'graf četnost'!$L$2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četnost'!$J$3:$J$11</c:f>
              <c:strCache>
                <c:ptCount val="9"/>
                <c:pt idx="0">
                  <c:v>¨1-18</c:v>
                </c:pt>
                <c:pt idx="1">
                  <c:v>19-23</c:v>
                </c:pt>
                <c:pt idx="2">
                  <c:v>24-28</c:v>
                </c:pt>
                <c:pt idx="3">
                  <c:v>29-34</c:v>
                </c:pt>
                <c:pt idx="4">
                  <c:v>35-39</c:v>
                </c:pt>
                <c:pt idx="5">
                  <c:v>40-44</c:v>
                </c:pt>
                <c:pt idx="6">
                  <c:v>45-50</c:v>
                </c:pt>
                <c:pt idx="7">
                  <c:v>51-55</c:v>
                </c:pt>
                <c:pt idx="8">
                  <c:v>56-65</c:v>
                </c:pt>
              </c:strCache>
            </c:strRef>
          </c:cat>
          <c:val>
            <c:numRef>
              <c:f>'graf četnost'!$L$3:$L$11</c:f>
              <c:numCache>
                <c:formatCode>General</c:formatCode>
                <c:ptCount val="9"/>
                <c:pt idx="0">
                  <c:v>12</c:v>
                </c:pt>
                <c:pt idx="1">
                  <c:v>22</c:v>
                </c:pt>
                <c:pt idx="2">
                  <c:v>43</c:v>
                </c:pt>
                <c:pt idx="3">
                  <c:v>72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35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6-42CE-AE69-5C3F43C8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349983"/>
        <c:axId val="1107351423"/>
      </c:barChart>
      <c:catAx>
        <c:axId val="1107349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Hrubý skór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7351423"/>
        <c:crosses val="autoZero"/>
        <c:auto val="1"/>
        <c:lblAlgn val="ctr"/>
        <c:lblOffset val="100"/>
        <c:noMultiLvlLbl val="0"/>
      </c:catAx>
      <c:valAx>
        <c:axId val="11073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absolutní četnost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734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HS mužů a žen na škále záchvatovitého přejídání</a:t>
            </a:r>
          </a:p>
        </c:rich>
      </c:tx>
      <c:layout>
        <c:manualLayout>
          <c:xMode val="edge"/>
          <c:yMode val="edge"/>
          <c:x val="0.1478888888888888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četnost'!$O$2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četnost'!$N$3:$N$11</c:f>
              <c:strCache>
                <c:ptCount val="9"/>
                <c:pt idx="0">
                  <c:v>¨1-18</c:v>
                </c:pt>
                <c:pt idx="1">
                  <c:v>19-23</c:v>
                </c:pt>
                <c:pt idx="2">
                  <c:v>24-28</c:v>
                </c:pt>
                <c:pt idx="3">
                  <c:v>29-34</c:v>
                </c:pt>
                <c:pt idx="4">
                  <c:v>35-39</c:v>
                </c:pt>
                <c:pt idx="5">
                  <c:v>40-44</c:v>
                </c:pt>
                <c:pt idx="6">
                  <c:v>45-50</c:v>
                </c:pt>
                <c:pt idx="7">
                  <c:v>51-55</c:v>
                </c:pt>
                <c:pt idx="8">
                  <c:v>56-65</c:v>
                </c:pt>
              </c:strCache>
            </c:strRef>
          </c:cat>
          <c:val>
            <c:numRef>
              <c:f>'graf četnost'!$O$3:$O$11</c:f>
              <c:numCache>
                <c:formatCode>General</c:formatCode>
                <c:ptCount val="9"/>
                <c:pt idx="0" formatCode="0.00">
                  <c:v>3.0303030303030303</c:v>
                </c:pt>
                <c:pt idx="1">
                  <c:v>5.5555555555555554</c:v>
                </c:pt>
                <c:pt idx="2">
                  <c:v>10.858585858585858</c:v>
                </c:pt>
                <c:pt idx="3">
                  <c:v>18.181818181818183</c:v>
                </c:pt>
                <c:pt idx="4">
                  <c:v>16.666666666666664</c:v>
                </c:pt>
                <c:pt idx="5">
                  <c:v>16.414141414141415</c:v>
                </c:pt>
                <c:pt idx="6">
                  <c:v>16.161616161616163</c:v>
                </c:pt>
                <c:pt idx="7">
                  <c:v>8.8383838383838391</c:v>
                </c:pt>
                <c:pt idx="8">
                  <c:v>4.2929292929292933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6-4E5D-998C-61B9D66238C5}"/>
            </c:ext>
          </c:extLst>
        </c:ser>
        <c:ser>
          <c:idx val="1"/>
          <c:order val="1"/>
          <c:tx>
            <c:strRef>
              <c:f>'graf četnost'!$P$2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četnost'!$N$3:$N$11</c:f>
              <c:strCache>
                <c:ptCount val="9"/>
                <c:pt idx="0">
                  <c:v>¨1-18</c:v>
                </c:pt>
                <c:pt idx="1">
                  <c:v>19-23</c:v>
                </c:pt>
                <c:pt idx="2">
                  <c:v>24-28</c:v>
                </c:pt>
                <c:pt idx="3">
                  <c:v>29-34</c:v>
                </c:pt>
                <c:pt idx="4">
                  <c:v>35-39</c:v>
                </c:pt>
                <c:pt idx="5">
                  <c:v>40-44</c:v>
                </c:pt>
                <c:pt idx="6">
                  <c:v>45-50</c:v>
                </c:pt>
                <c:pt idx="7">
                  <c:v>51-55</c:v>
                </c:pt>
                <c:pt idx="8">
                  <c:v>56-65</c:v>
                </c:pt>
              </c:strCache>
            </c:strRef>
          </c:cat>
          <c:val>
            <c:numRef>
              <c:f>'graf četnost'!$P$3:$P$11</c:f>
              <c:numCache>
                <c:formatCode>0.00</c:formatCode>
                <c:ptCount val="9"/>
                <c:pt idx="0">
                  <c:v>6.7307692307692308</c:v>
                </c:pt>
                <c:pt idx="1">
                  <c:v>16.346153846153847</c:v>
                </c:pt>
                <c:pt idx="2">
                  <c:v>16.346153846153847</c:v>
                </c:pt>
                <c:pt idx="3">
                  <c:v>21.153846153846153</c:v>
                </c:pt>
                <c:pt idx="4">
                  <c:v>14.423076923076925</c:v>
                </c:pt>
                <c:pt idx="5">
                  <c:v>13.461538461538462</c:v>
                </c:pt>
                <c:pt idx="6">
                  <c:v>8.6538461538461533</c:v>
                </c:pt>
                <c:pt idx="7">
                  <c:v>0.96153846153846156</c:v>
                </c:pt>
                <c:pt idx="8">
                  <c:v>1.9230769230769231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6-4E5D-998C-61B9D662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558096"/>
        <c:axId val="758559536"/>
      </c:barChart>
      <c:catAx>
        <c:axId val="75855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559536"/>
        <c:crosses val="autoZero"/>
        <c:auto val="1"/>
        <c:lblAlgn val="ctr"/>
        <c:lblOffset val="100"/>
        <c:noMultiLvlLbl val="0"/>
      </c:catAx>
      <c:valAx>
        <c:axId val="7585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relativní četnost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55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HS celkové škály u mužů a žen různého věku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HS celkové škály u mužů a žen různého věku</a:t>
          </a:r>
        </a:p>
      </cx:txPr>
    </cx:title>
    <cx:plotArea>
      <cx:plotAreaRegion>
        <cx:series layoutId="boxWhisker" uniqueId="{33AF116B-D346-42D5-A0DF-4D533A75EC74}">
          <cx:tx>
            <cx:txData>
              <cx:f>_xlchart.v1.1</cx:f>
              <cx:v>Ženy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3C6E9849-4834-4263-818A-8D19D888FBCE}">
          <cx:tx>
            <cx:txData>
              <cx:f>_xlchart.v1.3</cx:f>
              <cx:v>Muži 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věk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věk</a:t>
              </a:r>
            </a:p>
          </cx:txPr>
        </cx:title>
        <cx:tickLabels/>
      </cx:axis>
      <cx:axis id="1">
        <cx:valScaling/>
        <cx:title>
          <cx:tx>
            <cx:txData>
              <cx:v>relativní četnost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relativní četnost</a:t>
              </a:r>
            </a:p>
          </cx:txPr>
        </cx:title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6</xdr:row>
      <xdr:rowOff>95250</xdr:rowOff>
    </xdr:from>
    <xdr:to>
      <xdr:col>32</xdr:col>
      <xdr:colOff>92075</xdr:colOff>
      <xdr:row>21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FBA9904-D1D2-95AA-ECA1-0E4D66CE5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18</xdr:row>
      <xdr:rowOff>171450</xdr:rowOff>
    </xdr:from>
    <xdr:to>
      <xdr:col>14</xdr:col>
      <xdr:colOff>384175</xdr:colOff>
      <xdr:row>33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64874A6-8427-5AAB-88C3-C3F5C00C7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454025</xdr:colOff>
      <xdr:row>15</xdr:row>
      <xdr:rowOff>31750</xdr:rowOff>
    </xdr:from>
    <xdr:to>
      <xdr:col>23</xdr:col>
      <xdr:colOff>149225</xdr:colOff>
      <xdr:row>30</xdr:row>
      <xdr:rowOff>12700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E3B259A-EDCF-8392-F375-FA56F7F2F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29</xdr:col>
      <xdr:colOff>304800</xdr:colOff>
      <xdr:row>22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F7CC03FB-1DFD-4BA1-9D65-A8991C5E46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82600" y="14732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3360D9-FE8B-4E5C-AF3C-F445BBB62028}" name="Tabulka1" displayName="Tabulka1" ref="A1:AA501" totalsRowShown="0" headerRowDxfId="38" dataDxfId="37">
  <autoFilter ref="A1:AA501" xr:uid="{773360D9-FE8B-4E5C-AF3C-F445BBB62028}"/>
  <tableColumns count="27">
    <tableColumn id="1" xr3:uid="{BB9C7E28-8A54-4F31-97A0-099C3ABA597E}" name="respondent" dataDxfId="36"/>
    <tableColumn id="2" xr3:uid="{6F58F72D-1625-4C7F-B364-37B4906FAACA}" name="pohlavi" dataDxfId="35"/>
    <tableColumn id="3" xr3:uid="{A0136777-A027-4920-911A-58E59C909FC3}" name="rocnik" dataDxfId="34"/>
    <tableColumn id="4" xr3:uid="{33F20F4B-DF53-49EB-9EE7-A07B719BB3C0}" name="hmotnost (kg)" dataDxfId="33"/>
    <tableColumn id="5" xr3:uid="{3B8AAD73-F79B-4905-B01C-F4876EF3D91D}" name="výška (m)" dataDxfId="32"/>
    <tableColumn id="6" xr3:uid="{25EE8EF8-1216-4052-9867-54D8530D3867}" name="BMI" dataDxfId="31">
      <calculatedColumnFormula>D2/(E2^2)</calculatedColumnFormula>
    </tableColumn>
    <tableColumn id="7" xr3:uid="{2925A14E-461B-40D2-BE58-DE07EEA11845}" name="text" dataDxfId="30"/>
    <tableColumn id="8" xr3:uid="{03F44616-B20D-4FC1-AB5C-B2DACFE86531}" name="p1" dataDxfId="29"/>
    <tableColumn id="9" xr3:uid="{E2D94375-989B-4C21-A2D7-4B3A7CCEEA5A}" name="p2" dataDxfId="28"/>
    <tableColumn id="10" xr3:uid="{FF71044B-5DAF-4458-978B-39641840CF89}" name="p3" dataDxfId="27"/>
    <tableColumn id="11" xr3:uid="{E21899F6-026F-49CB-BFF5-996AE018E381}" name="p4" dataDxfId="26"/>
    <tableColumn id="12" xr3:uid="{E3EA5889-3F57-47F9-89B3-97B21E46E324}" name="p5" dataDxfId="25"/>
    <tableColumn id="13" xr3:uid="{BB15005D-35E3-4A72-B16E-616280098991}" name="p6" dataDxfId="24"/>
    <tableColumn id="14" xr3:uid="{A86FEACD-8F75-4F0A-9ACC-714C33AA91F2}" name="p7" dataDxfId="23"/>
    <tableColumn id="15" xr3:uid="{E776E3D5-AEEF-40C9-94D8-62505004B1B5}" name="p8" dataDxfId="22"/>
    <tableColumn id="16" xr3:uid="{34C4AB2B-29A4-4B08-927E-118611A924F3}" name="p9" dataDxfId="21"/>
    <tableColumn id="17" xr3:uid="{C01CA7A1-D072-4945-BADD-1AC0B6C8795E}" name="p10" dataDxfId="20"/>
    <tableColumn id="18" xr3:uid="{952BEE61-1075-4168-B8C4-04B1552BE57C}" name="p11" dataDxfId="19"/>
    <tableColumn id="19" xr3:uid="{1BE9FC65-62B5-4882-89BC-55E6D5794D48}" name="p12" dataDxfId="18"/>
    <tableColumn id="20" xr3:uid="{4F9715AE-E966-411A-BD75-F953E67CF81D}" name="p13" dataDxfId="17"/>
    <tableColumn id="21" xr3:uid="{75B90C61-735D-4B2F-92DF-CC5F2A60D660}" name="p14" dataDxfId="16"/>
    <tableColumn id="22" xr3:uid="{57BA9065-257C-43B8-BB1A-6336466DAE4B}" name="p15" dataDxfId="15"/>
    <tableColumn id="23" xr3:uid="{37DD4DBC-DDAD-4889-8576-D354211943E4}" name="p16" dataDxfId="14"/>
    <tableColumn id="24" xr3:uid="{96BDA211-000A-456E-B0BC-BFCD567AD75C}" name="p17" dataDxfId="13"/>
    <tableColumn id="25" xr3:uid="{002CDFE4-42EF-4E06-9315-1A4E9B65D8EE}" name="p18" dataDxfId="12"/>
    <tableColumn id="26" xr3:uid="{B79774CA-2CE2-4ADB-9DB4-1B0AF2AAEE04}" name="p19" dataDxfId="11"/>
    <tableColumn id="27" xr3:uid="{539C67D0-ACCD-4423-9CD0-F3FA4AA9A569}" name="p20" dataDxfId="1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E7AF-B8D2-4748-B4D1-F4D78523E98E}">
  <dimension ref="A1:V501"/>
  <sheetViews>
    <sheetView tabSelected="1" workbookViewId="0">
      <selection activeCell="L15" sqref="L15"/>
    </sheetView>
  </sheetViews>
  <sheetFormatPr defaultRowHeight="14.5"/>
  <sheetData>
    <row r="1" spans="1:22">
      <c r="A1" s="36" t="s">
        <v>81</v>
      </c>
      <c r="B1" s="37" t="s">
        <v>36</v>
      </c>
      <c r="C1" s="37" t="s">
        <v>37</v>
      </c>
      <c r="D1" s="37" t="s">
        <v>163</v>
      </c>
      <c r="E1" s="37" t="s">
        <v>164</v>
      </c>
      <c r="F1" s="37" t="s">
        <v>7</v>
      </c>
      <c r="G1" s="37" t="s">
        <v>165</v>
      </c>
      <c r="H1" s="37" t="s">
        <v>14</v>
      </c>
      <c r="I1" s="37" t="s">
        <v>15</v>
      </c>
      <c r="J1" s="37" t="s">
        <v>16</v>
      </c>
      <c r="K1" s="37" t="s">
        <v>17</v>
      </c>
      <c r="L1" s="37" t="s">
        <v>18</v>
      </c>
      <c r="M1" s="37" t="s">
        <v>19</v>
      </c>
      <c r="N1" s="37" t="s">
        <v>20</v>
      </c>
      <c r="O1" s="37" t="s">
        <v>21</v>
      </c>
      <c r="P1" s="37" t="s">
        <v>22</v>
      </c>
      <c r="Q1" s="37" t="s">
        <v>23</v>
      </c>
      <c r="R1" s="37" t="s">
        <v>24</v>
      </c>
      <c r="S1" s="37" t="s">
        <v>25</v>
      </c>
      <c r="T1" s="37" t="s">
        <v>0</v>
      </c>
      <c r="U1" s="37" t="s">
        <v>9</v>
      </c>
      <c r="V1" s="37" t="s">
        <v>11</v>
      </c>
    </row>
    <row r="2" spans="1:22" ht="16">
      <c r="A2" s="36">
        <v>35591</v>
      </c>
      <c r="B2" s="37">
        <v>1</v>
      </c>
      <c r="C2" s="37">
        <v>1984</v>
      </c>
      <c r="D2" s="37">
        <v>82</v>
      </c>
      <c r="E2" s="37">
        <v>1.71</v>
      </c>
      <c r="F2" s="38">
        <f t="shared" ref="F2:F4" si="0">D2/(E2^2)</f>
        <v>28.042816593139772</v>
      </c>
      <c r="G2" s="37" t="s">
        <v>166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3</v>
      </c>
      <c r="O2" s="37">
        <v>1</v>
      </c>
      <c r="P2" s="37">
        <v>3</v>
      </c>
      <c r="Q2" s="37">
        <v>3</v>
      </c>
      <c r="R2" s="37">
        <v>5</v>
      </c>
      <c r="S2" s="37">
        <v>1</v>
      </c>
      <c r="T2" s="39">
        <f t="shared" ref="T2:T256" si="1">SUM(H2:S2)</f>
        <v>22</v>
      </c>
      <c r="U2" s="39">
        <f t="shared" ref="U2:U256" si="2">SUM(H2:M2)</f>
        <v>6</v>
      </c>
      <c r="V2" s="39">
        <f t="shared" ref="V2:V256" si="3">SUM(N2:S2)</f>
        <v>16</v>
      </c>
    </row>
    <row r="3" spans="1:22" ht="16">
      <c r="A3" s="36">
        <v>35594</v>
      </c>
      <c r="B3" s="37">
        <v>0</v>
      </c>
      <c r="C3" s="37">
        <v>1998</v>
      </c>
      <c r="D3" s="37">
        <v>59</v>
      </c>
      <c r="E3" s="37">
        <v>1.73</v>
      </c>
      <c r="F3" s="38">
        <f t="shared" si="0"/>
        <v>19.713321527615356</v>
      </c>
      <c r="G3" s="37" t="s">
        <v>167</v>
      </c>
      <c r="H3" s="37">
        <v>2</v>
      </c>
      <c r="I3" s="37">
        <v>2</v>
      </c>
      <c r="J3" s="37">
        <v>2</v>
      </c>
      <c r="K3" s="37">
        <v>2</v>
      </c>
      <c r="L3" s="37">
        <v>2</v>
      </c>
      <c r="M3" s="37">
        <v>2</v>
      </c>
      <c r="N3" s="37">
        <v>2</v>
      </c>
      <c r="O3" s="37">
        <v>2</v>
      </c>
      <c r="P3" s="37">
        <v>2</v>
      </c>
      <c r="Q3" s="37">
        <v>2</v>
      </c>
      <c r="R3" s="37">
        <v>4</v>
      </c>
      <c r="S3" s="37">
        <v>4</v>
      </c>
      <c r="T3" s="39">
        <f t="shared" si="1"/>
        <v>28</v>
      </c>
      <c r="U3" s="39">
        <f t="shared" si="2"/>
        <v>12</v>
      </c>
      <c r="V3" s="39">
        <f t="shared" si="3"/>
        <v>16</v>
      </c>
    </row>
    <row r="4" spans="1:22" ht="16">
      <c r="A4" s="36">
        <v>35593</v>
      </c>
      <c r="B4" s="37">
        <v>0</v>
      </c>
      <c r="C4" s="37">
        <v>2001</v>
      </c>
      <c r="D4" s="37">
        <v>52</v>
      </c>
      <c r="E4" s="37">
        <v>1.68</v>
      </c>
      <c r="F4" s="38">
        <f t="shared" si="0"/>
        <v>18.424036281179141</v>
      </c>
      <c r="G4" s="37" t="s">
        <v>168</v>
      </c>
      <c r="H4" s="37">
        <v>2</v>
      </c>
      <c r="I4" s="37">
        <v>2</v>
      </c>
      <c r="J4" s="37">
        <v>1</v>
      </c>
      <c r="K4" s="37">
        <v>2</v>
      </c>
      <c r="L4" s="37">
        <v>1</v>
      </c>
      <c r="M4" s="37">
        <v>1</v>
      </c>
      <c r="N4" s="37">
        <v>3</v>
      </c>
      <c r="O4" s="37">
        <v>2</v>
      </c>
      <c r="P4" s="37">
        <v>1</v>
      </c>
      <c r="Q4" s="37">
        <v>2</v>
      </c>
      <c r="R4" s="37">
        <v>2</v>
      </c>
      <c r="S4" s="37">
        <v>2</v>
      </c>
      <c r="T4" s="39">
        <f t="shared" si="1"/>
        <v>21</v>
      </c>
      <c r="U4" s="39">
        <f t="shared" si="2"/>
        <v>9</v>
      </c>
      <c r="V4" s="39">
        <f t="shared" si="3"/>
        <v>12</v>
      </c>
    </row>
    <row r="5" spans="1:22" ht="16">
      <c r="A5" s="36">
        <v>35623</v>
      </c>
      <c r="B5" s="37">
        <v>1</v>
      </c>
      <c r="C5" s="37">
        <v>2000</v>
      </c>
      <c r="D5" s="37"/>
      <c r="E5" s="37"/>
      <c r="F5" s="38"/>
      <c r="G5" s="37"/>
      <c r="H5" s="37">
        <v>3</v>
      </c>
      <c r="I5" s="37">
        <v>2</v>
      </c>
      <c r="J5" s="37">
        <v>3</v>
      </c>
      <c r="K5" s="37">
        <v>1</v>
      </c>
      <c r="L5" s="37">
        <v>3</v>
      </c>
      <c r="M5" s="37">
        <v>3</v>
      </c>
      <c r="N5" s="37">
        <v>1</v>
      </c>
      <c r="O5" s="37">
        <v>1</v>
      </c>
      <c r="P5" s="37">
        <v>1</v>
      </c>
      <c r="Q5" s="37">
        <v>1</v>
      </c>
      <c r="R5" s="37">
        <v>1</v>
      </c>
      <c r="S5" s="37">
        <v>1</v>
      </c>
      <c r="T5" s="39">
        <f t="shared" si="1"/>
        <v>21</v>
      </c>
      <c r="U5" s="39">
        <f t="shared" si="2"/>
        <v>15</v>
      </c>
      <c r="V5" s="39">
        <f t="shared" si="3"/>
        <v>6</v>
      </c>
    </row>
    <row r="6" spans="1:22" ht="16">
      <c r="A6" s="36">
        <v>35639</v>
      </c>
      <c r="B6" s="37">
        <v>1</v>
      </c>
      <c r="C6" s="37">
        <v>1996</v>
      </c>
      <c r="D6" s="37">
        <v>76</v>
      </c>
      <c r="E6" s="37">
        <v>1.75</v>
      </c>
      <c r="F6" s="38">
        <f t="shared" ref="F6:F7" si="4">D6/(E6^2)</f>
        <v>24.816326530612244</v>
      </c>
      <c r="G6" s="37" t="s">
        <v>169</v>
      </c>
      <c r="H6" s="37">
        <v>2</v>
      </c>
      <c r="I6" s="37">
        <v>1</v>
      </c>
      <c r="J6" s="37">
        <v>2</v>
      </c>
      <c r="K6" s="37">
        <v>5</v>
      </c>
      <c r="L6" s="37">
        <v>2</v>
      </c>
      <c r="M6" s="37">
        <v>4</v>
      </c>
      <c r="N6" s="37">
        <v>4</v>
      </c>
      <c r="O6" s="37">
        <v>3</v>
      </c>
      <c r="P6" s="37">
        <v>3</v>
      </c>
      <c r="Q6" s="37">
        <v>4</v>
      </c>
      <c r="R6" s="37">
        <v>3</v>
      </c>
      <c r="S6" s="37">
        <v>3</v>
      </c>
      <c r="T6" s="39">
        <f t="shared" si="1"/>
        <v>36</v>
      </c>
      <c r="U6" s="39">
        <f t="shared" si="2"/>
        <v>16</v>
      </c>
      <c r="V6" s="39">
        <f t="shared" si="3"/>
        <v>20</v>
      </c>
    </row>
    <row r="7" spans="1:22" ht="16">
      <c r="A7" s="36">
        <v>35659</v>
      </c>
      <c r="B7" s="37">
        <v>0</v>
      </c>
      <c r="C7" s="37">
        <v>1994</v>
      </c>
      <c r="D7" s="37">
        <v>95</v>
      </c>
      <c r="E7" s="37">
        <v>1.78</v>
      </c>
      <c r="F7" s="38">
        <f t="shared" si="4"/>
        <v>29.983587930816814</v>
      </c>
      <c r="G7" s="37" t="s">
        <v>170</v>
      </c>
      <c r="H7" s="37">
        <v>2</v>
      </c>
      <c r="I7" s="37">
        <v>4</v>
      </c>
      <c r="J7" s="37">
        <v>5</v>
      </c>
      <c r="K7" s="37">
        <v>4</v>
      </c>
      <c r="L7" s="37">
        <v>4</v>
      </c>
      <c r="M7" s="37">
        <v>1</v>
      </c>
      <c r="N7" s="37">
        <v>3</v>
      </c>
      <c r="O7" s="37">
        <v>4</v>
      </c>
      <c r="P7" s="37">
        <v>5</v>
      </c>
      <c r="Q7" s="37">
        <v>5</v>
      </c>
      <c r="R7" s="37">
        <v>4</v>
      </c>
      <c r="S7" s="37">
        <v>5</v>
      </c>
      <c r="T7" s="39">
        <f t="shared" si="1"/>
        <v>46</v>
      </c>
      <c r="U7" s="39">
        <f t="shared" si="2"/>
        <v>20</v>
      </c>
      <c r="V7" s="39">
        <f t="shared" si="3"/>
        <v>26</v>
      </c>
    </row>
    <row r="8" spans="1:22" ht="16">
      <c r="A8" s="36">
        <v>35653</v>
      </c>
      <c r="B8" s="37">
        <v>1</v>
      </c>
      <c r="C8" s="37">
        <v>1995</v>
      </c>
      <c r="D8" s="37"/>
      <c r="E8" s="37"/>
      <c r="F8" s="38"/>
      <c r="G8" s="37"/>
      <c r="H8" s="37">
        <v>2</v>
      </c>
      <c r="I8" s="37">
        <v>2</v>
      </c>
      <c r="J8" s="37">
        <v>4</v>
      </c>
      <c r="K8" s="37">
        <v>3</v>
      </c>
      <c r="L8" s="37">
        <v>4</v>
      </c>
      <c r="M8" s="37">
        <v>2</v>
      </c>
      <c r="N8" s="37">
        <v>1</v>
      </c>
      <c r="O8" s="37">
        <v>1</v>
      </c>
      <c r="P8" s="37">
        <v>1</v>
      </c>
      <c r="Q8" s="37">
        <v>4</v>
      </c>
      <c r="R8" s="37">
        <v>1</v>
      </c>
      <c r="S8" s="37">
        <v>2</v>
      </c>
      <c r="T8" s="39">
        <f t="shared" si="1"/>
        <v>27</v>
      </c>
      <c r="U8" s="39">
        <f t="shared" si="2"/>
        <v>17</v>
      </c>
      <c r="V8" s="39">
        <f t="shared" si="3"/>
        <v>10</v>
      </c>
    </row>
    <row r="9" spans="1:22" ht="16">
      <c r="A9" s="36">
        <v>35673</v>
      </c>
      <c r="B9" s="37">
        <v>0</v>
      </c>
      <c r="C9" s="37">
        <v>2002</v>
      </c>
      <c r="D9" s="37">
        <v>64</v>
      </c>
      <c r="E9" s="37">
        <v>1.73</v>
      </c>
      <c r="F9" s="38">
        <f t="shared" ref="F9:F14" si="5">D9/(E9^2)</f>
        <v>21.383941996057334</v>
      </c>
      <c r="G9" s="37" t="s">
        <v>171</v>
      </c>
      <c r="H9" s="37">
        <v>4</v>
      </c>
      <c r="I9" s="37">
        <v>4</v>
      </c>
      <c r="J9" s="37">
        <v>4</v>
      </c>
      <c r="K9" s="37">
        <v>4</v>
      </c>
      <c r="L9" s="37">
        <v>4</v>
      </c>
      <c r="M9" s="37">
        <v>4</v>
      </c>
      <c r="N9" s="37">
        <v>4</v>
      </c>
      <c r="O9" s="37">
        <v>4</v>
      </c>
      <c r="P9" s="37">
        <v>4</v>
      </c>
      <c r="Q9" s="37">
        <v>4</v>
      </c>
      <c r="R9" s="37">
        <v>4</v>
      </c>
      <c r="S9" s="37">
        <v>4</v>
      </c>
      <c r="T9" s="39">
        <f t="shared" si="1"/>
        <v>48</v>
      </c>
      <c r="U9" s="39">
        <f t="shared" si="2"/>
        <v>24</v>
      </c>
      <c r="V9" s="39">
        <f t="shared" si="3"/>
        <v>24</v>
      </c>
    </row>
    <row r="10" spans="1:22" ht="16">
      <c r="A10" s="36">
        <v>35676</v>
      </c>
      <c r="B10" s="37">
        <v>0</v>
      </c>
      <c r="C10" s="37">
        <v>2000</v>
      </c>
      <c r="D10" s="37">
        <v>58</v>
      </c>
      <c r="E10" s="37">
        <v>1.71</v>
      </c>
      <c r="F10" s="38">
        <f t="shared" si="5"/>
        <v>19.835162956123252</v>
      </c>
      <c r="G10" s="37" t="s">
        <v>172</v>
      </c>
      <c r="H10" s="37">
        <v>1</v>
      </c>
      <c r="I10" s="37">
        <v>1</v>
      </c>
      <c r="J10" s="37">
        <v>1</v>
      </c>
      <c r="K10" s="37">
        <v>1</v>
      </c>
      <c r="L10" s="37">
        <v>1</v>
      </c>
      <c r="M10" s="37">
        <v>1</v>
      </c>
      <c r="N10" s="37">
        <v>1</v>
      </c>
      <c r="O10" s="37">
        <v>1</v>
      </c>
      <c r="P10" s="37">
        <v>1</v>
      </c>
      <c r="Q10" s="37">
        <v>1</v>
      </c>
      <c r="R10" s="37">
        <v>2</v>
      </c>
      <c r="S10" s="37">
        <v>2</v>
      </c>
      <c r="T10" s="39">
        <f t="shared" si="1"/>
        <v>14</v>
      </c>
      <c r="U10" s="39">
        <f t="shared" si="2"/>
        <v>6</v>
      </c>
      <c r="V10" s="39">
        <f t="shared" si="3"/>
        <v>8</v>
      </c>
    </row>
    <row r="11" spans="1:22" ht="16">
      <c r="A11" s="36">
        <v>35681</v>
      </c>
      <c r="B11" s="37">
        <v>0</v>
      </c>
      <c r="C11" s="37">
        <v>2002</v>
      </c>
      <c r="D11" s="37">
        <v>52</v>
      </c>
      <c r="E11" s="37">
        <v>1.61</v>
      </c>
      <c r="F11" s="38">
        <f t="shared" si="5"/>
        <v>20.060954438486167</v>
      </c>
      <c r="G11" s="37" t="s">
        <v>173</v>
      </c>
      <c r="H11" s="37">
        <v>1</v>
      </c>
      <c r="I11" s="37">
        <v>1</v>
      </c>
      <c r="J11" s="37">
        <v>2</v>
      </c>
      <c r="K11" s="37">
        <v>2</v>
      </c>
      <c r="L11" s="37">
        <v>4</v>
      </c>
      <c r="M11" s="37">
        <v>1</v>
      </c>
      <c r="N11" s="37">
        <v>5</v>
      </c>
      <c r="O11" s="37">
        <v>4</v>
      </c>
      <c r="P11" s="37">
        <v>4</v>
      </c>
      <c r="Q11" s="37">
        <v>4</v>
      </c>
      <c r="R11" s="37">
        <v>5</v>
      </c>
      <c r="S11" s="37">
        <v>4</v>
      </c>
      <c r="T11" s="39">
        <f t="shared" si="1"/>
        <v>37</v>
      </c>
      <c r="U11" s="39">
        <f t="shared" si="2"/>
        <v>11</v>
      </c>
      <c r="V11" s="39">
        <f t="shared" si="3"/>
        <v>26</v>
      </c>
    </row>
    <row r="12" spans="1:22" ht="16">
      <c r="A12" s="36">
        <v>35705</v>
      </c>
      <c r="B12" s="37">
        <v>0</v>
      </c>
      <c r="C12" s="37">
        <v>1966</v>
      </c>
      <c r="D12" s="37">
        <v>74</v>
      </c>
      <c r="E12" s="37">
        <v>1.62</v>
      </c>
      <c r="F12" s="38">
        <f t="shared" si="5"/>
        <v>28.196921201036421</v>
      </c>
      <c r="G12" s="37" t="s">
        <v>174</v>
      </c>
      <c r="H12" s="37">
        <v>4</v>
      </c>
      <c r="I12" s="37">
        <v>3</v>
      </c>
      <c r="J12" s="37">
        <v>4</v>
      </c>
      <c r="K12" s="37">
        <v>2</v>
      </c>
      <c r="L12" s="37">
        <v>4</v>
      </c>
      <c r="M12" s="37">
        <v>3</v>
      </c>
      <c r="N12" s="37">
        <v>4</v>
      </c>
      <c r="O12" s="37">
        <v>3</v>
      </c>
      <c r="P12" s="37">
        <v>4</v>
      </c>
      <c r="Q12" s="37">
        <v>2</v>
      </c>
      <c r="R12" s="37">
        <v>4</v>
      </c>
      <c r="S12" s="37">
        <v>2</v>
      </c>
      <c r="T12" s="39">
        <f t="shared" si="1"/>
        <v>39</v>
      </c>
      <c r="U12" s="39">
        <f t="shared" si="2"/>
        <v>20</v>
      </c>
      <c r="V12" s="39">
        <f t="shared" si="3"/>
        <v>19</v>
      </c>
    </row>
    <row r="13" spans="1:22" ht="16">
      <c r="A13" s="36">
        <v>35743</v>
      </c>
      <c r="B13" s="37">
        <v>0</v>
      </c>
      <c r="C13" s="37">
        <v>1984</v>
      </c>
      <c r="D13" s="37">
        <v>70</v>
      </c>
      <c r="E13" s="37">
        <v>1.64</v>
      </c>
      <c r="F13" s="38">
        <f t="shared" si="5"/>
        <v>26.026174895895306</v>
      </c>
      <c r="G13" s="37" t="s">
        <v>175</v>
      </c>
      <c r="H13" s="37">
        <v>2</v>
      </c>
      <c r="I13" s="37">
        <v>1</v>
      </c>
      <c r="J13" s="37">
        <v>1</v>
      </c>
      <c r="K13" s="37">
        <v>1</v>
      </c>
      <c r="L13" s="37">
        <v>1</v>
      </c>
      <c r="M13" s="37">
        <v>5</v>
      </c>
      <c r="N13" s="37">
        <v>2</v>
      </c>
      <c r="O13" s="37">
        <v>4</v>
      </c>
      <c r="P13" s="37">
        <v>3</v>
      </c>
      <c r="Q13" s="37">
        <v>1</v>
      </c>
      <c r="R13" s="37">
        <v>3</v>
      </c>
      <c r="S13" s="37">
        <v>1</v>
      </c>
      <c r="T13" s="39">
        <f t="shared" si="1"/>
        <v>25</v>
      </c>
      <c r="U13" s="39">
        <f t="shared" si="2"/>
        <v>11</v>
      </c>
      <c r="V13" s="39">
        <f t="shared" si="3"/>
        <v>14</v>
      </c>
    </row>
    <row r="14" spans="1:22" ht="16">
      <c r="A14" s="36">
        <v>35746</v>
      </c>
      <c r="B14" s="37">
        <v>0</v>
      </c>
      <c r="C14" s="37">
        <v>2003</v>
      </c>
      <c r="D14" s="37">
        <v>79</v>
      </c>
      <c r="E14" s="37">
        <v>1.7</v>
      </c>
      <c r="F14" s="38">
        <f t="shared" si="5"/>
        <v>27.335640138408309</v>
      </c>
      <c r="G14" s="37" t="s">
        <v>176</v>
      </c>
      <c r="H14" s="37">
        <v>4</v>
      </c>
      <c r="I14" s="37">
        <v>3</v>
      </c>
      <c r="J14" s="37">
        <v>3</v>
      </c>
      <c r="K14" s="37">
        <v>3</v>
      </c>
      <c r="L14" s="37">
        <v>2</v>
      </c>
      <c r="M14" s="37">
        <v>3</v>
      </c>
      <c r="N14" s="37">
        <v>4</v>
      </c>
      <c r="O14" s="37">
        <v>4</v>
      </c>
      <c r="P14" s="37">
        <v>4</v>
      </c>
      <c r="Q14" s="37">
        <v>4</v>
      </c>
      <c r="R14" s="37">
        <v>4</v>
      </c>
      <c r="S14" s="37">
        <v>4</v>
      </c>
      <c r="T14" s="39">
        <f t="shared" si="1"/>
        <v>42</v>
      </c>
      <c r="U14" s="39">
        <f t="shared" si="2"/>
        <v>18</v>
      </c>
      <c r="V14" s="39">
        <f t="shared" si="3"/>
        <v>24</v>
      </c>
    </row>
    <row r="15" spans="1:22" ht="16">
      <c r="A15" s="36">
        <v>35710</v>
      </c>
      <c r="B15" s="37">
        <v>1</v>
      </c>
      <c r="C15" s="37">
        <v>1998</v>
      </c>
      <c r="D15" s="37"/>
      <c r="E15" s="37"/>
      <c r="F15" s="38"/>
      <c r="G15" s="37"/>
      <c r="H15" s="37">
        <v>2</v>
      </c>
      <c r="I15" s="37">
        <v>2</v>
      </c>
      <c r="J15" s="37">
        <v>2</v>
      </c>
      <c r="K15" s="37">
        <v>2</v>
      </c>
      <c r="L15" s="37">
        <v>2</v>
      </c>
      <c r="M15" s="37">
        <v>2</v>
      </c>
      <c r="N15" s="37">
        <v>4</v>
      </c>
      <c r="O15" s="37">
        <v>3</v>
      </c>
      <c r="P15" s="37">
        <v>3</v>
      </c>
      <c r="Q15" s="37">
        <v>4</v>
      </c>
      <c r="R15" s="37">
        <v>4</v>
      </c>
      <c r="S15" s="37">
        <v>4</v>
      </c>
      <c r="T15" s="39">
        <f t="shared" si="1"/>
        <v>34</v>
      </c>
      <c r="U15" s="39">
        <f t="shared" si="2"/>
        <v>12</v>
      </c>
      <c r="V15" s="39">
        <f t="shared" si="3"/>
        <v>22</v>
      </c>
    </row>
    <row r="16" spans="1:22" ht="16">
      <c r="A16" s="36">
        <v>35723</v>
      </c>
      <c r="B16" s="37">
        <v>0</v>
      </c>
      <c r="C16" s="37">
        <v>1970</v>
      </c>
      <c r="D16" s="37">
        <v>60</v>
      </c>
      <c r="E16" s="37">
        <v>1.46</v>
      </c>
      <c r="F16" s="38">
        <f t="shared" ref="F16:F19" si="6">D16/(E16^2)</f>
        <v>28.147870144492405</v>
      </c>
      <c r="G16" s="37" t="s">
        <v>177</v>
      </c>
      <c r="H16" s="37">
        <v>1</v>
      </c>
      <c r="I16" s="37">
        <v>1</v>
      </c>
      <c r="J16" s="37">
        <v>1</v>
      </c>
      <c r="K16" s="37">
        <v>1</v>
      </c>
      <c r="L16" s="37">
        <v>1</v>
      </c>
      <c r="M16" s="37">
        <v>1</v>
      </c>
      <c r="N16" s="37">
        <v>2</v>
      </c>
      <c r="O16" s="37">
        <v>4</v>
      </c>
      <c r="P16" s="37">
        <v>1</v>
      </c>
      <c r="Q16" s="37">
        <v>3</v>
      </c>
      <c r="R16" s="37">
        <v>5</v>
      </c>
      <c r="S16" s="37">
        <v>1</v>
      </c>
      <c r="T16" s="39">
        <f t="shared" si="1"/>
        <v>22</v>
      </c>
      <c r="U16" s="39">
        <f t="shared" si="2"/>
        <v>6</v>
      </c>
      <c r="V16" s="39">
        <f t="shared" si="3"/>
        <v>16</v>
      </c>
    </row>
    <row r="17" spans="1:22" ht="16">
      <c r="A17" s="36">
        <v>35772</v>
      </c>
      <c r="B17" s="37">
        <v>0</v>
      </c>
      <c r="C17" s="37">
        <v>1976</v>
      </c>
      <c r="D17" s="37">
        <v>49</v>
      </c>
      <c r="E17" s="37">
        <v>1.58</v>
      </c>
      <c r="F17" s="38">
        <f t="shared" si="6"/>
        <v>19.62826470116968</v>
      </c>
      <c r="G17" s="37" t="s">
        <v>178</v>
      </c>
      <c r="H17" s="37">
        <v>5</v>
      </c>
      <c r="I17" s="37">
        <v>2</v>
      </c>
      <c r="J17" s="37">
        <v>1</v>
      </c>
      <c r="K17" s="37">
        <v>2</v>
      </c>
      <c r="L17" s="37">
        <v>2</v>
      </c>
      <c r="M17" s="37">
        <v>2</v>
      </c>
      <c r="N17" s="37">
        <v>3</v>
      </c>
      <c r="O17" s="37">
        <v>2</v>
      </c>
      <c r="P17" s="37">
        <v>2</v>
      </c>
      <c r="Q17" s="37">
        <v>4</v>
      </c>
      <c r="R17" s="37">
        <v>2</v>
      </c>
      <c r="S17" s="37">
        <v>5</v>
      </c>
      <c r="T17" s="39">
        <f t="shared" si="1"/>
        <v>32</v>
      </c>
      <c r="U17" s="39">
        <f t="shared" si="2"/>
        <v>14</v>
      </c>
      <c r="V17" s="39">
        <f t="shared" si="3"/>
        <v>18</v>
      </c>
    </row>
    <row r="18" spans="1:22" ht="16">
      <c r="A18" s="36">
        <v>35783</v>
      </c>
      <c r="B18" s="37">
        <v>0</v>
      </c>
      <c r="C18" s="37">
        <v>1994</v>
      </c>
      <c r="D18" s="37">
        <v>74</v>
      </c>
      <c r="E18" s="37">
        <v>1.7</v>
      </c>
      <c r="F18" s="38">
        <f t="shared" si="6"/>
        <v>25.605536332179934</v>
      </c>
      <c r="G18" s="37" t="s">
        <v>179</v>
      </c>
      <c r="H18" s="37">
        <v>4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9">
        <f t="shared" si="1"/>
        <v>26</v>
      </c>
      <c r="U18" s="39">
        <f t="shared" si="2"/>
        <v>14</v>
      </c>
      <c r="V18" s="39">
        <f t="shared" si="3"/>
        <v>12</v>
      </c>
    </row>
    <row r="19" spans="1:22" ht="16">
      <c r="A19" s="36">
        <v>35797</v>
      </c>
      <c r="B19" s="37">
        <v>1</v>
      </c>
      <c r="C19" s="37">
        <v>1988</v>
      </c>
      <c r="D19" s="37">
        <v>80</v>
      </c>
      <c r="E19" s="37">
        <v>1.78</v>
      </c>
      <c r="F19" s="38">
        <f t="shared" si="6"/>
        <v>25.249337204898371</v>
      </c>
      <c r="G19" s="37" t="s">
        <v>180</v>
      </c>
      <c r="H19" s="37">
        <v>1</v>
      </c>
      <c r="I19" s="37">
        <v>1</v>
      </c>
      <c r="J19" s="37">
        <v>1</v>
      </c>
      <c r="K19" s="37">
        <v>1</v>
      </c>
      <c r="L19" s="37">
        <v>1</v>
      </c>
      <c r="M19" s="37">
        <v>1</v>
      </c>
      <c r="N19" s="37">
        <v>1</v>
      </c>
      <c r="O19" s="37">
        <v>2</v>
      </c>
      <c r="P19" s="37">
        <v>1</v>
      </c>
      <c r="Q19" s="37">
        <v>1</v>
      </c>
      <c r="R19" s="37">
        <v>1</v>
      </c>
      <c r="S19" s="37">
        <v>3</v>
      </c>
      <c r="T19" s="39">
        <f t="shared" si="1"/>
        <v>15</v>
      </c>
      <c r="U19" s="39">
        <f t="shared" si="2"/>
        <v>6</v>
      </c>
      <c r="V19" s="39">
        <f t="shared" si="3"/>
        <v>9</v>
      </c>
    </row>
    <row r="20" spans="1:22" ht="16">
      <c r="A20" s="36">
        <v>35801</v>
      </c>
      <c r="B20" s="37">
        <v>0</v>
      </c>
      <c r="C20" s="37">
        <v>2001</v>
      </c>
      <c r="D20" s="37"/>
      <c r="E20" s="37"/>
      <c r="F20" s="38"/>
      <c r="G20" s="37"/>
      <c r="H20" s="37">
        <v>4</v>
      </c>
      <c r="I20" s="37">
        <v>1</v>
      </c>
      <c r="J20" s="37">
        <v>1</v>
      </c>
      <c r="K20" s="37">
        <v>1</v>
      </c>
      <c r="L20" s="37">
        <v>2</v>
      </c>
      <c r="M20" s="37">
        <v>5</v>
      </c>
      <c r="N20" s="37">
        <v>1</v>
      </c>
      <c r="O20" s="37">
        <v>5</v>
      </c>
      <c r="P20" s="37">
        <v>1</v>
      </c>
      <c r="Q20" s="37">
        <v>4</v>
      </c>
      <c r="R20" s="37">
        <v>3</v>
      </c>
      <c r="S20" s="37">
        <v>5</v>
      </c>
      <c r="T20" s="39">
        <f t="shared" si="1"/>
        <v>33</v>
      </c>
      <c r="U20" s="39">
        <f t="shared" si="2"/>
        <v>14</v>
      </c>
      <c r="V20" s="39">
        <f t="shared" si="3"/>
        <v>19</v>
      </c>
    </row>
    <row r="21" spans="1:22" ht="16">
      <c r="A21" s="36">
        <v>35776</v>
      </c>
      <c r="B21" s="37">
        <v>0</v>
      </c>
      <c r="C21" s="37">
        <v>2005</v>
      </c>
      <c r="D21" s="37">
        <v>61</v>
      </c>
      <c r="E21" s="37">
        <v>1.72</v>
      </c>
      <c r="F21" s="38">
        <f t="shared" ref="F21:F22" si="7">D21/(E21^2)</f>
        <v>20.61925365062196</v>
      </c>
      <c r="G21" s="37" t="s">
        <v>181</v>
      </c>
      <c r="H21" s="37">
        <v>2</v>
      </c>
      <c r="I21" s="37">
        <v>1</v>
      </c>
      <c r="J21" s="37">
        <v>2</v>
      </c>
      <c r="K21" s="37">
        <v>1</v>
      </c>
      <c r="L21" s="37">
        <v>2</v>
      </c>
      <c r="M21" s="37">
        <v>1</v>
      </c>
      <c r="N21" s="37">
        <v>3</v>
      </c>
      <c r="O21" s="37">
        <v>3</v>
      </c>
      <c r="P21" s="37">
        <v>3</v>
      </c>
      <c r="Q21" s="37">
        <v>4</v>
      </c>
      <c r="R21" s="37">
        <v>4</v>
      </c>
      <c r="S21" s="37">
        <v>5</v>
      </c>
      <c r="T21" s="39">
        <f t="shared" si="1"/>
        <v>31</v>
      </c>
      <c r="U21" s="39">
        <f t="shared" si="2"/>
        <v>9</v>
      </c>
      <c r="V21" s="39">
        <f t="shared" si="3"/>
        <v>22</v>
      </c>
    </row>
    <row r="22" spans="1:22" ht="16">
      <c r="A22" s="36">
        <v>35799</v>
      </c>
      <c r="B22" s="37">
        <v>0</v>
      </c>
      <c r="C22" s="37">
        <v>2001</v>
      </c>
      <c r="D22" s="37">
        <v>73</v>
      </c>
      <c r="E22" s="37">
        <v>1.71</v>
      </c>
      <c r="F22" s="38">
        <f t="shared" si="7"/>
        <v>24.964946479258579</v>
      </c>
      <c r="G22" s="37" t="s">
        <v>182</v>
      </c>
      <c r="H22" s="37">
        <v>3</v>
      </c>
      <c r="I22" s="37">
        <v>2</v>
      </c>
      <c r="J22" s="37">
        <v>3</v>
      </c>
      <c r="K22" s="37">
        <v>3</v>
      </c>
      <c r="L22" s="37">
        <v>3</v>
      </c>
      <c r="M22" s="37">
        <v>2</v>
      </c>
      <c r="N22" s="37">
        <v>4</v>
      </c>
      <c r="O22" s="37">
        <v>2</v>
      </c>
      <c r="P22" s="37">
        <v>2</v>
      </c>
      <c r="Q22" s="37">
        <v>2</v>
      </c>
      <c r="R22" s="37">
        <v>2</v>
      </c>
      <c r="S22" s="37">
        <v>3</v>
      </c>
      <c r="T22" s="39">
        <f t="shared" si="1"/>
        <v>31</v>
      </c>
      <c r="U22" s="39">
        <f t="shared" si="2"/>
        <v>16</v>
      </c>
      <c r="V22" s="39">
        <f t="shared" si="3"/>
        <v>15</v>
      </c>
    </row>
    <row r="23" spans="1:22" ht="16">
      <c r="A23" s="36">
        <v>35803</v>
      </c>
      <c r="B23" s="37">
        <v>0</v>
      </c>
      <c r="C23" s="37">
        <v>1993</v>
      </c>
      <c r="D23" s="37"/>
      <c r="E23" s="37"/>
      <c r="F23" s="38"/>
      <c r="G23" s="37"/>
      <c r="H23" s="37">
        <v>5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3</v>
      </c>
      <c r="P23" s="37">
        <v>1</v>
      </c>
      <c r="Q23" s="37">
        <v>4</v>
      </c>
      <c r="R23" s="37">
        <v>4</v>
      </c>
      <c r="S23" s="37">
        <v>1</v>
      </c>
      <c r="T23" s="39">
        <f t="shared" si="1"/>
        <v>24</v>
      </c>
      <c r="U23" s="39">
        <f t="shared" si="2"/>
        <v>10</v>
      </c>
      <c r="V23" s="39">
        <f t="shared" si="3"/>
        <v>14</v>
      </c>
    </row>
    <row r="24" spans="1:22" ht="16">
      <c r="A24" s="36">
        <v>35820</v>
      </c>
      <c r="B24" s="37">
        <v>0</v>
      </c>
      <c r="C24" s="37">
        <v>1984</v>
      </c>
      <c r="D24" s="37">
        <v>75</v>
      </c>
      <c r="E24" s="37">
        <v>1.6</v>
      </c>
      <c r="F24" s="38">
        <f t="shared" ref="F24:F26" si="8">D24/(E24^2)</f>
        <v>29.296874999999993</v>
      </c>
      <c r="G24" s="37" t="s">
        <v>183</v>
      </c>
      <c r="H24" s="37">
        <v>2</v>
      </c>
      <c r="I24" s="37">
        <v>2</v>
      </c>
      <c r="J24" s="37">
        <v>2</v>
      </c>
      <c r="K24" s="37">
        <v>2</v>
      </c>
      <c r="L24" s="37">
        <v>2</v>
      </c>
      <c r="M24" s="37">
        <v>3</v>
      </c>
      <c r="N24" s="37">
        <v>3</v>
      </c>
      <c r="O24" s="37">
        <v>4</v>
      </c>
      <c r="P24" s="37">
        <v>4</v>
      </c>
      <c r="Q24" s="37">
        <v>3</v>
      </c>
      <c r="R24" s="37">
        <v>2</v>
      </c>
      <c r="S24" s="37">
        <v>3</v>
      </c>
      <c r="T24" s="39">
        <f t="shared" si="1"/>
        <v>32</v>
      </c>
      <c r="U24" s="39">
        <f t="shared" si="2"/>
        <v>13</v>
      </c>
      <c r="V24" s="39">
        <f t="shared" si="3"/>
        <v>19</v>
      </c>
    </row>
    <row r="25" spans="1:22" ht="16">
      <c r="A25" s="36">
        <v>35836</v>
      </c>
      <c r="B25" s="37">
        <v>0</v>
      </c>
      <c r="C25" s="37">
        <v>2000</v>
      </c>
      <c r="D25" s="37">
        <v>60</v>
      </c>
      <c r="E25" s="37">
        <v>1.63</v>
      </c>
      <c r="F25" s="38">
        <f t="shared" si="8"/>
        <v>22.582709172343712</v>
      </c>
      <c r="G25" s="37" t="s">
        <v>184</v>
      </c>
      <c r="H25" s="37">
        <v>3</v>
      </c>
      <c r="I25" s="37">
        <v>2</v>
      </c>
      <c r="J25" s="37">
        <v>4</v>
      </c>
      <c r="K25" s="37">
        <v>4</v>
      </c>
      <c r="L25" s="37">
        <v>4</v>
      </c>
      <c r="M25" s="37">
        <v>4</v>
      </c>
      <c r="N25" s="37">
        <v>4</v>
      </c>
      <c r="O25" s="37">
        <v>4</v>
      </c>
      <c r="P25" s="37">
        <v>4</v>
      </c>
      <c r="Q25" s="37">
        <v>5</v>
      </c>
      <c r="R25" s="37">
        <v>4</v>
      </c>
      <c r="S25" s="37">
        <v>5</v>
      </c>
      <c r="T25" s="39">
        <f t="shared" si="1"/>
        <v>47</v>
      </c>
      <c r="U25" s="39">
        <f t="shared" si="2"/>
        <v>21</v>
      </c>
      <c r="V25" s="39">
        <f t="shared" si="3"/>
        <v>26</v>
      </c>
    </row>
    <row r="26" spans="1:22" ht="16">
      <c r="A26" s="36">
        <v>35862</v>
      </c>
      <c r="B26" s="37">
        <v>0</v>
      </c>
      <c r="C26" s="37">
        <v>2007</v>
      </c>
      <c r="D26" s="37">
        <v>63</v>
      </c>
      <c r="E26" s="37">
        <v>1.58</v>
      </c>
      <c r="F26" s="38">
        <f t="shared" si="8"/>
        <v>25.236340330075304</v>
      </c>
      <c r="G26" s="37" t="s">
        <v>185</v>
      </c>
      <c r="H26" s="37">
        <v>4</v>
      </c>
      <c r="I26" s="37">
        <v>5</v>
      </c>
      <c r="J26" s="37">
        <v>5</v>
      </c>
      <c r="K26" s="37">
        <v>5</v>
      </c>
      <c r="L26" s="37">
        <v>5</v>
      </c>
      <c r="M26" s="37">
        <v>5</v>
      </c>
      <c r="N26" s="37">
        <v>5</v>
      </c>
      <c r="O26" s="37">
        <v>3</v>
      </c>
      <c r="P26" s="37">
        <v>5</v>
      </c>
      <c r="Q26" s="37">
        <v>5</v>
      </c>
      <c r="R26" s="37">
        <v>2</v>
      </c>
      <c r="S26" s="37">
        <v>5</v>
      </c>
      <c r="T26" s="39">
        <f t="shared" si="1"/>
        <v>54</v>
      </c>
      <c r="U26" s="39">
        <f t="shared" si="2"/>
        <v>29</v>
      </c>
      <c r="V26" s="39">
        <f t="shared" si="3"/>
        <v>25</v>
      </c>
    </row>
    <row r="27" spans="1:22" ht="16">
      <c r="A27" s="36">
        <v>35877</v>
      </c>
      <c r="B27" s="37">
        <v>0</v>
      </c>
      <c r="C27" s="37">
        <v>2002</v>
      </c>
      <c r="D27" s="37"/>
      <c r="E27" s="37"/>
      <c r="F27" s="38"/>
      <c r="G27" s="37"/>
      <c r="H27" s="37">
        <v>5</v>
      </c>
      <c r="I27" s="37">
        <v>3</v>
      </c>
      <c r="J27" s="37">
        <v>3</v>
      </c>
      <c r="K27" s="37">
        <v>3</v>
      </c>
      <c r="L27" s="37">
        <v>4</v>
      </c>
      <c r="M27" s="37">
        <v>5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9">
        <f t="shared" si="1"/>
        <v>29</v>
      </c>
      <c r="U27" s="39">
        <f t="shared" si="2"/>
        <v>23</v>
      </c>
      <c r="V27" s="39">
        <f t="shared" si="3"/>
        <v>6</v>
      </c>
    </row>
    <row r="28" spans="1:22" ht="16">
      <c r="A28" s="36">
        <v>35887</v>
      </c>
      <c r="B28" s="37">
        <v>1</v>
      </c>
      <c r="C28" s="37">
        <v>1969</v>
      </c>
      <c r="D28" s="37">
        <v>75</v>
      </c>
      <c r="E28" s="37">
        <v>1.73</v>
      </c>
      <c r="F28" s="38">
        <f t="shared" ref="F28:F38" si="9">D28/(E28^2)</f>
        <v>25.059307026629689</v>
      </c>
      <c r="G28" s="37" t="s">
        <v>186</v>
      </c>
      <c r="H28" s="37">
        <v>1</v>
      </c>
      <c r="I28" s="37">
        <v>1</v>
      </c>
      <c r="J28" s="37">
        <v>1</v>
      </c>
      <c r="K28" s="37">
        <v>1</v>
      </c>
      <c r="L28" s="37">
        <v>1</v>
      </c>
      <c r="M28" s="37">
        <v>1</v>
      </c>
      <c r="N28" s="37">
        <v>1</v>
      </c>
      <c r="O28" s="37">
        <v>5</v>
      </c>
      <c r="P28" s="37">
        <v>1</v>
      </c>
      <c r="Q28" s="37">
        <v>1</v>
      </c>
      <c r="R28" s="37">
        <v>5</v>
      </c>
      <c r="S28" s="37">
        <v>1</v>
      </c>
      <c r="T28" s="39">
        <f t="shared" si="1"/>
        <v>20</v>
      </c>
      <c r="U28" s="39">
        <f t="shared" si="2"/>
        <v>6</v>
      </c>
      <c r="V28" s="39">
        <f t="shared" si="3"/>
        <v>14</v>
      </c>
    </row>
    <row r="29" spans="1:22" ht="16">
      <c r="A29" s="36">
        <v>35854</v>
      </c>
      <c r="B29" s="37">
        <v>0</v>
      </c>
      <c r="C29" s="37">
        <v>1998</v>
      </c>
      <c r="D29" s="37">
        <v>60</v>
      </c>
      <c r="E29" s="37">
        <v>1.65</v>
      </c>
      <c r="F29" s="38">
        <f t="shared" si="9"/>
        <v>22.03856749311295</v>
      </c>
      <c r="G29" s="37" t="s">
        <v>187</v>
      </c>
      <c r="H29" s="37">
        <v>4</v>
      </c>
      <c r="I29" s="37">
        <v>2</v>
      </c>
      <c r="J29" s="37">
        <v>4</v>
      </c>
      <c r="K29" s="37">
        <v>4</v>
      </c>
      <c r="L29" s="37">
        <v>4</v>
      </c>
      <c r="M29" s="37">
        <v>4</v>
      </c>
      <c r="N29" s="37">
        <v>2</v>
      </c>
      <c r="O29" s="37">
        <v>4</v>
      </c>
      <c r="P29" s="37">
        <v>4</v>
      </c>
      <c r="Q29" s="37">
        <v>4</v>
      </c>
      <c r="R29" s="37">
        <v>4</v>
      </c>
      <c r="S29" s="37">
        <v>4</v>
      </c>
      <c r="T29" s="39">
        <f t="shared" si="1"/>
        <v>44</v>
      </c>
      <c r="U29" s="39">
        <f t="shared" si="2"/>
        <v>22</v>
      </c>
      <c r="V29" s="39">
        <f t="shared" si="3"/>
        <v>22</v>
      </c>
    </row>
    <row r="30" spans="1:22" ht="16">
      <c r="A30" s="36">
        <v>35925</v>
      </c>
      <c r="B30" s="37">
        <v>0</v>
      </c>
      <c r="C30" s="37">
        <v>2004</v>
      </c>
      <c r="D30" s="37">
        <v>49</v>
      </c>
      <c r="E30" s="37">
        <v>1.64</v>
      </c>
      <c r="F30" s="38">
        <f t="shared" si="9"/>
        <v>18.218322427126715</v>
      </c>
      <c r="G30" s="37" t="s">
        <v>188</v>
      </c>
      <c r="H30" s="37">
        <v>4</v>
      </c>
      <c r="I30" s="37">
        <v>2</v>
      </c>
      <c r="J30" s="37">
        <v>2</v>
      </c>
      <c r="K30" s="37">
        <v>4</v>
      </c>
      <c r="L30" s="37">
        <v>2</v>
      </c>
      <c r="M30" s="37">
        <v>4</v>
      </c>
      <c r="N30" s="37">
        <v>4</v>
      </c>
      <c r="O30" s="37">
        <v>2</v>
      </c>
      <c r="P30" s="37">
        <v>4</v>
      </c>
      <c r="Q30" s="37">
        <v>4</v>
      </c>
      <c r="R30" s="37">
        <v>4</v>
      </c>
      <c r="S30" s="37">
        <v>4</v>
      </c>
      <c r="T30" s="39">
        <f t="shared" si="1"/>
        <v>40</v>
      </c>
      <c r="U30" s="39">
        <f t="shared" si="2"/>
        <v>18</v>
      </c>
      <c r="V30" s="39">
        <f t="shared" si="3"/>
        <v>22</v>
      </c>
    </row>
    <row r="31" spans="1:22" ht="16">
      <c r="A31" s="36">
        <v>35910</v>
      </c>
      <c r="B31" s="37">
        <v>0</v>
      </c>
      <c r="C31" s="37">
        <v>1962</v>
      </c>
      <c r="D31" s="37">
        <v>62</v>
      </c>
      <c r="E31" s="37">
        <v>1.65</v>
      </c>
      <c r="F31" s="38">
        <f t="shared" si="9"/>
        <v>22.77318640955005</v>
      </c>
      <c r="G31" s="37" t="s">
        <v>189</v>
      </c>
      <c r="H31" s="37">
        <v>5</v>
      </c>
      <c r="I31" s="37">
        <v>1</v>
      </c>
      <c r="J31" s="37">
        <v>1</v>
      </c>
      <c r="K31" s="37">
        <v>2</v>
      </c>
      <c r="L31" s="37">
        <v>4</v>
      </c>
      <c r="M31" s="37">
        <v>2</v>
      </c>
      <c r="N31" s="37">
        <v>1</v>
      </c>
      <c r="O31" s="37">
        <v>5</v>
      </c>
      <c r="P31" s="37">
        <v>2</v>
      </c>
      <c r="Q31" s="37">
        <v>2</v>
      </c>
      <c r="R31" s="37">
        <v>1</v>
      </c>
      <c r="S31" s="37">
        <v>1</v>
      </c>
      <c r="T31" s="39">
        <f t="shared" si="1"/>
        <v>27</v>
      </c>
      <c r="U31" s="39">
        <f t="shared" si="2"/>
        <v>15</v>
      </c>
      <c r="V31" s="39">
        <f t="shared" si="3"/>
        <v>12</v>
      </c>
    </row>
    <row r="32" spans="1:22" ht="16">
      <c r="A32" s="36">
        <v>35933</v>
      </c>
      <c r="B32" s="37">
        <v>0</v>
      </c>
      <c r="C32" s="37">
        <v>2005</v>
      </c>
      <c r="D32" s="37">
        <v>55</v>
      </c>
      <c r="E32" s="37">
        <v>1.65</v>
      </c>
      <c r="F32" s="38">
        <f t="shared" si="9"/>
        <v>20.202020202020204</v>
      </c>
      <c r="G32" s="37" t="s">
        <v>190</v>
      </c>
      <c r="H32" s="37">
        <v>2</v>
      </c>
      <c r="I32" s="37">
        <v>2</v>
      </c>
      <c r="J32" s="37">
        <v>2</v>
      </c>
      <c r="K32" s="37">
        <v>2</v>
      </c>
      <c r="L32" s="37">
        <v>2</v>
      </c>
      <c r="M32" s="37">
        <v>3</v>
      </c>
      <c r="N32" s="37">
        <v>2</v>
      </c>
      <c r="O32" s="37">
        <v>2</v>
      </c>
      <c r="P32" s="37">
        <v>4</v>
      </c>
      <c r="Q32" s="37">
        <v>3</v>
      </c>
      <c r="R32" s="37">
        <v>3</v>
      </c>
      <c r="S32" s="37">
        <v>4</v>
      </c>
      <c r="T32" s="39">
        <f t="shared" si="1"/>
        <v>31</v>
      </c>
      <c r="U32" s="39">
        <f t="shared" si="2"/>
        <v>13</v>
      </c>
      <c r="V32" s="39">
        <f t="shared" si="3"/>
        <v>18</v>
      </c>
    </row>
    <row r="33" spans="1:22" ht="16">
      <c r="A33" s="36">
        <v>27908</v>
      </c>
      <c r="B33" s="37">
        <v>0</v>
      </c>
      <c r="C33" s="37">
        <v>1988</v>
      </c>
      <c r="D33" s="37">
        <v>69</v>
      </c>
      <c r="E33" s="37">
        <v>1.74</v>
      </c>
      <c r="F33" s="38">
        <f t="shared" si="9"/>
        <v>22.790328973444311</v>
      </c>
      <c r="G33" s="37" t="s">
        <v>191</v>
      </c>
      <c r="H33" s="37">
        <v>2</v>
      </c>
      <c r="I33" s="37">
        <v>1</v>
      </c>
      <c r="J33" s="37">
        <v>2</v>
      </c>
      <c r="K33" s="37">
        <v>2</v>
      </c>
      <c r="L33" s="37">
        <v>2</v>
      </c>
      <c r="M33" s="37">
        <v>2</v>
      </c>
      <c r="N33" s="37">
        <v>1</v>
      </c>
      <c r="O33" s="37">
        <v>2</v>
      </c>
      <c r="P33" s="37">
        <v>4</v>
      </c>
      <c r="Q33" s="37">
        <v>3</v>
      </c>
      <c r="R33" s="37">
        <v>4</v>
      </c>
      <c r="S33" s="37">
        <v>3</v>
      </c>
      <c r="T33" s="39">
        <f t="shared" si="1"/>
        <v>28</v>
      </c>
      <c r="U33" s="39">
        <f t="shared" si="2"/>
        <v>11</v>
      </c>
      <c r="V33" s="39">
        <f t="shared" si="3"/>
        <v>17</v>
      </c>
    </row>
    <row r="34" spans="1:22" ht="16">
      <c r="A34" s="36">
        <v>35936</v>
      </c>
      <c r="B34" s="37">
        <v>0</v>
      </c>
      <c r="C34" s="37">
        <v>2002</v>
      </c>
      <c r="D34" s="37">
        <v>55</v>
      </c>
      <c r="E34" s="37">
        <v>1.59</v>
      </c>
      <c r="F34" s="38">
        <f t="shared" si="9"/>
        <v>21.75546853368142</v>
      </c>
      <c r="G34" s="37" t="s">
        <v>192</v>
      </c>
      <c r="H34" s="37">
        <v>2</v>
      </c>
      <c r="I34" s="37">
        <v>2</v>
      </c>
      <c r="J34" s="37">
        <v>2</v>
      </c>
      <c r="K34" s="37">
        <v>2</v>
      </c>
      <c r="L34" s="37">
        <v>2</v>
      </c>
      <c r="M34" s="37">
        <v>2</v>
      </c>
      <c r="N34" s="37">
        <v>4</v>
      </c>
      <c r="O34" s="37">
        <v>2</v>
      </c>
      <c r="P34" s="37">
        <v>4</v>
      </c>
      <c r="Q34" s="37">
        <v>2</v>
      </c>
      <c r="R34" s="37">
        <v>5</v>
      </c>
      <c r="S34" s="37">
        <v>4</v>
      </c>
      <c r="T34" s="39">
        <f t="shared" si="1"/>
        <v>33</v>
      </c>
      <c r="U34" s="39">
        <f t="shared" si="2"/>
        <v>12</v>
      </c>
      <c r="V34" s="39">
        <f t="shared" si="3"/>
        <v>21</v>
      </c>
    </row>
    <row r="35" spans="1:22" ht="16">
      <c r="A35" s="36">
        <v>35700</v>
      </c>
      <c r="B35" s="37">
        <v>0</v>
      </c>
      <c r="C35" s="37">
        <v>2005</v>
      </c>
      <c r="D35" s="37">
        <v>60</v>
      </c>
      <c r="E35" s="37">
        <v>1.78</v>
      </c>
      <c r="F35" s="38">
        <f t="shared" si="9"/>
        <v>18.937002903673779</v>
      </c>
      <c r="G35" s="37" t="s">
        <v>193</v>
      </c>
      <c r="H35" s="37">
        <v>2</v>
      </c>
      <c r="I35" s="37">
        <v>2</v>
      </c>
      <c r="J35" s="37">
        <v>2</v>
      </c>
      <c r="K35" s="37">
        <v>2</v>
      </c>
      <c r="L35" s="37">
        <v>1</v>
      </c>
      <c r="M35" s="37">
        <v>2</v>
      </c>
      <c r="N35" s="37">
        <v>5</v>
      </c>
      <c r="O35" s="37">
        <v>4</v>
      </c>
      <c r="P35" s="37">
        <v>4</v>
      </c>
      <c r="Q35" s="37">
        <v>4</v>
      </c>
      <c r="R35" s="37">
        <v>4</v>
      </c>
      <c r="S35" s="37">
        <v>4</v>
      </c>
      <c r="T35" s="39">
        <f t="shared" si="1"/>
        <v>36</v>
      </c>
      <c r="U35" s="39">
        <f t="shared" si="2"/>
        <v>11</v>
      </c>
      <c r="V35" s="39">
        <f t="shared" si="3"/>
        <v>25</v>
      </c>
    </row>
    <row r="36" spans="1:22" ht="16">
      <c r="A36" s="36">
        <v>35958</v>
      </c>
      <c r="B36" s="37">
        <v>1</v>
      </c>
      <c r="C36" s="37">
        <v>2001</v>
      </c>
      <c r="D36" s="37">
        <v>112</v>
      </c>
      <c r="E36" s="37">
        <v>1.8</v>
      </c>
      <c r="F36" s="38">
        <f t="shared" si="9"/>
        <v>34.567901234567898</v>
      </c>
      <c r="G36" s="37" t="s">
        <v>194</v>
      </c>
      <c r="H36" s="37">
        <v>4</v>
      </c>
      <c r="I36" s="37">
        <v>1</v>
      </c>
      <c r="J36" s="37">
        <v>2</v>
      </c>
      <c r="K36" s="37">
        <v>1</v>
      </c>
      <c r="L36" s="37">
        <v>1</v>
      </c>
      <c r="M36" s="37">
        <v>1</v>
      </c>
      <c r="N36" s="37">
        <v>2</v>
      </c>
      <c r="O36" s="37">
        <v>1</v>
      </c>
      <c r="P36" s="37">
        <v>1</v>
      </c>
      <c r="Q36" s="37">
        <v>1</v>
      </c>
      <c r="R36" s="37">
        <v>1</v>
      </c>
      <c r="S36" s="37">
        <v>4</v>
      </c>
      <c r="T36" s="39">
        <f t="shared" si="1"/>
        <v>20</v>
      </c>
      <c r="U36" s="39">
        <f t="shared" si="2"/>
        <v>10</v>
      </c>
      <c r="V36" s="39">
        <f t="shared" si="3"/>
        <v>10</v>
      </c>
    </row>
    <row r="37" spans="1:22" ht="16">
      <c r="A37" s="36">
        <v>35742</v>
      </c>
      <c r="B37" s="37">
        <v>0</v>
      </c>
      <c r="C37" s="37">
        <v>2001</v>
      </c>
      <c r="D37" s="37">
        <v>65</v>
      </c>
      <c r="E37" s="37">
        <v>1.66</v>
      </c>
      <c r="F37" s="38">
        <f t="shared" si="9"/>
        <v>23.588329220496444</v>
      </c>
      <c r="G37" s="37" t="s">
        <v>122</v>
      </c>
      <c r="H37" s="37">
        <v>2</v>
      </c>
      <c r="I37" s="37">
        <v>1</v>
      </c>
      <c r="J37" s="37">
        <v>2</v>
      </c>
      <c r="K37" s="37">
        <v>2</v>
      </c>
      <c r="L37" s="37">
        <v>2</v>
      </c>
      <c r="M37" s="37">
        <v>2</v>
      </c>
      <c r="N37" s="37">
        <v>4</v>
      </c>
      <c r="O37" s="37">
        <v>4</v>
      </c>
      <c r="P37" s="37">
        <v>4</v>
      </c>
      <c r="Q37" s="37">
        <v>4</v>
      </c>
      <c r="R37" s="37">
        <v>4</v>
      </c>
      <c r="S37" s="37">
        <v>5</v>
      </c>
      <c r="T37" s="39">
        <f t="shared" si="1"/>
        <v>36</v>
      </c>
      <c r="U37" s="39">
        <f t="shared" si="2"/>
        <v>11</v>
      </c>
      <c r="V37" s="39">
        <f t="shared" si="3"/>
        <v>25</v>
      </c>
    </row>
    <row r="38" spans="1:22" ht="16">
      <c r="A38" s="36">
        <v>35928</v>
      </c>
      <c r="B38" s="37">
        <v>0</v>
      </c>
      <c r="C38" s="37">
        <v>1975</v>
      </c>
      <c r="D38" s="37">
        <v>57</v>
      </c>
      <c r="E38" s="37">
        <v>1.64</v>
      </c>
      <c r="F38" s="38">
        <f t="shared" si="9"/>
        <v>21.192742415229034</v>
      </c>
      <c r="G38" s="37" t="s">
        <v>195</v>
      </c>
      <c r="H38" s="37">
        <v>2</v>
      </c>
      <c r="I38" s="37">
        <v>2</v>
      </c>
      <c r="J38" s="37">
        <v>2</v>
      </c>
      <c r="K38" s="37">
        <v>2</v>
      </c>
      <c r="L38" s="37">
        <v>2</v>
      </c>
      <c r="M38" s="37">
        <v>2</v>
      </c>
      <c r="N38" s="37">
        <v>3</v>
      </c>
      <c r="O38" s="37">
        <v>2</v>
      </c>
      <c r="P38" s="37">
        <v>3</v>
      </c>
      <c r="Q38" s="37">
        <v>3</v>
      </c>
      <c r="R38" s="37">
        <v>4</v>
      </c>
      <c r="S38" s="37">
        <v>4</v>
      </c>
      <c r="T38" s="39">
        <f t="shared" si="1"/>
        <v>31</v>
      </c>
      <c r="U38" s="39">
        <f t="shared" si="2"/>
        <v>12</v>
      </c>
      <c r="V38" s="39">
        <f t="shared" si="3"/>
        <v>19</v>
      </c>
    </row>
    <row r="39" spans="1:22" ht="16">
      <c r="A39" s="36">
        <v>35968</v>
      </c>
      <c r="B39" s="37">
        <v>1</v>
      </c>
      <c r="C39" s="37">
        <v>2002</v>
      </c>
      <c r="D39" s="37"/>
      <c r="E39" s="37"/>
      <c r="F39" s="38"/>
      <c r="G39" s="37"/>
      <c r="H39" s="37">
        <v>2</v>
      </c>
      <c r="I39" s="37">
        <v>2</v>
      </c>
      <c r="J39" s="37">
        <v>4</v>
      </c>
      <c r="K39" s="37">
        <v>2</v>
      </c>
      <c r="L39" s="37">
        <v>1</v>
      </c>
      <c r="M39" s="37">
        <v>4</v>
      </c>
      <c r="N39" s="37">
        <v>2</v>
      </c>
      <c r="O39" s="37">
        <v>2</v>
      </c>
      <c r="P39" s="37">
        <v>2</v>
      </c>
      <c r="Q39" s="37">
        <v>2</v>
      </c>
      <c r="R39" s="37">
        <v>2</v>
      </c>
      <c r="S39" s="37">
        <v>2</v>
      </c>
      <c r="T39" s="39">
        <f t="shared" si="1"/>
        <v>27</v>
      </c>
      <c r="U39" s="39">
        <f t="shared" si="2"/>
        <v>15</v>
      </c>
      <c r="V39" s="39">
        <f t="shared" si="3"/>
        <v>12</v>
      </c>
    </row>
    <row r="40" spans="1:22" ht="16">
      <c r="A40" s="36">
        <v>35974</v>
      </c>
      <c r="B40" s="37">
        <v>0</v>
      </c>
      <c r="C40" s="37">
        <v>2006</v>
      </c>
      <c r="D40" s="37">
        <v>62</v>
      </c>
      <c r="E40" s="37">
        <v>1.75</v>
      </c>
      <c r="F40" s="38">
        <f t="shared" ref="F40:F50" si="10">D40/(E40^2)</f>
        <v>20.244897959183675</v>
      </c>
      <c r="G40" s="37" t="s">
        <v>196</v>
      </c>
      <c r="H40" s="37">
        <v>2</v>
      </c>
      <c r="I40" s="37">
        <v>2</v>
      </c>
      <c r="J40" s="37">
        <v>2</v>
      </c>
      <c r="K40" s="37">
        <v>1</v>
      </c>
      <c r="L40" s="37">
        <v>2</v>
      </c>
      <c r="M40" s="37">
        <v>2</v>
      </c>
      <c r="N40" s="37">
        <v>4</v>
      </c>
      <c r="O40" s="37">
        <v>4</v>
      </c>
      <c r="P40" s="37">
        <v>4</v>
      </c>
      <c r="Q40" s="37">
        <v>3</v>
      </c>
      <c r="R40" s="37">
        <v>5</v>
      </c>
      <c r="S40" s="37">
        <v>4</v>
      </c>
      <c r="T40" s="39">
        <f t="shared" si="1"/>
        <v>35</v>
      </c>
      <c r="U40" s="39">
        <f t="shared" si="2"/>
        <v>11</v>
      </c>
      <c r="V40" s="39">
        <f t="shared" si="3"/>
        <v>24</v>
      </c>
    </row>
    <row r="41" spans="1:22" ht="16">
      <c r="A41" s="36">
        <v>35963</v>
      </c>
      <c r="B41" s="37">
        <v>0</v>
      </c>
      <c r="C41" s="37">
        <v>1974</v>
      </c>
      <c r="D41" s="37">
        <v>72</v>
      </c>
      <c r="E41" s="37">
        <v>1.81</v>
      </c>
      <c r="F41" s="38">
        <f t="shared" si="10"/>
        <v>21.977351118708221</v>
      </c>
      <c r="G41" s="37" t="s">
        <v>197</v>
      </c>
      <c r="H41" s="37">
        <v>2</v>
      </c>
      <c r="I41" s="37">
        <v>2</v>
      </c>
      <c r="J41" s="37">
        <v>2</v>
      </c>
      <c r="K41" s="37">
        <v>1</v>
      </c>
      <c r="L41" s="37">
        <v>2</v>
      </c>
      <c r="M41" s="37">
        <v>2</v>
      </c>
      <c r="N41" s="37">
        <v>2</v>
      </c>
      <c r="O41" s="37">
        <v>2</v>
      </c>
      <c r="P41" s="37">
        <v>2</v>
      </c>
      <c r="Q41" s="37">
        <v>3</v>
      </c>
      <c r="R41" s="37">
        <v>2</v>
      </c>
      <c r="S41" s="37">
        <v>2</v>
      </c>
      <c r="T41" s="39">
        <f t="shared" si="1"/>
        <v>24</v>
      </c>
      <c r="U41" s="39">
        <f t="shared" si="2"/>
        <v>11</v>
      </c>
      <c r="V41" s="39">
        <f t="shared" si="3"/>
        <v>13</v>
      </c>
    </row>
    <row r="42" spans="1:22" ht="16">
      <c r="A42" s="36">
        <v>35985</v>
      </c>
      <c r="B42" s="37">
        <v>0</v>
      </c>
      <c r="C42" s="37">
        <v>1988</v>
      </c>
      <c r="D42" s="37">
        <v>69</v>
      </c>
      <c r="E42" s="37">
        <v>1.67</v>
      </c>
      <c r="F42" s="38">
        <f t="shared" si="10"/>
        <v>24.740937287102444</v>
      </c>
      <c r="G42" s="37" t="s">
        <v>198</v>
      </c>
      <c r="H42" s="37">
        <v>2</v>
      </c>
      <c r="I42" s="37">
        <v>4</v>
      </c>
      <c r="J42" s="37">
        <v>3</v>
      </c>
      <c r="K42" s="37">
        <v>3</v>
      </c>
      <c r="L42" s="37">
        <v>3</v>
      </c>
      <c r="M42" s="37">
        <v>3</v>
      </c>
      <c r="N42" s="37">
        <v>4</v>
      </c>
      <c r="O42" s="37">
        <v>4</v>
      </c>
      <c r="P42" s="37">
        <v>4</v>
      </c>
      <c r="Q42" s="37">
        <v>4</v>
      </c>
      <c r="R42" s="37">
        <v>5</v>
      </c>
      <c r="S42" s="37">
        <v>4</v>
      </c>
      <c r="T42" s="39">
        <f t="shared" si="1"/>
        <v>43</v>
      </c>
      <c r="U42" s="39">
        <f t="shared" si="2"/>
        <v>18</v>
      </c>
      <c r="V42" s="39">
        <f t="shared" si="3"/>
        <v>25</v>
      </c>
    </row>
    <row r="43" spans="1:22" ht="16">
      <c r="A43" s="36">
        <v>35989</v>
      </c>
      <c r="B43" s="37">
        <v>0</v>
      </c>
      <c r="C43" s="37">
        <v>2004</v>
      </c>
      <c r="D43" s="37">
        <v>78</v>
      </c>
      <c r="E43" s="37">
        <v>1.7</v>
      </c>
      <c r="F43" s="38">
        <f t="shared" si="10"/>
        <v>26.989619377162633</v>
      </c>
      <c r="G43" s="37" t="s">
        <v>199</v>
      </c>
      <c r="H43" s="37">
        <v>2</v>
      </c>
      <c r="I43" s="37">
        <v>3</v>
      </c>
      <c r="J43" s="37">
        <v>4</v>
      </c>
      <c r="K43" s="37">
        <v>4</v>
      </c>
      <c r="L43" s="37">
        <v>3</v>
      </c>
      <c r="M43" s="37">
        <v>2</v>
      </c>
      <c r="N43" s="37">
        <v>3</v>
      </c>
      <c r="O43" s="37">
        <v>4</v>
      </c>
      <c r="P43" s="37">
        <v>4</v>
      </c>
      <c r="Q43" s="37">
        <v>4</v>
      </c>
      <c r="R43" s="37">
        <v>4</v>
      </c>
      <c r="S43" s="37">
        <v>4</v>
      </c>
      <c r="T43" s="39">
        <f t="shared" si="1"/>
        <v>41</v>
      </c>
      <c r="U43" s="39">
        <f t="shared" si="2"/>
        <v>18</v>
      </c>
      <c r="V43" s="39">
        <f t="shared" si="3"/>
        <v>23</v>
      </c>
    </row>
    <row r="44" spans="1:22" ht="16">
      <c r="A44" s="36">
        <v>35996</v>
      </c>
      <c r="B44" s="37">
        <v>0</v>
      </c>
      <c r="C44" s="37">
        <v>2001</v>
      </c>
      <c r="D44" s="37">
        <v>62</v>
      </c>
      <c r="E44" s="37">
        <v>163</v>
      </c>
      <c r="F44" s="38">
        <f t="shared" si="10"/>
        <v>2.3335466144755166E-3</v>
      </c>
      <c r="G44" s="37" t="s">
        <v>200</v>
      </c>
      <c r="H44" s="37">
        <v>2</v>
      </c>
      <c r="I44" s="37">
        <v>2</v>
      </c>
      <c r="J44" s="37">
        <v>2</v>
      </c>
      <c r="K44" s="37">
        <v>2</v>
      </c>
      <c r="L44" s="37">
        <v>2</v>
      </c>
      <c r="M44" s="37">
        <v>2</v>
      </c>
      <c r="N44" s="37">
        <v>5</v>
      </c>
      <c r="O44" s="37">
        <v>4</v>
      </c>
      <c r="P44" s="37">
        <v>5</v>
      </c>
      <c r="Q44" s="37">
        <v>5</v>
      </c>
      <c r="R44" s="37">
        <v>5</v>
      </c>
      <c r="S44" s="37">
        <v>5</v>
      </c>
      <c r="T44" s="39">
        <f t="shared" si="1"/>
        <v>41</v>
      </c>
      <c r="U44" s="39">
        <f t="shared" si="2"/>
        <v>12</v>
      </c>
      <c r="V44" s="39">
        <f t="shared" si="3"/>
        <v>29</v>
      </c>
    </row>
    <row r="45" spans="1:22" ht="16">
      <c r="A45" s="36">
        <v>36002</v>
      </c>
      <c r="B45" s="37">
        <v>1</v>
      </c>
      <c r="C45" s="37">
        <v>2004</v>
      </c>
      <c r="D45" s="37">
        <v>70</v>
      </c>
      <c r="E45" s="37">
        <v>1.75</v>
      </c>
      <c r="F45" s="38">
        <f t="shared" si="10"/>
        <v>22.857142857142858</v>
      </c>
      <c r="G45" s="37" t="s">
        <v>201</v>
      </c>
      <c r="H45" s="37">
        <v>4</v>
      </c>
      <c r="I45" s="37">
        <v>2</v>
      </c>
      <c r="J45" s="37">
        <v>3</v>
      </c>
      <c r="K45" s="37">
        <v>3</v>
      </c>
      <c r="L45" s="37">
        <v>3</v>
      </c>
      <c r="M45" s="37">
        <v>2</v>
      </c>
      <c r="N45" s="37">
        <v>3</v>
      </c>
      <c r="O45" s="37">
        <v>2</v>
      </c>
      <c r="P45" s="37">
        <v>2</v>
      </c>
      <c r="Q45" s="37">
        <v>3</v>
      </c>
      <c r="R45" s="37">
        <v>2</v>
      </c>
      <c r="S45" s="37">
        <v>4</v>
      </c>
      <c r="T45" s="39">
        <f t="shared" si="1"/>
        <v>33</v>
      </c>
      <c r="U45" s="39">
        <f t="shared" si="2"/>
        <v>17</v>
      </c>
      <c r="V45" s="39">
        <f t="shared" si="3"/>
        <v>16</v>
      </c>
    </row>
    <row r="46" spans="1:22" ht="16">
      <c r="A46" s="36">
        <v>36008</v>
      </c>
      <c r="B46" s="37">
        <v>0</v>
      </c>
      <c r="C46" s="37">
        <v>1970</v>
      </c>
      <c r="D46" s="37">
        <v>75</v>
      </c>
      <c r="E46" s="37">
        <v>1.73</v>
      </c>
      <c r="F46" s="38">
        <f t="shared" si="10"/>
        <v>25.059307026629689</v>
      </c>
      <c r="G46" s="37" t="s">
        <v>202</v>
      </c>
      <c r="H46" s="37">
        <v>2</v>
      </c>
      <c r="I46" s="37">
        <v>1</v>
      </c>
      <c r="J46" s="37">
        <v>2</v>
      </c>
      <c r="K46" s="37">
        <v>4</v>
      </c>
      <c r="L46" s="37">
        <v>2</v>
      </c>
      <c r="M46" s="37">
        <v>4</v>
      </c>
      <c r="N46" s="37">
        <v>2</v>
      </c>
      <c r="O46" s="37">
        <v>4</v>
      </c>
      <c r="P46" s="37">
        <v>2</v>
      </c>
      <c r="Q46" s="37">
        <v>5</v>
      </c>
      <c r="R46" s="37">
        <v>2</v>
      </c>
      <c r="S46" s="37">
        <v>3</v>
      </c>
      <c r="T46" s="39">
        <f t="shared" si="1"/>
        <v>33</v>
      </c>
      <c r="U46" s="39">
        <f t="shared" si="2"/>
        <v>15</v>
      </c>
      <c r="V46" s="39">
        <f t="shared" si="3"/>
        <v>18</v>
      </c>
    </row>
    <row r="47" spans="1:22" ht="16">
      <c r="A47" s="36">
        <v>36043</v>
      </c>
      <c r="B47" s="37">
        <v>0</v>
      </c>
      <c r="C47" s="37">
        <v>1959</v>
      </c>
      <c r="D47" s="37">
        <v>95</v>
      </c>
      <c r="E47" s="37">
        <v>1.65</v>
      </c>
      <c r="F47" s="38">
        <f t="shared" si="10"/>
        <v>34.894398530762174</v>
      </c>
      <c r="G47" s="37" t="s">
        <v>203</v>
      </c>
      <c r="H47" s="37">
        <v>1</v>
      </c>
      <c r="I47" s="37">
        <v>1</v>
      </c>
      <c r="J47" s="37">
        <v>1</v>
      </c>
      <c r="K47" s="37">
        <v>1</v>
      </c>
      <c r="L47" s="37">
        <v>1</v>
      </c>
      <c r="M47" s="37">
        <v>1</v>
      </c>
      <c r="N47" s="37">
        <v>1</v>
      </c>
      <c r="O47" s="37">
        <v>1</v>
      </c>
      <c r="P47" s="37">
        <v>1</v>
      </c>
      <c r="Q47" s="37">
        <v>1</v>
      </c>
      <c r="R47" s="37">
        <v>5</v>
      </c>
      <c r="S47" s="37">
        <v>1</v>
      </c>
      <c r="T47" s="39">
        <f t="shared" si="1"/>
        <v>16</v>
      </c>
      <c r="U47" s="39">
        <f t="shared" si="2"/>
        <v>6</v>
      </c>
      <c r="V47" s="39">
        <f t="shared" si="3"/>
        <v>10</v>
      </c>
    </row>
    <row r="48" spans="1:22" ht="16">
      <c r="A48" s="36">
        <v>36039</v>
      </c>
      <c r="B48" s="37">
        <v>0</v>
      </c>
      <c r="C48" s="37">
        <v>1999</v>
      </c>
      <c r="D48" s="37">
        <v>74</v>
      </c>
      <c r="E48" s="37">
        <v>1.63</v>
      </c>
      <c r="F48" s="38">
        <f t="shared" si="10"/>
        <v>27.852007979223909</v>
      </c>
      <c r="G48" s="37" t="s">
        <v>204</v>
      </c>
      <c r="H48" s="37">
        <v>4</v>
      </c>
      <c r="I48" s="37">
        <v>2</v>
      </c>
      <c r="J48" s="37">
        <v>4</v>
      </c>
      <c r="K48" s="37">
        <v>4</v>
      </c>
      <c r="L48" s="37">
        <v>4</v>
      </c>
      <c r="M48" s="37">
        <v>4</v>
      </c>
      <c r="N48" s="37">
        <v>5</v>
      </c>
      <c r="O48" s="37">
        <v>4</v>
      </c>
      <c r="P48" s="37">
        <v>5</v>
      </c>
      <c r="Q48" s="37">
        <v>2</v>
      </c>
      <c r="R48" s="37">
        <v>4</v>
      </c>
      <c r="S48" s="37">
        <v>4</v>
      </c>
      <c r="T48" s="39">
        <f t="shared" si="1"/>
        <v>46</v>
      </c>
      <c r="U48" s="39">
        <f t="shared" si="2"/>
        <v>22</v>
      </c>
      <c r="V48" s="39">
        <f t="shared" si="3"/>
        <v>24</v>
      </c>
    </row>
    <row r="49" spans="1:22" ht="16">
      <c r="A49" s="36">
        <v>36063</v>
      </c>
      <c r="B49" s="37">
        <v>1</v>
      </c>
      <c r="C49" s="37">
        <v>2002</v>
      </c>
      <c r="D49" s="37">
        <v>98</v>
      </c>
      <c r="E49" s="37">
        <v>1.84</v>
      </c>
      <c r="F49" s="38">
        <f t="shared" si="10"/>
        <v>28.946124763705104</v>
      </c>
      <c r="G49" s="37" t="s">
        <v>205</v>
      </c>
      <c r="H49" s="37">
        <v>3</v>
      </c>
      <c r="I49" s="37">
        <v>2</v>
      </c>
      <c r="J49" s="37">
        <v>2</v>
      </c>
      <c r="K49" s="37">
        <v>2</v>
      </c>
      <c r="L49" s="37">
        <v>2</v>
      </c>
      <c r="M49" s="37">
        <v>1</v>
      </c>
      <c r="N49" s="37">
        <v>2</v>
      </c>
      <c r="O49" s="37">
        <v>2</v>
      </c>
      <c r="P49" s="37">
        <v>2</v>
      </c>
      <c r="Q49" s="37">
        <v>2</v>
      </c>
      <c r="R49" s="37">
        <v>3</v>
      </c>
      <c r="S49" s="37">
        <v>2</v>
      </c>
      <c r="T49" s="39">
        <f t="shared" si="1"/>
        <v>25</v>
      </c>
      <c r="U49" s="39">
        <f t="shared" si="2"/>
        <v>12</v>
      </c>
      <c r="V49" s="39">
        <f t="shared" si="3"/>
        <v>13</v>
      </c>
    </row>
    <row r="50" spans="1:22" ht="16">
      <c r="A50" s="36">
        <v>36064</v>
      </c>
      <c r="B50" s="37">
        <v>0</v>
      </c>
      <c r="C50" s="37">
        <v>2002</v>
      </c>
      <c r="D50" s="37">
        <v>42</v>
      </c>
      <c r="E50" s="37">
        <v>1.6</v>
      </c>
      <c r="F50" s="38">
        <f t="shared" si="10"/>
        <v>16.406249999999996</v>
      </c>
      <c r="G50" s="37" t="s">
        <v>206</v>
      </c>
      <c r="H50" s="37">
        <v>2</v>
      </c>
      <c r="I50" s="37">
        <v>2</v>
      </c>
      <c r="J50" s="37">
        <v>2</v>
      </c>
      <c r="K50" s="37">
        <v>2</v>
      </c>
      <c r="L50" s="37">
        <v>2</v>
      </c>
      <c r="M50" s="37">
        <v>2</v>
      </c>
      <c r="N50" s="37">
        <v>2</v>
      </c>
      <c r="O50" s="37">
        <v>2</v>
      </c>
      <c r="P50" s="37">
        <v>2</v>
      </c>
      <c r="Q50" s="37">
        <v>2</v>
      </c>
      <c r="R50" s="37">
        <v>2</v>
      </c>
      <c r="S50" s="37">
        <v>2</v>
      </c>
      <c r="T50" s="39">
        <f t="shared" si="1"/>
        <v>24</v>
      </c>
      <c r="U50" s="39">
        <f t="shared" si="2"/>
        <v>12</v>
      </c>
      <c r="V50" s="39">
        <f t="shared" si="3"/>
        <v>12</v>
      </c>
    </row>
    <row r="51" spans="1:22" ht="16">
      <c r="A51" s="36">
        <v>36007</v>
      </c>
      <c r="B51" s="37">
        <v>0</v>
      </c>
      <c r="C51" s="37">
        <v>1970</v>
      </c>
      <c r="D51" s="37"/>
      <c r="E51" s="37"/>
      <c r="F51" s="38"/>
      <c r="G51" s="37">
        <v>64</v>
      </c>
      <c r="H51" s="37">
        <v>2</v>
      </c>
      <c r="I51" s="37">
        <v>3</v>
      </c>
      <c r="J51" s="37">
        <v>2</v>
      </c>
      <c r="K51" s="37">
        <v>3</v>
      </c>
      <c r="L51" s="37">
        <v>2</v>
      </c>
      <c r="M51" s="37">
        <v>2</v>
      </c>
      <c r="N51" s="37">
        <v>3</v>
      </c>
      <c r="O51" s="37">
        <v>3</v>
      </c>
      <c r="P51" s="37">
        <v>2</v>
      </c>
      <c r="Q51" s="37">
        <v>3</v>
      </c>
      <c r="R51" s="37">
        <v>4</v>
      </c>
      <c r="S51" s="37">
        <v>3</v>
      </c>
      <c r="T51" s="39">
        <f t="shared" si="1"/>
        <v>32</v>
      </c>
      <c r="U51" s="39">
        <f t="shared" si="2"/>
        <v>14</v>
      </c>
      <c r="V51" s="39">
        <f t="shared" si="3"/>
        <v>18</v>
      </c>
    </row>
    <row r="52" spans="1:22" ht="16">
      <c r="A52" s="36">
        <v>36104</v>
      </c>
      <c r="B52" s="37">
        <v>0</v>
      </c>
      <c r="C52" s="37">
        <v>1970</v>
      </c>
      <c r="D52" s="37">
        <v>65</v>
      </c>
      <c r="E52" s="37">
        <v>1.65</v>
      </c>
      <c r="F52" s="38">
        <f t="shared" ref="F52:F53" si="11">D52/(E52^2)</f>
        <v>23.875114784205696</v>
      </c>
      <c r="G52" s="37" t="s">
        <v>207</v>
      </c>
      <c r="H52" s="37">
        <v>1</v>
      </c>
      <c r="I52" s="37">
        <v>2</v>
      </c>
      <c r="J52" s="37">
        <v>2</v>
      </c>
      <c r="K52" s="37">
        <v>2</v>
      </c>
      <c r="L52" s="37">
        <v>2</v>
      </c>
      <c r="M52" s="37">
        <v>2</v>
      </c>
      <c r="N52" s="37">
        <v>2</v>
      </c>
      <c r="O52" s="37">
        <v>1</v>
      </c>
      <c r="P52" s="37">
        <v>2</v>
      </c>
      <c r="Q52" s="37">
        <v>3</v>
      </c>
      <c r="R52" s="37">
        <v>2</v>
      </c>
      <c r="S52" s="37">
        <v>4</v>
      </c>
      <c r="T52" s="39">
        <f t="shared" si="1"/>
        <v>25</v>
      </c>
      <c r="U52" s="39">
        <f t="shared" si="2"/>
        <v>11</v>
      </c>
      <c r="V52" s="39">
        <f t="shared" si="3"/>
        <v>14</v>
      </c>
    </row>
    <row r="53" spans="1:22" ht="16">
      <c r="A53" s="36">
        <v>36112</v>
      </c>
      <c r="B53" s="37">
        <v>0</v>
      </c>
      <c r="C53" s="37">
        <v>2001</v>
      </c>
      <c r="D53" s="37">
        <v>65</v>
      </c>
      <c r="E53" s="37">
        <v>1.65</v>
      </c>
      <c r="F53" s="38">
        <f t="shared" si="11"/>
        <v>23.875114784205696</v>
      </c>
      <c r="G53" s="37" t="s">
        <v>208</v>
      </c>
      <c r="H53" s="37">
        <v>2</v>
      </c>
      <c r="I53" s="37">
        <v>1</v>
      </c>
      <c r="J53" s="37">
        <v>2</v>
      </c>
      <c r="K53" s="37">
        <v>3</v>
      </c>
      <c r="L53" s="37">
        <v>2</v>
      </c>
      <c r="M53" s="37">
        <v>2</v>
      </c>
      <c r="N53" s="37">
        <v>5</v>
      </c>
      <c r="O53" s="37">
        <v>4</v>
      </c>
      <c r="P53" s="37">
        <v>5</v>
      </c>
      <c r="Q53" s="37">
        <v>5</v>
      </c>
      <c r="R53" s="37">
        <v>4</v>
      </c>
      <c r="S53" s="37">
        <v>4</v>
      </c>
      <c r="T53" s="39">
        <f t="shared" si="1"/>
        <v>39</v>
      </c>
      <c r="U53" s="39">
        <f t="shared" si="2"/>
        <v>12</v>
      </c>
      <c r="V53" s="39">
        <f t="shared" si="3"/>
        <v>27</v>
      </c>
    </row>
    <row r="54" spans="1:22" ht="16">
      <c r="A54" s="36">
        <v>36125</v>
      </c>
      <c r="B54" s="37">
        <v>1</v>
      </c>
      <c r="C54" s="37">
        <v>2001</v>
      </c>
      <c r="D54" s="37"/>
      <c r="E54" s="37"/>
      <c r="F54" s="38"/>
      <c r="G54" s="37"/>
      <c r="H54" s="37">
        <v>2</v>
      </c>
      <c r="I54" s="37">
        <v>2</v>
      </c>
      <c r="J54" s="37">
        <v>2</v>
      </c>
      <c r="K54" s="37">
        <v>2</v>
      </c>
      <c r="L54" s="37">
        <v>1</v>
      </c>
      <c r="M54" s="37">
        <v>2</v>
      </c>
      <c r="N54" s="37">
        <v>1</v>
      </c>
      <c r="O54" s="37">
        <v>2</v>
      </c>
      <c r="P54" s="37">
        <v>2</v>
      </c>
      <c r="Q54" s="37">
        <v>2</v>
      </c>
      <c r="R54" s="37">
        <v>2</v>
      </c>
      <c r="S54" s="37">
        <v>2</v>
      </c>
      <c r="T54" s="39">
        <f t="shared" si="1"/>
        <v>22</v>
      </c>
      <c r="U54" s="39">
        <f t="shared" si="2"/>
        <v>11</v>
      </c>
      <c r="V54" s="39">
        <f t="shared" si="3"/>
        <v>11</v>
      </c>
    </row>
    <row r="55" spans="1:22" ht="16">
      <c r="A55" s="36">
        <v>36120</v>
      </c>
      <c r="B55" s="37">
        <v>1</v>
      </c>
      <c r="C55" s="37">
        <v>2001</v>
      </c>
      <c r="D55" s="37">
        <v>90</v>
      </c>
      <c r="E55" s="37">
        <v>1.9</v>
      </c>
      <c r="F55" s="38">
        <f t="shared" ref="F55:F73" si="12">D55/(E55^2)</f>
        <v>24.930747922437675</v>
      </c>
      <c r="G55" s="37" t="s">
        <v>209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  <c r="M55" s="37">
        <v>5</v>
      </c>
      <c r="N55" s="37">
        <v>1</v>
      </c>
      <c r="O55" s="37">
        <v>2</v>
      </c>
      <c r="P55" s="37">
        <v>1</v>
      </c>
      <c r="Q55" s="37">
        <v>3</v>
      </c>
      <c r="R55" s="37">
        <v>3</v>
      </c>
      <c r="S55" s="37">
        <v>2</v>
      </c>
      <c r="T55" s="39">
        <f t="shared" si="1"/>
        <v>22</v>
      </c>
      <c r="U55" s="39">
        <f t="shared" si="2"/>
        <v>10</v>
      </c>
      <c r="V55" s="39">
        <f t="shared" si="3"/>
        <v>12</v>
      </c>
    </row>
    <row r="56" spans="1:22" ht="16">
      <c r="A56" s="36">
        <v>36134</v>
      </c>
      <c r="B56" s="37">
        <v>0</v>
      </c>
      <c r="C56" s="37">
        <v>1999</v>
      </c>
      <c r="D56" s="37">
        <v>51</v>
      </c>
      <c r="E56" s="37">
        <v>1.58</v>
      </c>
      <c r="F56" s="38">
        <f t="shared" si="12"/>
        <v>20.429418362441915</v>
      </c>
      <c r="G56" s="37" t="s">
        <v>210</v>
      </c>
      <c r="H56" s="37">
        <v>2</v>
      </c>
      <c r="I56" s="37">
        <v>1</v>
      </c>
      <c r="J56" s="37">
        <v>2</v>
      </c>
      <c r="K56" s="37">
        <v>2</v>
      </c>
      <c r="L56" s="37">
        <v>1</v>
      </c>
      <c r="M56" s="37">
        <v>2</v>
      </c>
      <c r="N56" s="37">
        <v>2</v>
      </c>
      <c r="O56" s="37">
        <v>2</v>
      </c>
      <c r="P56" s="37">
        <v>2</v>
      </c>
      <c r="Q56" s="37">
        <v>2</v>
      </c>
      <c r="R56" s="37">
        <v>2</v>
      </c>
      <c r="S56" s="37">
        <v>4</v>
      </c>
      <c r="T56" s="39">
        <f t="shared" si="1"/>
        <v>24</v>
      </c>
      <c r="U56" s="39">
        <f t="shared" si="2"/>
        <v>10</v>
      </c>
      <c r="V56" s="39">
        <f t="shared" si="3"/>
        <v>14</v>
      </c>
    </row>
    <row r="57" spans="1:22" ht="16">
      <c r="A57" s="36">
        <v>36143</v>
      </c>
      <c r="B57" s="37">
        <v>0</v>
      </c>
      <c r="C57" s="37">
        <v>2003</v>
      </c>
      <c r="D57" s="37">
        <v>47.5</v>
      </c>
      <c r="E57" s="37">
        <v>1.55</v>
      </c>
      <c r="F57" s="38">
        <f t="shared" si="12"/>
        <v>19.771071800208116</v>
      </c>
      <c r="G57" s="37" t="s">
        <v>211</v>
      </c>
      <c r="H57" s="37">
        <v>3</v>
      </c>
      <c r="I57" s="37">
        <v>3</v>
      </c>
      <c r="J57" s="37">
        <v>3</v>
      </c>
      <c r="K57" s="37">
        <v>3</v>
      </c>
      <c r="L57" s="37">
        <v>3</v>
      </c>
      <c r="M57" s="37">
        <v>3</v>
      </c>
      <c r="N57" s="37">
        <v>5</v>
      </c>
      <c r="O57" s="37">
        <v>4</v>
      </c>
      <c r="P57" s="37">
        <v>4</v>
      </c>
      <c r="Q57" s="37">
        <v>5</v>
      </c>
      <c r="R57" s="37">
        <v>5</v>
      </c>
      <c r="S57" s="37">
        <v>5</v>
      </c>
      <c r="T57" s="39">
        <f t="shared" si="1"/>
        <v>46</v>
      </c>
      <c r="U57" s="39">
        <f t="shared" si="2"/>
        <v>18</v>
      </c>
      <c r="V57" s="39">
        <f t="shared" si="3"/>
        <v>28</v>
      </c>
    </row>
    <row r="58" spans="1:22" ht="16">
      <c r="A58" s="36">
        <v>36135</v>
      </c>
      <c r="B58" s="37">
        <v>0</v>
      </c>
      <c r="C58" s="37">
        <v>1999</v>
      </c>
      <c r="D58" s="37">
        <v>60</v>
      </c>
      <c r="E58" s="37">
        <v>1.83</v>
      </c>
      <c r="F58" s="38">
        <f t="shared" si="12"/>
        <v>17.916330735465376</v>
      </c>
      <c r="G58" s="37" t="s">
        <v>212</v>
      </c>
      <c r="H58" s="37">
        <v>4</v>
      </c>
      <c r="I58" s="37">
        <v>2</v>
      </c>
      <c r="J58" s="37">
        <v>4</v>
      </c>
      <c r="K58" s="37">
        <v>3</v>
      </c>
      <c r="L58" s="37">
        <v>2</v>
      </c>
      <c r="M58" s="37">
        <v>2</v>
      </c>
      <c r="N58" s="37">
        <v>2</v>
      </c>
      <c r="O58" s="37">
        <v>2</v>
      </c>
      <c r="P58" s="37">
        <v>2</v>
      </c>
      <c r="Q58" s="37">
        <v>3</v>
      </c>
      <c r="R58" s="37">
        <v>2</v>
      </c>
      <c r="S58" s="37">
        <v>2</v>
      </c>
      <c r="T58" s="39">
        <f t="shared" si="1"/>
        <v>30</v>
      </c>
      <c r="U58" s="39">
        <f t="shared" si="2"/>
        <v>17</v>
      </c>
      <c r="V58" s="39">
        <f t="shared" si="3"/>
        <v>13</v>
      </c>
    </row>
    <row r="59" spans="1:22" ht="16">
      <c r="A59" s="36">
        <v>36140</v>
      </c>
      <c r="B59" s="37">
        <v>0</v>
      </c>
      <c r="C59" s="37">
        <v>1957</v>
      </c>
      <c r="D59" s="37">
        <v>84</v>
      </c>
      <c r="E59" s="37">
        <v>1.64</v>
      </c>
      <c r="F59" s="38">
        <f t="shared" si="12"/>
        <v>31.231409875074366</v>
      </c>
      <c r="G59" s="37" t="s">
        <v>213</v>
      </c>
      <c r="H59" s="37">
        <v>1</v>
      </c>
      <c r="I59" s="37">
        <v>3</v>
      </c>
      <c r="J59" s="37">
        <v>3</v>
      </c>
      <c r="K59" s="37">
        <v>4</v>
      </c>
      <c r="L59" s="37">
        <v>1</v>
      </c>
      <c r="M59" s="37">
        <v>3</v>
      </c>
      <c r="N59" s="37">
        <v>3</v>
      </c>
      <c r="O59" s="37">
        <v>1</v>
      </c>
      <c r="P59" s="37">
        <v>5</v>
      </c>
      <c r="Q59" s="37">
        <v>2</v>
      </c>
      <c r="R59" s="37">
        <v>5</v>
      </c>
      <c r="S59" s="37">
        <v>5</v>
      </c>
      <c r="T59" s="39">
        <f t="shared" si="1"/>
        <v>36</v>
      </c>
      <c r="U59" s="39">
        <f t="shared" si="2"/>
        <v>15</v>
      </c>
      <c r="V59" s="39">
        <f t="shared" si="3"/>
        <v>21</v>
      </c>
    </row>
    <row r="60" spans="1:22" ht="16">
      <c r="A60" s="36">
        <v>36062</v>
      </c>
      <c r="B60" s="37">
        <v>0</v>
      </c>
      <c r="C60" s="37">
        <v>1979</v>
      </c>
      <c r="D60" s="37">
        <v>65</v>
      </c>
      <c r="E60" s="37">
        <v>1.65</v>
      </c>
      <c r="F60" s="38">
        <f t="shared" si="12"/>
        <v>23.875114784205696</v>
      </c>
      <c r="G60" s="37" t="s">
        <v>214</v>
      </c>
      <c r="H60" s="37">
        <v>2</v>
      </c>
      <c r="I60" s="37">
        <v>2</v>
      </c>
      <c r="J60" s="37">
        <v>3</v>
      </c>
      <c r="K60" s="37">
        <v>2</v>
      </c>
      <c r="L60" s="37">
        <v>3</v>
      </c>
      <c r="M60" s="37">
        <v>4</v>
      </c>
      <c r="N60" s="37">
        <v>2</v>
      </c>
      <c r="O60" s="37">
        <v>3</v>
      </c>
      <c r="P60" s="37">
        <v>2</v>
      </c>
      <c r="Q60" s="37">
        <v>3</v>
      </c>
      <c r="R60" s="37">
        <v>3</v>
      </c>
      <c r="S60" s="37">
        <v>3</v>
      </c>
      <c r="T60" s="39">
        <f t="shared" si="1"/>
        <v>32</v>
      </c>
      <c r="U60" s="39">
        <f t="shared" si="2"/>
        <v>16</v>
      </c>
      <c r="V60" s="39">
        <f t="shared" si="3"/>
        <v>16</v>
      </c>
    </row>
    <row r="61" spans="1:22" ht="16">
      <c r="A61" s="36">
        <v>36198</v>
      </c>
      <c r="B61" s="37">
        <v>0</v>
      </c>
      <c r="C61" s="37">
        <v>2000</v>
      </c>
      <c r="D61" s="37">
        <v>60</v>
      </c>
      <c r="E61" s="37">
        <v>1.6</v>
      </c>
      <c r="F61" s="38">
        <f t="shared" si="12"/>
        <v>23.437499999999996</v>
      </c>
      <c r="G61" s="37" t="s">
        <v>215</v>
      </c>
      <c r="H61" s="37">
        <v>1</v>
      </c>
      <c r="I61" s="37">
        <v>2</v>
      </c>
      <c r="J61" s="37">
        <v>4</v>
      </c>
      <c r="K61" s="37">
        <v>4</v>
      </c>
      <c r="L61" s="37">
        <v>2</v>
      </c>
      <c r="M61" s="37">
        <v>2</v>
      </c>
      <c r="N61" s="37">
        <v>5</v>
      </c>
      <c r="O61" s="37">
        <v>5</v>
      </c>
      <c r="P61" s="37">
        <v>2</v>
      </c>
      <c r="Q61" s="37">
        <v>5</v>
      </c>
      <c r="R61" s="37">
        <v>5</v>
      </c>
      <c r="S61" s="37">
        <v>5</v>
      </c>
      <c r="T61" s="39">
        <f t="shared" si="1"/>
        <v>42</v>
      </c>
      <c r="U61" s="39">
        <f t="shared" si="2"/>
        <v>15</v>
      </c>
      <c r="V61" s="39">
        <f t="shared" si="3"/>
        <v>27</v>
      </c>
    </row>
    <row r="62" spans="1:22" ht="16">
      <c r="A62" s="36">
        <v>36205</v>
      </c>
      <c r="B62" s="37">
        <v>0</v>
      </c>
      <c r="C62" s="37">
        <v>1992</v>
      </c>
      <c r="D62" s="37">
        <v>66</v>
      </c>
      <c r="E62" s="37">
        <v>1.68</v>
      </c>
      <c r="F62" s="38">
        <f t="shared" si="12"/>
        <v>23.384353741496604</v>
      </c>
      <c r="G62" s="37" t="s">
        <v>216</v>
      </c>
      <c r="H62" s="37">
        <v>5</v>
      </c>
      <c r="I62" s="37">
        <v>1</v>
      </c>
      <c r="J62" s="37">
        <v>1</v>
      </c>
      <c r="K62" s="37">
        <v>1</v>
      </c>
      <c r="L62" s="37">
        <v>1</v>
      </c>
      <c r="M62" s="37">
        <v>1</v>
      </c>
      <c r="N62" s="37">
        <v>1</v>
      </c>
      <c r="O62" s="37">
        <v>2</v>
      </c>
      <c r="P62" s="37">
        <v>3</v>
      </c>
      <c r="Q62" s="37">
        <v>1</v>
      </c>
      <c r="R62" s="37">
        <v>3</v>
      </c>
      <c r="S62" s="37">
        <v>3</v>
      </c>
      <c r="T62" s="39">
        <f t="shared" si="1"/>
        <v>23</v>
      </c>
      <c r="U62" s="39">
        <f t="shared" si="2"/>
        <v>10</v>
      </c>
      <c r="V62" s="39">
        <f t="shared" si="3"/>
        <v>13</v>
      </c>
    </row>
    <row r="63" spans="1:22" ht="16">
      <c r="A63" s="36">
        <v>33517</v>
      </c>
      <c r="B63" s="37">
        <v>0</v>
      </c>
      <c r="C63" s="37">
        <v>2003</v>
      </c>
      <c r="D63" s="37">
        <v>57</v>
      </c>
      <c r="E63" s="37">
        <v>1.71</v>
      </c>
      <c r="F63" s="38">
        <f t="shared" si="12"/>
        <v>19.493177387914233</v>
      </c>
      <c r="G63" s="37" t="s">
        <v>217</v>
      </c>
      <c r="H63" s="37">
        <v>2</v>
      </c>
      <c r="I63" s="37">
        <v>2</v>
      </c>
      <c r="J63" s="37">
        <v>2</v>
      </c>
      <c r="K63" s="37">
        <v>1</v>
      </c>
      <c r="L63" s="37">
        <v>2</v>
      </c>
      <c r="M63" s="37">
        <v>2</v>
      </c>
      <c r="N63" s="37">
        <v>5</v>
      </c>
      <c r="O63" s="37">
        <v>4</v>
      </c>
      <c r="P63" s="37">
        <v>5</v>
      </c>
      <c r="Q63" s="37">
        <v>3</v>
      </c>
      <c r="R63" s="37">
        <v>5</v>
      </c>
      <c r="S63" s="37">
        <v>5</v>
      </c>
      <c r="T63" s="39">
        <f t="shared" si="1"/>
        <v>38</v>
      </c>
      <c r="U63" s="39">
        <f t="shared" si="2"/>
        <v>11</v>
      </c>
      <c r="V63" s="39">
        <f t="shared" si="3"/>
        <v>27</v>
      </c>
    </row>
    <row r="64" spans="1:22" ht="16">
      <c r="A64" s="36">
        <v>36202</v>
      </c>
      <c r="B64" s="37">
        <v>0</v>
      </c>
      <c r="C64" s="37">
        <v>2000</v>
      </c>
      <c r="D64" s="37">
        <v>80</v>
      </c>
      <c r="E64" s="37">
        <v>1.76</v>
      </c>
      <c r="F64" s="38">
        <f t="shared" si="12"/>
        <v>25.826446280991735</v>
      </c>
      <c r="G64" s="37" t="s">
        <v>218</v>
      </c>
      <c r="H64" s="37">
        <v>4</v>
      </c>
      <c r="I64" s="37">
        <v>4</v>
      </c>
      <c r="J64" s="37">
        <v>4</v>
      </c>
      <c r="K64" s="37">
        <v>5</v>
      </c>
      <c r="L64" s="37">
        <v>4</v>
      </c>
      <c r="M64" s="37">
        <v>5</v>
      </c>
      <c r="N64" s="37">
        <v>4</v>
      </c>
      <c r="O64" s="37">
        <v>4</v>
      </c>
      <c r="P64" s="37">
        <v>4</v>
      </c>
      <c r="Q64" s="37">
        <v>4</v>
      </c>
      <c r="R64" s="37">
        <v>4</v>
      </c>
      <c r="S64" s="37">
        <v>5</v>
      </c>
      <c r="T64" s="39">
        <f t="shared" si="1"/>
        <v>51</v>
      </c>
      <c r="U64" s="39">
        <f t="shared" si="2"/>
        <v>26</v>
      </c>
      <c r="V64" s="39">
        <f t="shared" si="3"/>
        <v>25</v>
      </c>
    </row>
    <row r="65" spans="1:22" ht="16">
      <c r="A65" s="36">
        <v>36201</v>
      </c>
      <c r="B65" s="37">
        <v>0</v>
      </c>
      <c r="C65" s="37">
        <v>1966</v>
      </c>
      <c r="D65" s="37">
        <v>60</v>
      </c>
      <c r="E65" s="37">
        <v>1.66</v>
      </c>
      <c r="F65" s="38">
        <f t="shared" si="12"/>
        <v>21.773842357381334</v>
      </c>
      <c r="G65" s="37" t="s">
        <v>219</v>
      </c>
      <c r="H65" s="37">
        <v>1</v>
      </c>
      <c r="I65" s="37">
        <v>1</v>
      </c>
      <c r="J65" s="37">
        <v>1</v>
      </c>
      <c r="K65" s="37">
        <v>5</v>
      </c>
      <c r="L65" s="37">
        <v>1</v>
      </c>
      <c r="M65" s="37">
        <v>5</v>
      </c>
      <c r="N65" s="37">
        <v>3</v>
      </c>
      <c r="O65" s="37">
        <v>2</v>
      </c>
      <c r="P65" s="37">
        <v>1</v>
      </c>
      <c r="Q65" s="37">
        <v>2</v>
      </c>
      <c r="R65" s="37">
        <v>4</v>
      </c>
      <c r="S65" s="37">
        <v>3</v>
      </c>
      <c r="T65" s="39">
        <f t="shared" si="1"/>
        <v>29</v>
      </c>
      <c r="U65" s="39">
        <f t="shared" si="2"/>
        <v>14</v>
      </c>
      <c r="V65" s="39">
        <f t="shared" si="3"/>
        <v>15</v>
      </c>
    </row>
    <row r="66" spans="1:22" ht="16">
      <c r="A66" s="36">
        <v>36235</v>
      </c>
      <c r="B66" s="37">
        <v>1</v>
      </c>
      <c r="C66" s="37">
        <v>2000</v>
      </c>
      <c r="D66" s="37">
        <v>86</v>
      </c>
      <c r="E66" s="37">
        <v>1.75</v>
      </c>
      <c r="F66" s="38">
        <f t="shared" si="12"/>
        <v>28.081632653061224</v>
      </c>
      <c r="G66" s="37" t="s">
        <v>220</v>
      </c>
      <c r="H66" s="37">
        <v>4</v>
      </c>
      <c r="I66" s="37">
        <v>5</v>
      </c>
      <c r="J66" s="37">
        <v>4</v>
      </c>
      <c r="K66" s="37">
        <v>4</v>
      </c>
      <c r="L66" s="37">
        <v>5</v>
      </c>
      <c r="M66" s="37">
        <v>4</v>
      </c>
      <c r="N66" s="37">
        <v>4</v>
      </c>
      <c r="O66" s="37">
        <v>5</v>
      </c>
      <c r="P66" s="37">
        <v>4</v>
      </c>
      <c r="Q66" s="37">
        <v>5</v>
      </c>
      <c r="R66" s="37">
        <v>5</v>
      </c>
      <c r="S66" s="37">
        <v>5</v>
      </c>
      <c r="T66" s="39">
        <f t="shared" si="1"/>
        <v>54</v>
      </c>
      <c r="U66" s="39">
        <f t="shared" si="2"/>
        <v>26</v>
      </c>
      <c r="V66" s="39">
        <f t="shared" si="3"/>
        <v>28</v>
      </c>
    </row>
    <row r="67" spans="1:22" ht="16">
      <c r="A67" s="36">
        <v>36227</v>
      </c>
      <c r="B67" s="37">
        <v>0</v>
      </c>
      <c r="C67" s="37">
        <v>1988</v>
      </c>
      <c r="D67" s="37">
        <v>65</v>
      </c>
      <c r="E67" s="37">
        <v>1.7</v>
      </c>
      <c r="F67" s="38">
        <f t="shared" si="12"/>
        <v>22.491349480968861</v>
      </c>
      <c r="G67" s="37" t="s">
        <v>221</v>
      </c>
      <c r="H67" s="37">
        <v>1</v>
      </c>
      <c r="I67" s="37">
        <v>1</v>
      </c>
      <c r="J67" s="37">
        <v>1</v>
      </c>
      <c r="K67" s="37">
        <v>1</v>
      </c>
      <c r="L67" s="37">
        <v>1</v>
      </c>
      <c r="M67" s="37">
        <v>1</v>
      </c>
      <c r="N67" s="37">
        <v>4</v>
      </c>
      <c r="O67" s="37">
        <v>2</v>
      </c>
      <c r="P67" s="37">
        <v>4</v>
      </c>
      <c r="Q67" s="37">
        <v>3</v>
      </c>
      <c r="R67" s="37">
        <v>4</v>
      </c>
      <c r="S67" s="37">
        <v>5</v>
      </c>
      <c r="T67" s="39">
        <f t="shared" si="1"/>
        <v>28</v>
      </c>
      <c r="U67" s="39">
        <f t="shared" si="2"/>
        <v>6</v>
      </c>
      <c r="V67" s="39">
        <f t="shared" si="3"/>
        <v>22</v>
      </c>
    </row>
    <row r="68" spans="1:22" ht="16">
      <c r="A68" s="36">
        <v>36236</v>
      </c>
      <c r="B68" s="37">
        <v>1</v>
      </c>
      <c r="C68" s="37">
        <v>1998</v>
      </c>
      <c r="D68" s="37">
        <v>82</v>
      </c>
      <c r="E68" s="37">
        <v>2.04</v>
      </c>
      <c r="F68" s="38">
        <f t="shared" si="12"/>
        <v>19.703960015378701</v>
      </c>
      <c r="G68" s="37" t="s">
        <v>222</v>
      </c>
      <c r="H68" s="37">
        <v>1</v>
      </c>
      <c r="I68" s="37">
        <v>2</v>
      </c>
      <c r="J68" s="37">
        <v>2</v>
      </c>
      <c r="K68" s="37">
        <v>1</v>
      </c>
      <c r="L68" s="37">
        <v>2</v>
      </c>
      <c r="M68" s="37">
        <v>1</v>
      </c>
      <c r="N68" s="37">
        <v>1</v>
      </c>
      <c r="O68" s="37">
        <v>5</v>
      </c>
      <c r="P68" s="37">
        <v>1</v>
      </c>
      <c r="Q68" s="37">
        <v>1</v>
      </c>
      <c r="R68" s="37">
        <v>1</v>
      </c>
      <c r="S68" s="37">
        <v>2</v>
      </c>
      <c r="T68" s="39">
        <f t="shared" si="1"/>
        <v>20</v>
      </c>
      <c r="U68" s="39">
        <f t="shared" si="2"/>
        <v>9</v>
      </c>
      <c r="V68" s="39">
        <f t="shared" si="3"/>
        <v>11</v>
      </c>
    </row>
    <row r="69" spans="1:22" ht="16">
      <c r="A69" s="36">
        <v>36220</v>
      </c>
      <c r="B69" s="37">
        <v>0</v>
      </c>
      <c r="C69" s="37">
        <v>1993</v>
      </c>
      <c r="D69" s="37">
        <v>73</v>
      </c>
      <c r="E69" s="37">
        <v>1.65</v>
      </c>
      <c r="F69" s="38">
        <f t="shared" si="12"/>
        <v>26.813590449954088</v>
      </c>
      <c r="G69" s="37" t="s">
        <v>223</v>
      </c>
      <c r="H69" s="37">
        <v>1</v>
      </c>
      <c r="I69" s="37">
        <v>1</v>
      </c>
      <c r="J69" s="37">
        <v>1</v>
      </c>
      <c r="K69" s="37">
        <v>1</v>
      </c>
      <c r="L69" s="37">
        <v>1</v>
      </c>
      <c r="M69" s="37">
        <v>1</v>
      </c>
      <c r="N69" s="37">
        <v>1</v>
      </c>
      <c r="O69" s="37">
        <v>1</v>
      </c>
      <c r="P69" s="37">
        <v>1</v>
      </c>
      <c r="Q69" s="37">
        <v>1</v>
      </c>
      <c r="R69" s="37">
        <v>1</v>
      </c>
      <c r="S69" s="37">
        <v>1</v>
      </c>
      <c r="T69" s="39">
        <f t="shared" si="1"/>
        <v>12</v>
      </c>
      <c r="U69" s="39">
        <f t="shared" si="2"/>
        <v>6</v>
      </c>
      <c r="V69" s="39">
        <f t="shared" si="3"/>
        <v>6</v>
      </c>
    </row>
    <row r="70" spans="1:22" ht="16">
      <c r="A70" s="36">
        <v>36149</v>
      </c>
      <c r="B70" s="37">
        <v>0</v>
      </c>
      <c r="C70" s="37">
        <v>1992</v>
      </c>
      <c r="D70" s="37">
        <v>70</v>
      </c>
      <c r="E70" s="37">
        <v>1.58</v>
      </c>
      <c r="F70" s="38">
        <f t="shared" si="12"/>
        <v>28.040378144528116</v>
      </c>
      <c r="G70" s="37" t="s">
        <v>224</v>
      </c>
      <c r="H70" s="37">
        <v>2</v>
      </c>
      <c r="I70" s="37">
        <v>3</v>
      </c>
      <c r="J70" s="37">
        <v>5</v>
      </c>
      <c r="K70" s="37">
        <v>3</v>
      </c>
      <c r="L70" s="37">
        <v>4</v>
      </c>
      <c r="M70" s="37">
        <v>4</v>
      </c>
      <c r="N70" s="37">
        <v>5</v>
      </c>
      <c r="O70" s="37">
        <v>5</v>
      </c>
      <c r="P70" s="37">
        <v>5</v>
      </c>
      <c r="Q70" s="37">
        <v>5</v>
      </c>
      <c r="R70" s="37">
        <v>5</v>
      </c>
      <c r="S70" s="37">
        <v>5</v>
      </c>
      <c r="T70" s="39">
        <f t="shared" si="1"/>
        <v>51</v>
      </c>
      <c r="U70" s="39">
        <f t="shared" si="2"/>
        <v>21</v>
      </c>
      <c r="V70" s="39">
        <f t="shared" si="3"/>
        <v>30</v>
      </c>
    </row>
    <row r="71" spans="1:22" ht="16">
      <c r="A71" s="36">
        <v>36249</v>
      </c>
      <c r="B71" s="37">
        <v>1</v>
      </c>
      <c r="C71" s="37">
        <v>1991</v>
      </c>
      <c r="D71" s="37">
        <v>75</v>
      </c>
      <c r="E71" s="37">
        <v>1.81</v>
      </c>
      <c r="F71" s="38">
        <f t="shared" si="12"/>
        <v>22.893074081987731</v>
      </c>
      <c r="G71" s="37" t="s">
        <v>225</v>
      </c>
      <c r="H71" s="37">
        <v>1</v>
      </c>
      <c r="I71" s="37">
        <v>1</v>
      </c>
      <c r="J71" s="37">
        <v>1</v>
      </c>
      <c r="K71" s="37">
        <v>1</v>
      </c>
      <c r="L71" s="37">
        <v>1</v>
      </c>
      <c r="M71" s="37">
        <v>1</v>
      </c>
      <c r="N71" s="37">
        <v>1</v>
      </c>
      <c r="O71" s="37">
        <v>1</v>
      </c>
      <c r="P71" s="37">
        <v>1</v>
      </c>
      <c r="Q71" s="37">
        <v>1</v>
      </c>
      <c r="R71" s="37">
        <v>1</v>
      </c>
      <c r="S71" s="37">
        <v>1</v>
      </c>
      <c r="T71" s="39">
        <f t="shared" si="1"/>
        <v>12</v>
      </c>
      <c r="U71" s="39">
        <f t="shared" si="2"/>
        <v>6</v>
      </c>
      <c r="V71" s="39">
        <f t="shared" si="3"/>
        <v>6</v>
      </c>
    </row>
    <row r="72" spans="1:22" ht="16">
      <c r="A72" s="36">
        <v>36271</v>
      </c>
      <c r="B72" s="37">
        <v>1</v>
      </c>
      <c r="C72" s="37">
        <v>2002</v>
      </c>
      <c r="D72" s="37">
        <v>72</v>
      </c>
      <c r="E72" s="37">
        <v>1.7</v>
      </c>
      <c r="F72" s="38">
        <f t="shared" si="12"/>
        <v>24.913494809688583</v>
      </c>
      <c r="G72" s="37" t="s">
        <v>226</v>
      </c>
      <c r="H72" s="37">
        <v>4</v>
      </c>
      <c r="I72" s="37">
        <v>1</v>
      </c>
      <c r="J72" s="37">
        <v>1</v>
      </c>
      <c r="K72" s="37">
        <v>2</v>
      </c>
      <c r="L72" s="37">
        <v>1</v>
      </c>
      <c r="M72" s="37">
        <v>1</v>
      </c>
      <c r="N72" s="37">
        <v>1</v>
      </c>
      <c r="O72" s="37">
        <v>1</v>
      </c>
      <c r="P72" s="37">
        <v>1</v>
      </c>
      <c r="Q72" s="37">
        <v>2</v>
      </c>
      <c r="R72" s="37">
        <v>1</v>
      </c>
      <c r="S72" s="37">
        <v>5</v>
      </c>
      <c r="T72" s="39">
        <f t="shared" si="1"/>
        <v>21</v>
      </c>
      <c r="U72" s="39">
        <f t="shared" si="2"/>
        <v>10</v>
      </c>
      <c r="V72" s="39">
        <f t="shared" si="3"/>
        <v>11</v>
      </c>
    </row>
    <row r="73" spans="1:22" ht="16">
      <c r="A73" s="36">
        <v>36284</v>
      </c>
      <c r="B73" s="37">
        <v>0</v>
      </c>
      <c r="C73" s="37">
        <v>1966</v>
      </c>
      <c r="D73" s="37">
        <v>65</v>
      </c>
      <c r="E73" s="37">
        <v>1.54</v>
      </c>
      <c r="F73" s="38">
        <f t="shared" si="12"/>
        <v>27.407657277787148</v>
      </c>
      <c r="G73" s="37" t="s">
        <v>227</v>
      </c>
      <c r="H73" s="37">
        <v>1</v>
      </c>
      <c r="I73" s="37">
        <v>1</v>
      </c>
      <c r="J73" s="37">
        <v>1</v>
      </c>
      <c r="K73" s="37">
        <v>1</v>
      </c>
      <c r="L73" s="37">
        <v>1</v>
      </c>
      <c r="M73" s="37">
        <v>1</v>
      </c>
      <c r="N73" s="37">
        <v>3</v>
      </c>
      <c r="O73" s="37">
        <v>5</v>
      </c>
      <c r="P73" s="37">
        <v>3</v>
      </c>
      <c r="Q73" s="37">
        <v>1</v>
      </c>
      <c r="R73" s="37">
        <v>3</v>
      </c>
      <c r="S73" s="37">
        <v>1</v>
      </c>
      <c r="T73" s="39">
        <f t="shared" si="1"/>
        <v>22</v>
      </c>
      <c r="U73" s="39">
        <f t="shared" si="2"/>
        <v>6</v>
      </c>
      <c r="V73" s="39">
        <f t="shared" si="3"/>
        <v>16</v>
      </c>
    </row>
    <row r="74" spans="1:22" ht="16">
      <c r="A74" s="36">
        <v>36291</v>
      </c>
      <c r="B74" s="37">
        <v>0</v>
      </c>
      <c r="C74" s="37">
        <v>1983</v>
      </c>
      <c r="D74" s="37"/>
      <c r="E74" s="37"/>
      <c r="F74" s="38"/>
      <c r="G74" s="37"/>
      <c r="H74" s="37">
        <v>4</v>
      </c>
      <c r="I74" s="37">
        <v>3</v>
      </c>
      <c r="J74" s="37">
        <v>4</v>
      </c>
      <c r="K74" s="37">
        <v>5</v>
      </c>
      <c r="L74" s="37">
        <v>5</v>
      </c>
      <c r="M74" s="37">
        <v>4</v>
      </c>
      <c r="N74" s="37">
        <v>3</v>
      </c>
      <c r="O74" s="37">
        <v>4</v>
      </c>
      <c r="P74" s="37">
        <v>4</v>
      </c>
      <c r="Q74" s="37">
        <v>4</v>
      </c>
      <c r="R74" s="37">
        <v>2</v>
      </c>
      <c r="S74" s="37">
        <v>3</v>
      </c>
      <c r="T74" s="39">
        <f t="shared" si="1"/>
        <v>45</v>
      </c>
      <c r="U74" s="39">
        <f t="shared" si="2"/>
        <v>25</v>
      </c>
      <c r="V74" s="39">
        <f t="shared" si="3"/>
        <v>20</v>
      </c>
    </row>
    <row r="75" spans="1:22" ht="16">
      <c r="A75" s="36">
        <v>36316</v>
      </c>
      <c r="B75" s="37">
        <v>0</v>
      </c>
      <c r="C75" s="37">
        <v>1976</v>
      </c>
      <c r="D75" s="37">
        <v>68</v>
      </c>
      <c r="E75" s="37">
        <v>1.6</v>
      </c>
      <c r="F75" s="38">
        <f t="shared" ref="F75:F76" si="13">D75/(E75^2)</f>
        <v>26.562499999999996</v>
      </c>
      <c r="G75" s="37" t="s">
        <v>228</v>
      </c>
      <c r="H75" s="37">
        <v>1</v>
      </c>
      <c r="I75" s="37">
        <v>1</v>
      </c>
      <c r="J75" s="37">
        <v>2</v>
      </c>
      <c r="K75" s="37">
        <v>1</v>
      </c>
      <c r="L75" s="37">
        <v>1</v>
      </c>
      <c r="M75" s="37">
        <v>2</v>
      </c>
      <c r="N75" s="37">
        <v>2</v>
      </c>
      <c r="O75" s="37">
        <v>2</v>
      </c>
      <c r="P75" s="37">
        <v>3</v>
      </c>
      <c r="Q75" s="37">
        <v>3</v>
      </c>
      <c r="R75" s="37">
        <v>2</v>
      </c>
      <c r="S75" s="37">
        <v>4</v>
      </c>
      <c r="T75" s="39">
        <f t="shared" si="1"/>
        <v>24</v>
      </c>
      <c r="U75" s="39">
        <f t="shared" si="2"/>
        <v>8</v>
      </c>
      <c r="V75" s="39">
        <f t="shared" si="3"/>
        <v>16</v>
      </c>
    </row>
    <row r="76" spans="1:22" ht="16">
      <c r="A76" s="36">
        <v>36325</v>
      </c>
      <c r="B76" s="37">
        <v>0</v>
      </c>
      <c r="C76" s="37">
        <v>2002</v>
      </c>
      <c r="D76" s="37">
        <v>70</v>
      </c>
      <c r="E76" s="37">
        <v>1.69</v>
      </c>
      <c r="F76" s="38">
        <f t="shared" si="13"/>
        <v>24.508945765204302</v>
      </c>
      <c r="G76" s="37" t="s">
        <v>229</v>
      </c>
      <c r="H76" s="37">
        <v>1</v>
      </c>
      <c r="I76" s="37">
        <v>3</v>
      </c>
      <c r="J76" s="37">
        <v>5</v>
      </c>
      <c r="K76" s="37">
        <v>3</v>
      </c>
      <c r="L76" s="37">
        <v>3</v>
      </c>
      <c r="M76" s="37">
        <v>1</v>
      </c>
      <c r="N76" s="37">
        <v>5</v>
      </c>
      <c r="O76" s="37">
        <v>3</v>
      </c>
      <c r="P76" s="37">
        <v>5</v>
      </c>
      <c r="Q76" s="37">
        <v>5</v>
      </c>
      <c r="R76" s="37">
        <v>5</v>
      </c>
      <c r="S76" s="37">
        <v>5</v>
      </c>
      <c r="T76" s="39">
        <f t="shared" si="1"/>
        <v>44</v>
      </c>
      <c r="U76" s="39">
        <f t="shared" si="2"/>
        <v>16</v>
      </c>
      <c r="V76" s="39">
        <f t="shared" si="3"/>
        <v>28</v>
      </c>
    </row>
    <row r="77" spans="1:22" ht="16">
      <c r="A77" s="36">
        <v>36330</v>
      </c>
      <c r="B77" s="37">
        <v>0</v>
      </c>
      <c r="C77" s="37">
        <v>2004</v>
      </c>
      <c r="D77" s="37"/>
      <c r="E77" s="37"/>
      <c r="F77" s="38"/>
      <c r="G77" s="37"/>
      <c r="H77" s="37">
        <v>3</v>
      </c>
      <c r="I77" s="37">
        <v>3</v>
      </c>
      <c r="J77" s="37">
        <v>2</v>
      </c>
      <c r="K77" s="37">
        <v>4</v>
      </c>
      <c r="L77" s="37">
        <v>4</v>
      </c>
      <c r="M77" s="37">
        <v>4</v>
      </c>
      <c r="N77" s="37">
        <v>3</v>
      </c>
      <c r="O77" s="37">
        <v>4</v>
      </c>
      <c r="P77" s="37">
        <v>4</v>
      </c>
      <c r="Q77" s="37">
        <v>4</v>
      </c>
      <c r="R77" s="37">
        <v>4</v>
      </c>
      <c r="S77" s="37">
        <v>4</v>
      </c>
      <c r="T77" s="39">
        <f t="shared" si="1"/>
        <v>43</v>
      </c>
      <c r="U77" s="39">
        <f t="shared" si="2"/>
        <v>20</v>
      </c>
      <c r="V77" s="39">
        <f t="shared" si="3"/>
        <v>23</v>
      </c>
    </row>
    <row r="78" spans="1:22" ht="16">
      <c r="A78" s="36">
        <v>36339</v>
      </c>
      <c r="B78" s="37">
        <v>0</v>
      </c>
      <c r="C78" s="37">
        <v>1965</v>
      </c>
      <c r="D78" s="37">
        <v>57</v>
      </c>
      <c r="E78" s="37">
        <v>1.59</v>
      </c>
      <c r="F78" s="38">
        <f t="shared" ref="F78:F83" si="14">D78/(E78^2)</f>
        <v>22.546576480360741</v>
      </c>
      <c r="G78" s="37" t="s">
        <v>230</v>
      </c>
      <c r="H78" s="37">
        <v>5</v>
      </c>
      <c r="I78" s="37">
        <v>2</v>
      </c>
      <c r="J78" s="37">
        <v>4</v>
      </c>
      <c r="K78" s="37">
        <v>4</v>
      </c>
      <c r="L78" s="37">
        <v>4</v>
      </c>
      <c r="M78" s="37">
        <v>2</v>
      </c>
      <c r="N78" s="37">
        <v>1</v>
      </c>
      <c r="O78" s="37">
        <v>1</v>
      </c>
      <c r="P78" s="37">
        <v>2</v>
      </c>
      <c r="Q78" s="37">
        <v>1</v>
      </c>
      <c r="R78" s="37">
        <v>3</v>
      </c>
      <c r="S78" s="37">
        <v>5</v>
      </c>
      <c r="T78" s="39">
        <f t="shared" si="1"/>
        <v>34</v>
      </c>
      <c r="U78" s="39">
        <f t="shared" si="2"/>
        <v>21</v>
      </c>
      <c r="V78" s="39">
        <f t="shared" si="3"/>
        <v>13</v>
      </c>
    </row>
    <row r="79" spans="1:22" ht="16">
      <c r="A79" s="36">
        <v>36342</v>
      </c>
      <c r="B79" s="37">
        <v>0</v>
      </c>
      <c r="C79" s="37">
        <v>1969</v>
      </c>
      <c r="D79" s="37">
        <v>96</v>
      </c>
      <c r="E79" s="37">
        <v>1.67</v>
      </c>
      <c r="F79" s="38">
        <f t="shared" si="14"/>
        <v>34.42217361683818</v>
      </c>
      <c r="G79" s="37" t="s">
        <v>231</v>
      </c>
      <c r="H79" s="37">
        <v>5</v>
      </c>
      <c r="I79" s="37">
        <v>4</v>
      </c>
      <c r="J79" s="37">
        <v>4</v>
      </c>
      <c r="K79" s="37">
        <v>4</v>
      </c>
      <c r="L79" s="37">
        <v>5</v>
      </c>
      <c r="M79" s="37">
        <v>4</v>
      </c>
      <c r="N79" s="37">
        <v>4</v>
      </c>
      <c r="O79" s="37">
        <v>2</v>
      </c>
      <c r="P79" s="37">
        <v>5</v>
      </c>
      <c r="Q79" s="37">
        <v>4</v>
      </c>
      <c r="R79" s="37">
        <v>5</v>
      </c>
      <c r="S79" s="37">
        <v>4</v>
      </c>
      <c r="T79" s="39">
        <f t="shared" si="1"/>
        <v>50</v>
      </c>
      <c r="U79" s="39">
        <f t="shared" si="2"/>
        <v>26</v>
      </c>
      <c r="V79" s="39">
        <f t="shared" si="3"/>
        <v>24</v>
      </c>
    </row>
    <row r="80" spans="1:22" ht="16">
      <c r="A80" s="36">
        <v>36354</v>
      </c>
      <c r="B80" s="37">
        <v>0</v>
      </c>
      <c r="C80" s="37">
        <v>2001</v>
      </c>
      <c r="D80" s="37">
        <v>59</v>
      </c>
      <c r="E80" s="37">
        <v>1.69</v>
      </c>
      <c r="F80" s="38">
        <f t="shared" si="14"/>
        <v>20.65754000210077</v>
      </c>
      <c r="G80" s="37" t="s">
        <v>232</v>
      </c>
      <c r="H80" s="37">
        <v>2</v>
      </c>
      <c r="I80" s="37">
        <v>1</v>
      </c>
      <c r="J80" s="37">
        <v>2</v>
      </c>
      <c r="K80" s="37">
        <v>2</v>
      </c>
      <c r="L80" s="37">
        <v>1</v>
      </c>
      <c r="M80" s="37">
        <v>2</v>
      </c>
      <c r="N80" s="37">
        <v>2</v>
      </c>
      <c r="O80" s="37">
        <v>2</v>
      </c>
      <c r="P80" s="37">
        <v>2</v>
      </c>
      <c r="Q80" s="37">
        <v>3</v>
      </c>
      <c r="R80" s="37">
        <v>2</v>
      </c>
      <c r="S80" s="37">
        <v>2</v>
      </c>
      <c r="T80" s="39">
        <f t="shared" si="1"/>
        <v>23</v>
      </c>
      <c r="U80" s="39">
        <f t="shared" si="2"/>
        <v>10</v>
      </c>
      <c r="V80" s="39">
        <f t="shared" si="3"/>
        <v>13</v>
      </c>
    </row>
    <row r="81" spans="1:22" ht="16">
      <c r="A81" s="36">
        <v>36359</v>
      </c>
      <c r="B81" s="37">
        <v>0</v>
      </c>
      <c r="C81" s="37">
        <v>1988</v>
      </c>
      <c r="D81" s="37">
        <v>62</v>
      </c>
      <c r="E81" s="37">
        <v>1.72</v>
      </c>
      <c r="F81" s="38">
        <f t="shared" si="14"/>
        <v>20.957274202271499</v>
      </c>
      <c r="G81" s="37" t="s">
        <v>233</v>
      </c>
      <c r="H81" s="37">
        <v>3</v>
      </c>
      <c r="I81" s="37">
        <v>2</v>
      </c>
      <c r="J81" s="37">
        <v>3</v>
      </c>
      <c r="K81" s="37">
        <v>2</v>
      </c>
      <c r="L81" s="37">
        <v>3</v>
      </c>
      <c r="M81" s="37">
        <v>3</v>
      </c>
      <c r="N81" s="37">
        <v>5</v>
      </c>
      <c r="O81" s="37">
        <v>4</v>
      </c>
      <c r="P81" s="37">
        <v>4</v>
      </c>
      <c r="Q81" s="37">
        <v>4</v>
      </c>
      <c r="R81" s="37">
        <v>5</v>
      </c>
      <c r="S81" s="37">
        <v>5</v>
      </c>
      <c r="T81" s="39">
        <f t="shared" si="1"/>
        <v>43</v>
      </c>
      <c r="U81" s="39">
        <f t="shared" si="2"/>
        <v>16</v>
      </c>
      <c r="V81" s="39">
        <f t="shared" si="3"/>
        <v>27</v>
      </c>
    </row>
    <row r="82" spans="1:22" ht="16">
      <c r="A82" s="36">
        <v>36367</v>
      </c>
      <c r="B82" s="37">
        <v>0</v>
      </c>
      <c r="C82" s="37">
        <v>2001</v>
      </c>
      <c r="D82" s="37">
        <v>57</v>
      </c>
      <c r="E82" s="37">
        <v>1.66</v>
      </c>
      <c r="F82" s="38">
        <f t="shared" si="14"/>
        <v>20.685150239512268</v>
      </c>
      <c r="G82" s="37" t="s">
        <v>234</v>
      </c>
      <c r="H82" s="37">
        <v>3</v>
      </c>
      <c r="I82" s="37">
        <v>1</v>
      </c>
      <c r="J82" s="37">
        <v>3</v>
      </c>
      <c r="K82" s="37">
        <v>1</v>
      </c>
      <c r="L82" s="37">
        <v>2</v>
      </c>
      <c r="M82" s="37">
        <v>3</v>
      </c>
      <c r="N82" s="37">
        <v>5</v>
      </c>
      <c r="O82" s="37">
        <v>1</v>
      </c>
      <c r="P82" s="37">
        <v>5</v>
      </c>
      <c r="Q82" s="37">
        <v>5</v>
      </c>
      <c r="R82" s="37">
        <v>5</v>
      </c>
      <c r="S82" s="37">
        <v>5</v>
      </c>
      <c r="T82" s="39">
        <f t="shared" si="1"/>
        <v>39</v>
      </c>
      <c r="U82" s="39">
        <f t="shared" si="2"/>
        <v>13</v>
      </c>
      <c r="V82" s="39">
        <f t="shared" si="3"/>
        <v>26</v>
      </c>
    </row>
    <row r="83" spans="1:22" ht="16">
      <c r="A83" s="36">
        <v>36373</v>
      </c>
      <c r="B83" s="37">
        <v>0</v>
      </c>
      <c r="C83" s="37">
        <v>1995</v>
      </c>
      <c r="D83" s="37">
        <v>69</v>
      </c>
      <c r="E83" s="37">
        <v>1.6</v>
      </c>
      <c r="F83" s="38">
        <f t="shared" si="14"/>
        <v>26.953124999999996</v>
      </c>
      <c r="G83" s="37" t="s">
        <v>235</v>
      </c>
      <c r="H83" s="37">
        <v>4</v>
      </c>
      <c r="I83" s="37">
        <v>2</v>
      </c>
      <c r="J83" s="37">
        <v>4</v>
      </c>
      <c r="K83" s="37">
        <v>4</v>
      </c>
      <c r="L83" s="37">
        <v>4</v>
      </c>
      <c r="M83" s="37">
        <v>2</v>
      </c>
      <c r="N83" s="37">
        <v>2</v>
      </c>
      <c r="O83" s="37">
        <v>2</v>
      </c>
      <c r="P83" s="37">
        <v>2</v>
      </c>
      <c r="Q83" s="37">
        <v>2</v>
      </c>
      <c r="R83" s="37">
        <v>2</v>
      </c>
      <c r="S83" s="37">
        <v>2</v>
      </c>
      <c r="T83" s="39">
        <f t="shared" si="1"/>
        <v>32</v>
      </c>
      <c r="U83" s="39">
        <f t="shared" si="2"/>
        <v>20</v>
      </c>
      <c r="V83" s="39">
        <f t="shared" si="3"/>
        <v>12</v>
      </c>
    </row>
    <row r="84" spans="1:22" ht="16">
      <c r="A84" s="36">
        <v>36381</v>
      </c>
      <c r="B84" s="37">
        <v>1</v>
      </c>
      <c r="C84" s="37">
        <v>1966</v>
      </c>
      <c r="D84" s="37"/>
      <c r="E84" s="37"/>
      <c r="F84" s="38"/>
      <c r="G84" s="37"/>
      <c r="H84" s="37">
        <v>5</v>
      </c>
      <c r="I84" s="37">
        <v>1</v>
      </c>
      <c r="J84" s="37">
        <v>1</v>
      </c>
      <c r="K84" s="37">
        <v>5</v>
      </c>
      <c r="L84" s="37">
        <v>1</v>
      </c>
      <c r="M84" s="37">
        <v>5</v>
      </c>
      <c r="N84" s="37">
        <v>1</v>
      </c>
      <c r="O84" s="37">
        <v>5</v>
      </c>
      <c r="P84" s="37">
        <v>1</v>
      </c>
      <c r="Q84" s="37">
        <v>5</v>
      </c>
      <c r="R84" s="37">
        <v>1</v>
      </c>
      <c r="S84" s="37">
        <v>5</v>
      </c>
      <c r="T84" s="39">
        <f t="shared" si="1"/>
        <v>36</v>
      </c>
      <c r="U84" s="39">
        <f t="shared" si="2"/>
        <v>18</v>
      </c>
      <c r="V84" s="39">
        <f t="shared" si="3"/>
        <v>18</v>
      </c>
    </row>
    <row r="85" spans="1:22" ht="16">
      <c r="A85" s="36">
        <v>36376</v>
      </c>
      <c r="B85" s="37">
        <v>0</v>
      </c>
      <c r="C85" s="37">
        <v>1989</v>
      </c>
      <c r="D85" s="37"/>
      <c r="E85" s="37"/>
      <c r="F85" s="38"/>
      <c r="G85" s="37" t="s">
        <v>236</v>
      </c>
      <c r="H85" s="37">
        <v>4</v>
      </c>
      <c r="I85" s="37">
        <v>4</v>
      </c>
      <c r="J85" s="37">
        <v>4</v>
      </c>
      <c r="K85" s="37">
        <v>4</v>
      </c>
      <c r="L85" s="37">
        <v>4</v>
      </c>
      <c r="M85" s="37">
        <v>4</v>
      </c>
      <c r="N85" s="37">
        <v>2</v>
      </c>
      <c r="O85" s="37">
        <v>3</v>
      </c>
      <c r="P85" s="37">
        <v>2</v>
      </c>
      <c r="Q85" s="37">
        <v>2</v>
      </c>
      <c r="R85" s="37">
        <v>4</v>
      </c>
      <c r="S85" s="37">
        <v>3</v>
      </c>
      <c r="T85" s="39">
        <f t="shared" si="1"/>
        <v>40</v>
      </c>
      <c r="U85" s="39">
        <f t="shared" si="2"/>
        <v>24</v>
      </c>
      <c r="V85" s="39">
        <f t="shared" si="3"/>
        <v>16</v>
      </c>
    </row>
    <row r="86" spans="1:22" ht="16">
      <c r="A86" s="36">
        <v>35934</v>
      </c>
      <c r="B86" s="37">
        <v>0</v>
      </c>
      <c r="C86" s="37">
        <v>1985</v>
      </c>
      <c r="D86" s="37">
        <v>58</v>
      </c>
      <c r="E86" s="37">
        <v>1.73</v>
      </c>
      <c r="F86" s="38">
        <f>D86/(E86^2)</f>
        <v>19.379197433926961</v>
      </c>
      <c r="G86" s="37" t="s">
        <v>237</v>
      </c>
      <c r="H86" s="37">
        <v>2</v>
      </c>
      <c r="I86" s="37">
        <v>2</v>
      </c>
      <c r="J86" s="37">
        <v>2</v>
      </c>
      <c r="K86" s="37">
        <v>2</v>
      </c>
      <c r="L86" s="37">
        <v>2</v>
      </c>
      <c r="M86" s="37">
        <v>2</v>
      </c>
      <c r="N86" s="37">
        <v>4</v>
      </c>
      <c r="O86" s="37">
        <v>1</v>
      </c>
      <c r="P86" s="37">
        <v>2</v>
      </c>
      <c r="Q86" s="37">
        <v>4</v>
      </c>
      <c r="R86" s="37">
        <v>4</v>
      </c>
      <c r="S86" s="37">
        <v>5</v>
      </c>
      <c r="T86" s="39">
        <f t="shared" si="1"/>
        <v>32</v>
      </c>
      <c r="U86" s="39">
        <f t="shared" si="2"/>
        <v>12</v>
      </c>
      <c r="V86" s="39">
        <f t="shared" si="3"/>
        <v>20</v>
      </c>
    </row>
    <row r="87" spans="1:22" ht="16">
      <c r="A87" s="36">
        <v>36408</v>
      </c>
      <c r="B87" s="37">
        <v>0</v>
      </c>
      <c r="C87" s="37">
        <v>1998</v>
      </c>
      <c r="D87" s="37"/>
      <c r="E87" s="37"/>
      <c r="F87" s="38"/>
      <c r="G87" s="37"/>
      <c r="H87" s="37">
        <v>4</v>
      </c>
      <c r="I87" s="37">
        <v>4</v>
      </c>
      <c r="J87" s="37">
        <v>4</v>
      </c>
      <c r="K87" s="37">
        <v>4</v>
      </c>
      <c r="L87" s="37">
        <v>4</v>
      </c>
      <c r="M87" s="37">
        <v>2</v>
      </c>
      <c r="N87" s="37">
        <v>4</v>
      </c>
      <c r="O87" s="37">
        <v>3</v>
      </c>
      <c r="P87" s="37">
        <v>4</v>
      </c>
      <c r="Q87" s="37">
        <v>2</v>
      </c>
      <c r="R87" s="37">
        <v>4</v>
      </c>
      <c r="S87" s="37">
        <v>3</v>
      </c>
      <c r="T87" s="39">
        <f t="shared" si="1"/>
        <v>42</v>
      </c>
      <c r="U87" s="39">
        <f t="shared" si="2"/>
        <v>22</v>
      </c>
      <c r="V87" s="39">
        <f t="shared" si="3"/>
        <v>20</v>
      </c>
    </row>
    <row r="88" spans="1:22" ht="16">
      <c r="A88" s="36">
        <v>36412</v>
      </c>
      <c r="B88" s="37">
        <v>0</v>
      </c>
      <c r="C88" s="37">
        <v>1999</v>
      </c>
      <c r="D88" s="37">
        <v>62</v>
      </c>
      <c r="E88" s="37">
        <v>1.64</v>
      </c>
      <c r="F88" s="38">
        <f>D88/(E88^2)</f>
        <v>23.051754907792983</v>
      </c>
      <c r="G88" s="37" t="s">
        <v>238</v>
      </c>
      <c r="H88" s="37">
        <v>3</v>
      </c>
      <c r="I88" s="37">
        <v>3</v>
      </c>
      <c r="J88" s="37">
        <v>4</v>
      </c>
      <c r="K88" s="37">
        <v>3</v>
      </c>
      <c r="L88" s="37">
        <v>2</v>
      </c>
      <c r="M88" s="37">
        <v>2</v>
      </c>
      <c r="N88" s="37">
        <v>4</v>
      </c>
      <c r="O88" s="37">
        <v>4</v>
      </c>
      <c r="P88" s="37">
        <v>4</v>
      </c>
      <c r="Q88" s="37">
        <v>4</v>
      </c>
      <c r="R88" s="37">
        <v>4</v>
      </c>
      <c r="S88" s="37">
        <v>4</v>
      </c>
      <c r="T88" s="39">
        <f t="shared" si="1"/>
        <v>41</v>
      </c>
      <c r="U88" s="39">
        <f t="shared" si="2"/>
        <v>17</v>
      </c>
      <c r="V88" s="39">
        <f t="shared" si="3"/>
        <v>24</v>
      </c>
    </row>
    <row r="89" spans="1:22" ht="16">
      <c r="A89" s="36">
        <v>36414</v>
      </c>
      <c r="B89" s="37">
        <v>0</v>
      </c>
      <c r="C89" s="37">
        <v>2004</v>
      </c>
      <c r="D89" s="37"/>
      <c r="E89" s="37"/>
      <c r="F89" s="38"/>
      <c r="G89" s="37"/>
      <c r="H89" s="37">
        <v>3</v>
      </c>
      <c r="I89" s="37">
        <v>2</v>
      </c>
      <c r="J89" s="37">
        <v>2</v>
      </c>
      <c r="K89" s="37">
        <v>3</v>
      </c>
      <c r="L89" s="37">
        <v>2</v>
      </c>
      <c r="M89" s="37">
        <v>3</v>
      </c>
      <c r="N89" s="37">
        <v>3</v>
      </c>
      <c r="O89" s="37">
        <v>1</v>
      </c>
      <c r="P89" s="37">
        <v>1</v>
      </c>
      <c r="Q89" s="37">
        <v>3</v>
      </c>
      <c r="R89" s="37">
        <v>2</v>
      </c>
      <c r="S89" s="37">
        <v>1</v>
      </c>
      <c r="T89" s="39">
        <f t="shared" si="1"/>
        <v>26</v>
      </c>
      <c r="U89" s="39">
        <f t="shared" si="2"/>
        <v>15</v>
      </c>
      <c r="V89" s="39">
        <f t="shared" si="3"/>
        <v>11</v>
      </c>
    </row>
    <row r="90" spans="1:22" ht="16">
      <c r="A90" s="36">
        <v>36426</v>
      </c>
      <c r="B90" s="37">
        <v>1</v>
      </c>
      <c r="C90" s="37">
        <v>1991</v>
      </c>
      <c r="D90" s="37">
        <v>80</v>
      </c>
      <c r="E90" s="37">
        <v>1.78</v>
      </c>
      <c r="F90" s="38">
        <f t="shared" ref="F90:F92" si="15">D90/(E90^2)</f>
        <v>25.249337204898371</v>
      </c>
      <c r="G90" s="37" t="s">
        <v>239</v>
      </c>
      <c r="H90" s="37">
        <v>4</v>
      </c>
      <c r="I90" s="37">
        <v>3</v>
      </c>
      <c r="J90" s="37">
        <v>4</v>
      </c>
      <c r="K90" s="37">
        <v>4</v>
      </c>
      <c r="L90" s="37">
        <v>4</v>
      </c>
      <c r="M90" s="37">
        <v>2</v>
      </c>
      <c r="N90" s="37">
        <v>3</v>
      </c>
      <c r="O90" s="37">
        <v>3</v>
      </c>
      <c r="P90" s="37">
        <v>3</v>
      </c>
      <c r="Q90" s="37">
        <v>3</v>
      </c>
      <c r="R90" s="37">
        <v>4</v>
      </c>
      <c r="S90" s="37">
        <v>4</v>
      </c>
      <c r="T90" s="39">
        <f t="shared" si="1"/>
        <v>41</v>
      </c>
      <c r="U90" s="39">
        <f t="shared" si="2"/>
        <v>21</v>
      </c>
      <c r="V90" s="39">
        <f t="shared" si="3"/>
        <v>20</v>
      </c>
    </row>
    <row r="91" spans="1:22" ht="16">
      <c r="A91" s="36">
        <v>36454</v>
      </c>
      <c r="B91" s="37">
        <v>0</v>
      </c>
      <c r="C91" s="37">
        <v>2002</v>
      </c>
      <c r="D91" s="37">
        <v>63</v>
      </c>
      <c r="E91" s="37">
        <v>1.65</v>
      </c>
      <c r="F91" s="38">
        <f t="shared" si="15"/>
        <v>23.140495867768596</v>
      </c>
      <c r="G91" s="37" t="s">
        <v>240</v>
      </c>
      <c r="H91" s="37">
        <v>1</v>
      </c>
      <c r="I91" s="37">
        <v>1</v>
      </c>
      <c r="J91" s="37">
        <v>1</v>
      </c>
      <c r="K91" s="37">
        <v>1</v>
      </c>
      <c r="L91" s="37">
        <v>1</v>
      </c>
      <c r="M91" s="37">
        <v>1</v>
      </c>
      <c r="N91" s="37">
        <v>1</v>
      </c>
      <c r="O91" s="37">
        <v>1</v>
      </c>
      <c r="P91" s="37">
        <v>1</v>
      </c>
      <c r="Q91" s="37">
        <v>5</v>
      </c>
      <c r="R91" s="37">
        <v>3</v>
      </c>
      <c r="S91" s="37">
        <v>4</v>
      </c>
      <c r="T91" s="39">
        <f t="shared" si="1"/>
        <v>21</v>
      </c>
      <c r="U91" s="39">
        <f t="shared" si="2"/>
        <v>6</v>
      </c>
      <c r="V91" s="39">
        <f t="shared" si="3"/>
        <v>15</v>
      </c>
    </row>
    <row r="92" spans="1:22" ht="16">
      <c r="A92" s="36">
        <v>36471</v>
      </c>
      <c r="B92" s="37">
        <v>0</v>
      </c>
      <c r="C92" s="37">
        <v>2000</v>
      </c>
      <c r="D92" s="37">
        <v>55</v>
      </c>
      <c r="E92" s="37">
        <v>1.63</v>
      </c>
      <c r="F92" s="38">
        <f t="shared" si="15"/>
        <v>20.700816741315069</v>
      </c>
      <c r="G92" s="37" t="s">
        <v>241</v>
      </c>
      <c r="H92" s="37">
        <v>1</v>
      </c>
      <c r="I92" s="37">
        <v>1</v>
      </c>
      <c r="J92" s="37">
        <v>1</v>
      </c>
      <c r="K92" s="37">
        <v>1</v>
      </c>
      <c r="L92" s="37">
        <v>1</v>
      </c>
      <c r="M92" s="37">
        <v>1</v>
      </c>
      <c r="N92" s="37">
        <v>1</v>
      </c>
      <c r="O92" s="37">
        <v>1</v>
      </c>
      <c r="P92" s="37">
        <v>1</v>
      </c>
      <c r="Q92" s="37">
        <v>1</v>
      </c>
      <c r="R92" s="37">
        <v>3</v>
      </c>
      <c r="S92" s="37">
        <v>4</v>
      </c>
      <c r="T92" s="39">
        <f t="shared" si="1"/>
        <v>17</v>
      </c>
      <c r="U92" s="39">
        <f t="shared" si="2"/>
        <v>6</v>
      </c>
      <c r="V92" s="39">
        <f t="shared" si="3"/>
        <v>11</v>
      </c>
    </row>
    <row r="93" spans="1:22" ht="16">
      <c r="A93" s="36">
        <v>36468</v>
      </c>
      <c r="B93" s="37">
        <v>1</v>
      </c>
      <c r="C93" s="37">
        <v>1976</v>
      </c>
      <c r="D93" s="37"/>
      <c r="E93" s="37"/>
      <c r="F93" s="38"/>
      <c r="G93" s="37"/>
      <c r="H93" s="37">
        <v>1</v>
      </c>
      <c r="I93" s="37">
        <v>1</v>
      </c>
      <c r="J93" s="37">
        <v>1</v>
      </c>
      <c r="K93" s="37">
        <v>5</v>
      </c>
      <c r="L93" s="37">
        <v>1</v>
      </c>
      <c r="M93" s="37">
        <v>1</v>
      </c>
      <c r="N93" s="37">
        <v>3</v>
      </c>
      <c r="O93" s="37">
        <v>3</v>
      </c>
      <c r="P93" s="37">
        <v>1</v>
      </c>
      <c r="Q93" s="37">
        <v>3</v>
      </c>
      <c r="R93" s="37">
        <v>4</v>
      </c>
      <c r="S93" s="37">
        <v>4</v>
      </c>
      <c r="T93" s="39">
        <f t="shared" si="1"/>
        <v>28</v>
      </c>
      <c r="U93" s="39">
        <f t="shared" si="2"/>
        <v>10</v>
      </c>
      <c r="V93" s="39">
        <f t="shared" si="3"/>
        <v>18</v>
      </c>
    </row>
    <row r="94" spans="1:22" ht="16">
      <c r="A94" s="36">
        <v>36485</v>
      </c>
      <c r="B94" s="37">
        <v>0</v>
      </c>
      <c r="C94" s="37">
        <v>1992</v>
      </c>
      <c r="D94" s="37">
        <v>64</v>
      </c>
      <c r="E94" s="37">
        <v>1.61</v>
      </c>
      <c r="F94" s="38">
        <f t="shared" ref="F94:F99" si="16">D94/(E94^2)</f>
        <v>24.690405462752206</v>
      </c>
      <c r="G94" s="37" t="s">
        <v>242</v>
      </c>
      <c r="H94" s="37">
        <v>2</v>
      </c>
      <c r="I94" s="37">
        <v>1</v>
      </c>
      <c r="J94" s="37">
        <v>3</v>
      </c>
      <c r="K94" s="37">
        <v>3</v>
      </c>
      <c r="L94" s="37">
        <v>3</v>
      </c>
      <c r="M94" s="37">
        <v>3</v>
      </c>
      <c r="N94" s="37">
        <v>2</v>
      </c>
      <c r="O94" s="37">
        <v>4</v>
      </c>
      <c r="P94" s="37">
        <v>1</v>
      </c>
      <c r="Q94" s="37">
        <v>2</v>
      </c>
      <c r="R94" s="37">
        <v>4</v>
      </c>
      <c r="S94" s="37">
        <v>3</v>
      </c>
      <c r="T94" s="39">
        <f t="shared" si="1"/>
        <v>31</v>
      </c>
      <c r="U94" s="39">
        <f t="shared" si="2"/>
        <v>15</v>
      </c>
      <c r="V94" s="39">
        <f t="shared" si="3"/>
        <v>16</v>
      </c>
    </row>
    <row r="95" spans="1:22" ht="16">
      <c r="A95" s="36">
        <v>36513</v>
      </c>
      <c r="B95" s="37">
        <v>0</v>
      </c>
      <c r="C95" s="37">
        <v>1992</v>
      </c>
      <c r="D95" s="37">
        <v>70</v>
      </c>
      <c r="E95" s="37">
        <v>1.75</v>
      </c>
      <c r="F95" s="38">
        <f t="shared" si="16"/>
        <v>22.857142857142858</v>
      </c>
      <c r="G95" s="37" t="s">
        <v>123</v>
      </c>
      <c r="H95" s="37">
        <v>2</v>
      </c>
      <c r="I95" s="37">
        <v>4</v>
      </c>
      <c r="J95" s="37">
        <v>4</v>
      </c>
      <c r="K95" s="37">
        <v>4</v>
      </c>
      <c r="L95" s="37">
        <v>4</v>
      </c>
      <c r="M95" s="37">
        <v>4</v>
      </c>
      <c r="N95" s="37">
        <v>5</v>
      </c>
      <c r="O95" s="37">
        <v>4</v>
      </c>
      <c r="P95" s="37">
        <v>5</v>
      </c>
      <c r="Q95" s="37">
        <v>5</v>
      </c>
      <c r="R95" s="37">
        <v>5</v>
      </c>
      <c r="S95" s="37">
        <v>5</v>
      </c>
      <c r="T95" s="39">
        <f t="shared" si="1"/>
        <v>51</v>
      </c>
      <c r="U95" s="39">
        <f t="shared" si="2"/>
        <v>22</v>
      </c>
      <c r="V95" s="39">
        <f t="shared" si="3"/>
        <v>29</v>
      </c>
    </row>
    <row r="96" spans="1:22" ht="16">
      <c r="A96" s="36">
        <v>36526</v>
      </c>
      <c r="B96" s="37">
        <v>0</v>
      </c>
      <c r="C96" s="37">
        <v>1992</v>
      </c>
      <c r="D96" s="37">
        <v>72</v>
      </c>
      <c r="E96" s="37">
        <v>1.8</v>
      </c>
      <c r="F96" s="38">
        <f t="shared" si="16"/>
        <v>22.222222222222221</v>
      </c>
      <c r="G96" s="37" t="s">
        <v>243</v>
      </c>
      <c r="H96" s="37">
        <v>4</v>
      </c>
      <c r="I96" s="37">
        <v>4</v>
      </c>
      <c r="J96" s="37">
        <v>4</v>
      </c>
      <c r="K96" s="37">
        <v>4</v>
      </c>
      <c r="L96" s="37">
        <v>4</v>
      </c>
      <c r="M96" s="37">
        <v>4</v>
      </c>
      <c r="N96" s="37">
        <v>3</v>
      </c>
      <c r="O96" s="37">
        <v>2</v>
      </c>
      <c r="P96" s="37">
        <v>2</v>
      </c>
      <c r="Q96" s="37">
        <v>2</v>
      </c>
      <c r="R96" s="37">
        <v>4</v>
      </c>
      <c r="S96" s="37">
        <v>4</v>
      </c>
      <c r="T96" s="39">
        <f t="shared" si="1"/>
        <v>41</v>
      </c>
      <c r="U96" s="39">
        <f t="shared" si="2"/>
        <v>24</v>
      </c>
      <c r="V96" s="39">
        <f t="shared" si="3"/>
        <v>17</v>
      </c>
    </row>
    <row r="97" spans="1:22" ht="16">
      <c r="A97" s="36">
        <v>36473</v>
      </c>
      <c r="B97" s="37">
        <v>0</v>
      </c>
      <c r="C97" s="37">
        <v>1998</v>
      </c>
      <c r="D97" s="37">
        <v>73</v>
      </c>
      <c r="E97" s="37">
        <v>1.67</v>
      </c>
      <c r="F97" s="38">
        <f t="shared" si="16"/>
        <v>26.175194521137367</v>
      </c>
      <c r="G97" s="37" t="s">
        <v>125</v>
      </c>
      <c r="H97" s="37">
        <v>5</v>
      </c>
      <c r="I97" s="37">
        <v>4</v>
      </c>
      <c r="J97" s="37">
        <v>5</v>
      </c>
      <c r="K97" s="37">
        <v>5</v>
      </c>
      <c r="L97" s="37">
        <v>5</v>
      </c>
      <c r="M97" s="37">
        <v>5</v>
      </c>
      <c r="N97" s="37">
        <v>5</v>
      </c>
      <c r="O97" s="37">
        <v>5</v>
      </c>
      <c r="P97" s="37">
        <v>5</v>
      </c>
      <c r="Q97" s="37">
        <v>5</v>
      </c>
      <c r="R97" s="37">
        <v>5</v>
      </c>
      <c r="S97" s="37">
        <v>5</v>
      </c>
      <c r="T97" s="39">
        <f t="shared" si="1"/>
        <v>59</v>
      </c>
      <c r="U97" s="39">
        <f t="shared" si="2"/>
        <v>29</v>
      </c>
      <c r="V97" s="39">
        <f t="shared" si="3"/>
        <v>30</v>
      </c>
    </row>
    <row r="98" spans="1:22" ht="16">
      <c r="A98" s="36">
        <v>36542</v>
      </c>
      <c r="B98" s="37">
        <v>0</v>
      </c>
      <c r="C98" s="37">
        <v>1998</v>
      </c>
      <c r="D98" s="37">
        <v>55</v>
      </c>
      <c r="E98" s="37">
        <v>1.71</v>
      </c>
      <c r="F98" s="38">
        <f t="shared" si="16"/>
        <v>18.809206251496189</v>
      </c>
      <c r="G98" s="37" t="s">
        <v>244</v>
      </c>
      <c r="H98" s="37">
        <v>2</v>
      </c>
      <c r="I98" s="37">
        <v>2</v>
      </c>
      <c r="J98" s="37">
        <v>2</v>
      </c>
      <c r="K98" s="37">
        <v>4</v>
      </c>
      <c r="L98" s="37">
        <v>3</v>
      </c>
      <c r="M98" s="37">
        <v>3</v>
      </c>
      <c r="N98" s="37">
        <v>1</v>
      </c>
      <c r="O98" s="37">
        <v>2</v>
      </c>
      <c r="P98" s="37">
        <v>1</v>
      </c>
      <c r="Q98" s="37">
        <v>2</v>
      </c>
      <c r="R98" s="37">
        <v>2</v>
      </c>
      <c r="S98" s="37">
        <v>3</v>
      </c>
      <c r="T98" s="39">
        <f t="shared" si="1"/>
        <v>27</v>
      </c>
      <c r="U98" s="39">
        <f t="shared" si="2"/>
        <v>16</v>
      </c>
      <c r="V98" s="39">
        <f t="shared" si="3"/>
        <v>11</v>
      </c>
    </row>
    <row r="99" spans="1:22" ht="16">
      <c r="A99" s="36">
        <v>36449</v>
      </c>
      <c r="B99" s="37">
        <v>0</v>
      </c>
      <c r="C99" s="37">
        <v>1997</v>
      </c>
      <c r="D99" s="37">
        <v>70</v>
      </c>
      <c r="E99" s="37">
        <v>1.75</v>
      </c>
      <c r="F99" s="38">
        <f t="shared" si="16"/>
        <v>22.857142857142858</v>
      </c>
      <c r="G99" s="37" t="s">
        <v>127</v>
      </c>
      <c r="H99" s="37">
        <v>1</v>
      </c>
      <c r="I99" s="37">
        <v>1</v>
      </c>
      <c r="J99" s="37">
        <v>4</v>
      </c>
      <c r="K99" s="37">
        <v>2</v>
      </c>
      <c r="L99" s="37">
        <v>3</v>
      </c>
      <c r="M99" s="37">
        <v>2</v>
      </c>
      <c r="N99" s="37">
        <v>2</v>
      </c>
      <c r="O99" s="37">
        <v>2</v>
      </c>
      <c r="P99" s="37">
        <v>2</v>
      </c>
      <c r="Q99" s="37">
        <v>4</v>
      </c>
      <c r="R99" s="37">
        <v>1</v>
      </c>
      <c r="S99" s="37">
        <v>3</v>
      </c>
      <c r="T99" s="39">
        <f t="shared" si="1"/>
        <v>27</v>
      </c>
      <c r="U99" s="39">
        <f t="shared" si="2"/>
        <v>13</v>
      </c>
      <c r="V99" s="39">
        <f t="shared" si="3"/>
        <v>14</v>
      </c>
    </row>
    <row r="100" spans="1:22" ht="16">
      <c r="A100" s="36">
        <v>36601</v>
      </c>
      <c r="B100" s="37">
        <v>0</v>
      </c>
      <c r="C100" s="37">
        <v>2002</v>
      </c>
      <c r="D100" s="37"/>
      <c r="E100" s="37"/>
      <c r="F100" s="38"/>
      <c r="G100" s="37"/>
      <c r="H100" s="37">
        <v>4</v>
      </c>
      <c r="I100" s="37">
        <v>2</v>
      </c>
      <c r="J100" s="37">
        <v>2</v>
      </c>
      <c r="K100" s="37">
        <v>4</v>
      </c>
      <c r="L100" s="37">
        <v>3</v>
      </c>
      <c r="M100" s="37">
        <v>3</v>
      </c>
      <c r="N100" s="37">
        <v>1</v>
      </c>
      <c r="O100" s="37">
        <v>2</v>
      </c>
      <c r="P100" s="37">
        <v>4</v>
      </c>
      <c r="Q100" s="37">
        <v>2</v>
      </c>
      <c r="R100" s="37">
        <v>3</v>
      </c>
      <c r="S100" s="37">
        <v>4</v>
      </c>
      <c r="T100" s="39">
        <f t="shared" si="1"/>
        <v>34</v>
      </c>
      <c r="U100" s="39">
        <f t="shared" si="2"/>
        <v>18</v>
      </c>
      <c r="V100" s="39">
        <f t="shared" si="3"/>
        <v>16</v>
      </c>
    </row>
    <row r="101" spans="1:22" ht="16">
      <c r="A101" s="36">
        <v>36597</v>
      </c>
      <c r="B101" s="37">
        <v>0</v>
      </c>
      <c r="C101" s="37">
        <v>2001</v>
      </c>
      <c r="D101" s="37">
        <v>60</v>
      </c>
      <c r="E101" s="37">
        <v>1.63</v>
      </c>
      <c r="F101" s="38">
        <f t="shared" ref="F101:F113" si="17">D101/(E101^2)</f>
        <v>22.582709172343712</v>
      </c>
      <c r="G101" s="37" t="s">
        <v>245</v>
      </c>
      <c r="H101" s="37">
        <v>4</v>
      </c>
      <c r="I101" s="37">
        <v>2</v>
      </c>
      <c r="J101" s="37">
        <v>2</v>
      </c>
      <c r="K101" s="37">
        <v>2</v>
      </c>
      <c r="L101" s="37">
        <v>3</v>
      </c>
      <c r="M101" s="37">
        <v>2</v>
      </c>
      <c r="N101" s="37">
        <v>4</v>
      </c>
      <c r="O101" s="37">
        <v>2</v>
      </c>
      <c r="P101" s="37">
        <v>3</v>
      </c>
      <c r="Q101" s="37">
        <v>3</v>
      </c>
      <c r="R101" s="37">
        <v>3</v>
      </c>
      <c r="S101" s="37">
        <v>3</v>
      </c>
      <c r="T101" s="39">
        <f t="shared" si="1"/>
        <v>33</v>
      </c>
      <c r="U101" s="39">
        <f t="shared" si="2"/>
        <v>15</v>
      </c>
      <c r="V101" s="39">
        <f t="shared" si="3"/>
        <v>18</v>
      </c>
    </row>
    <row r="102" spans="1:22" ht="16">
      <c r="A102" s="36">
        <v>36586</v>
      </c>
      <c r="B102" s="37">
        <v>1</v>
      </c>
      <c r="C102" s="37">
        <v>1980</v>
      </c>
      <c r="D102" s="37">
        <v>85</v>
      </c>
      <c r="E102" s="37">
        <v>1.83</v>
      </c>
      <c r="F102" s="38">
        <f t="shared" si="17"/>
        <v>25.381468541909282</v>
      </c>
      <c r="G102" s="37" t="s">
        <v>246</v>
      </c>
      <c r="H102" s="37">
        <v>5</v>
      </c>
      <c r="I102" s="37">
        <v>1</v>
      </c>
      <c r="J102" s="37">
        <v>2</v>
      </c>
      <c r="K102" s="37">
        <v>1</v>
      </c>
      <c r="L102" s="37">
        <v>1</v>
      </c>
      <c r="M102" s="37">
        <v>1</v>
      </c>
      <c r="N102" s="37">
        <v>4</v>
      </c>
      <c r="O102" s="37">
        <v>4</v>
      </c>
      <c r="P102" s="37">
        <v>4</v>
      </c>
      <c r="Q102" s="37">
        <v>4</v>
      </c>
      <c r="R102" s="37">
        <v>2</v>
      </c>
      <c r="S102" s="37">
        <v>4</v>
      </c>
      <c r="T102" s="39">
        <f t="shared" si="1"/>
        <v>33</v>
      </c>
      <c r="U102" s="39">
        <f t="shared" si="2"/>
        <v>11</v>
      </c>
      <c r="V102" s="39">
        <f t="shared" si="3"/>
        <v>22</v>
      </c>
    </row>
    <row r="103" spans="1:22" ht="16">
      <c r="A103" s="36">
        <v>36614</v>
      </c>
      <c r="B103" s="37">
        <v>1</v>
      </c>
      <c r="C103" s="37">
        <v>1978</v>
      </c>
      <c r="D103" s="37">
        <v>75</v>
      </c>
      <c r="E103" s="37">
        <v>1.7</v>
      </c>
      <c r="F103" s="38">
        <f t="shared" si="17"/>
        <v>25.95155709342561</v>
      </c>
      <c r="G103" s="37" t="s">
        <v>247</v>
      </c>
      <c r="H103" s="37">
        <v>2</v>
      </c>
      <c r="I103" s="37">
        <v>2</v>
      </c>
      <c r="J103" s="37">
        <v>4</v>
      </c>
      <c r="K103" s="37">
        <v>3</v>
      </c>
      <c r="L103" s="37">
        <v>3</v>
      </c>
      <c r="M103" s="37">
        <v>4</v>
      </c>
      <c r="N103" s="37">
        <v>2</v>
      </c>
      <c r="O103" s="37">
        <v>3</v>
      </c>
      <c r="P103" s="37">
        <v>2</v>
      </c>
      <c r="Q103" s="37">
        <v>2</v>
      </c>
      <c r="R103" s="37">
        <v>4</v>
      </c>
      <c r="S103" s="37">
        <v>4</v>
      </c>
      <c r="T103" s="39">
        <f t="shared" si="1"/>
        <v>35</v>
      </c>
      <c r="U103" s="39">
        <f t="shared" si="2"/>
        <v>18</v>
      </c>
      <c r="V103" s="39">
        <f t="shared" si="3"/>
        <v>17</v>
      </c>
    </row>
    <row r="104" spans="1:22" ht="16">
      <c r="A104" s="36">
        <v>36605</v>
      </c>
      <c r="B104" s="37">
        <v>0</v>
      </c>
      <c r="C104" s="37">
        <v>2002</v>
      </c>
      <c r="D104" s="37">
        <v>64</v>
      </c>
      <c r="E104" s="37">
        <v>1.73</v>
      </c>
      <c r="F104" s="38">
        <f t="shared" si="17"/>
        <v>21.383941996057334</v>
      </c>
      <c r="G104" s="37" t="s">
        <v>248</v>
      </c>
      <c r="H104" s="37">
        <v>4</v>
      </c>
      <c r="I104" s="37">
        <v>1</v>
      </c>
      <c r="J104" s="37">
        <v>2</v>
      </c>
      <c r="K104" s="37">
        <v>5</v>
      </c>
      <c r="L104" s="37">
        <v>1</v>
      </c>
      <c r="M104" s="37">
        <v>1</v>
      </c>
      <c r="N104" s="37">
        <v>2</v>
      </c>
      <c r="O104" s="37">
        <v>3</v>
      </c>
      <c r="P104" s="37">
        <v>1</v>
      </c>
      <c r="Q104" s="37">
        <v>2</v>
      </c>
      <c r="R104" s="37">
        <v>2</v>
      </c>
      <c r="S104" s="37">
        <v>3</v>
      </c>
      <c r="T104" s="39">
        <f t="shared" si="1"/>
        <v>27</v>
      </c>
      <c r="U104" s="39">
        <f t="shared" si="2"/>
        <v>14</v>
      </c>
      <c r="V104" s="39">
        <f t="shared" si="3"/>
        <v>13</v>
      </c>
    </row>
    <row r="105" spans="1:22" ht="16">
      <c r="A105" s="36">
        <v>36621</v>
      </c>
      <c r="B105" s="37">
        <v>0</v>
      </c>
      <c r="C105" s="37">
        <v>1982</v>
      </c>
      <c r="D105" s="37">
        <v>46</v>
      </c>
      <c r="E105" s="37">
        <v>1.64</v>
      </c>
      <c r="F105" s="38">
        <f t="shared" si="17"/>
        <v>17.102914931588344</v>
      </c>
      <c r="G105" s="37">
        <v>46.164000000000001</v>
      </c>
      <c r="H105" s="37">
        <v>1</v>
      </c>
      <c r="I105" s="37">
        <v>1</v>
      </c>
      <c r="J105" s="37">
        <v>1</v>
      </c>
      <c r="K105" s="37">
        <v>1</v>
      </c>
      <c r="L105" s="37">
        <v>1</v>
      </c>
      <c r="M105" s="37">
        <v>1</v>
      </c>
      <c r="N105" s="37">
        <v>1</v>
      </c>
      <c r="O105" s="37">
        <v>1</v>
      </c>
      <c r="P105" s="37">
        <v>1</v>
      </c>
      <c r="Q105" s="37">
        <v>5</v>
      </c>
      <c r="R105" s="37">
        <v>5</v>
      </c>
      <c r="S105" s="37">
        <v>2</v>
      </c>
      <c r="T105" s="39">
        <f t="shared" si="1"/>
        <v>21</v>
      </c>
      <c r="U105" s="39">
        <f t="shared" si="2"/>
        <v>6</v>
      </c>
      <c r="V105" s="39">
        <f t="shared" si="3"/>
        <v>15</v>
      </c>
    </row>
    <row r="106" spans="1:22" ht="16">
      <c r="A106" s="36">
        <v>36664</v>
      </c>
      <c r="B106" s="37">
        <v>0</v>
      </c>
      <c r="C106" s="37">
        <v>2000</v>
      </c>
      <c r="D106" s="37">
        <v>50</v>
      </c>
      <c r="E106" s="37">
        <v>1.65</v>
      </c>
      <c r="F106" s="38">
        <f t="shared" si="17"/>
        <v>18.365472910927458</v>
      </c>
      <c r="G106" s="37" t="s">
        <v>249</v>
      </c>
      <c r="H106" s="37">
        <v>3</v>
      </c>
      <c r="I106" s="37">
        <v>2</v>
      </c>
      <c r="J106" s="37">
        <v>5</v>
      </c>
      <c r="K106" s="37">
        <v>4</v>
      </c>
      <c r="L106" s="37">
        <v>5</v>
      </c>
      <c r="M106" s="37">
        <v>4</v>
      </c>
      <c r="N106" s="37">
        <v>2</v>
      </c>
      <c r="O106" s="37">
        <v>1</v>
      </c>
      <c r="P106" s="37">
        <v>1</v>
      </c>
      <c r="Q106" s="37">
        <v>1</v>
      </c>
      <c r="R106" s="37">
        <v>4</v>
      </c>
      <c r="S106" s="37">
        <v>4</v>
      </c>
      <c r="T106" s="39">
        <f t="shared" si="1"/>
        <v>36</v>
      </c>
      <c r="U106" s="39">
        <f t="shared" si="2"/>
        <v>23</v>
      </c>
      <c r="V106" s="39">
        <f t="shared" si="3"/>
        <v>13</v>
      </c>
    </row>
    <row r="107" spans="1:22" ht="16">
      <c r="A107" s="36">
        <v>36680</v>
      </c>
      <c r="B107" s="37">
        <v>0</v>
      </c>
      <c r="C107" s="37">
        <v>1996</v>
      </c>
      <c r="D107" s="37">
        <v>73.5</v>
      </c>
      <c r="E107" s="37">
        <v>1.68</v>
      </c>
      <c r="F107" s="38">
        <f t="shared" si="17"/>
        <v>26.041666666666671</v>
      </c>
      <c r="G107" s="37" t="s">
        <v>250</v>
      </c>
      <c r="H107" s="37">
        <v>3</v>
      </c>
      <c r="I107" s="37">
        <v>3</v>
      </c>
      <c r="J107" s="37">
        <v>4</v>
      </c>
      <c r="K107" s="37">
        <v>3</v>
      </c>
      <c r="L107" s="37">
        <v>3</v>
      </c>
      <c r="M107" s="37">
        <v>3</v>
      </c>
      <c r="N107" s="37">
        <v>4</v>
      </c>
      <c r="O107" s="37">
        <v>4</v>
      </c>
      <c r="P107" s="37">
        <v>4</v>
      </c>
      <c r="Q107" s="37">
        <v>4</v>
      </c>
      <c r="R107" s="37">
        <v>4</v>
      </c>
      <c r="S107" s="37">
        <v>4</v>
      </c>
      <c r="T107" s="39">
        <f t="shared" si="1"/>
        <v>43</v>
      </c>
      <c r="U107" s="39">
        <f t="shared" si="2"/>
        <v>19</v>
      </c>
      <c r="V107" s="39">
        <f t="shared" si="3"/>
        <v>24</v>
      </c>
    </row>
    <row r="108" spans="1:22" ht="16">
      <c r="A108" s="36">
        <v>36697</v>
      </c>
      <c r="B108" s="37">
        <v>0</v>
      </c>
      <c r="C108" s="37">
        <v>1998</v>
      </c>
      <c r="D108" s="37">
        <v>66</v>
      </c>
      <c r="E108" s="37">
        <v>1.81</v>
      </c>
      <c r="F108" s="38">
        <f t="shared" si="17"/>
        <v>20.145905192149201</v>
      </c>
      <c r="G108" s="37" t="s">
        <v>251</v>
      </c>
      <c r="H108" s="37">
        <v>3</v>
      </c>
      <c r="I108" s="37">
        <v>2</v>
      </c>
      <c r="J108" s="37">
        <v>5</v>
      </c>
      <c r="K108" s="37">
        <v>4</v>
      </c>
      <c r="L108" s="37">
        <v>4</v>
      </c>
      <c r="M108" s="37">
        <v>4</v>
      </c>
      <c r="N108" s="37">
        <v>1</v>
      </c>
      <c r="O108" s="37">
        <v>2</v>
      </c>
      <c r="P108" s="37">
        <v>3</v>
      </c>
      <c r="Q108" s="37">
        <v>2</v>
      </c>
      <c r="R108" s="37">
        <v>5</v>
      </c>
      <c r="S108" s="37">
        <v>5</v>
      </c>
      <c r="T108" s="39">
        <f t="shared" si="1"/>
        <v>40</v>
      </c>
      <c r="U108" s="39">
        <f t="shared" si="2"/>
        <v>22</v>
      </c>
      <c r="V108" s="39">
        <f t="shared" si="3"/>
        <v>18</v>
      </c>
    </row>
    <row r="109" spans="1:22" ht="16">
      <c r="A109" s="36">
        <v>36695</v>
      </c>
      <c r="B109" s="37">
        <v>0</v>
      </c>
      <c r="C109" s="37">
        <v>2000</v>
      </c>
      <c r="D109" s="37">
        <v>58</v>
      </c>
      <c r="E109" s="37">
        <v>1.6</v>
      </c>
      <c r="F109" s="38">
        <f t="shared" si="17"/>
        <v>22.656249999999996</v>
      </c>
      <c r="G109" s="37" t="s">
        <v>252</v>
      </c>
      <c r="H109" s="37">
        <v>4</v>
      </c>
      <c r="I109" s="37">
        <v>4</v>
      </c>
      <c r="J109" s="37">
        <v>4</v>
      </c>
      <c r="K109" s="37">
        <v>4</v>
      </c>
      <c r="L109" s="37">
        <v>4</v>
      </c>
      <c r="M109" s="37">
        <v>4</v>
      </c>
      <c r="N109" s="37">
        <v>3</v>
      </c>
      <c r="O109" s="37">
        <v>2</v>
      </c>
      <c r="P109" s="37">
        <v>2</v>
      </c>
      <c r="Q109" s="37">
        <v>2</v>
      </c>
      <c r="R109" s="37">
        <v>3</v>
      </c>
      <c r="S109" s="37">
        <v>2</v>
      </c>
      <c r="T109" s="39">
        <f t="shared" si="1"/>
        <v>38</v>
      </c>
      <c r="U109" s="39">
        <f t="shared" si="2"/>
        <v>24</v>
      </c>
      <c r="V109" s="39">
        <f t="shared" si="3"/>
        <v>14</v>
      </c>
    </row>
    <row r="110" spans="1:22" ht="16">
      <c r="A110" s="36">
        <v>36727</v>
      </c>
      <c r="B110" s="37">
        <v>0</v>
      </c>
      <c r="C110" s="37">
        <v>2001</v>
      </c>
      <c r="D110" s="37">
        <v>70</v>
      </c>
      <c r="E110" s="37">
        <v>1.69</v>
      </c>
      <c r="F110" s="38">
        <f t="shared" si="17"/>
        <v>24.508945765204302</v>
      </c>
      <c r="G110" s="37" t="s">
        <v>253</v>
      </c>
      <c r="H110" s="37">
        <v>3</v>
      </c>
      <c r="I110" s="37">
        <v>1</v>
      </c>
      <c r="J110" s="37">
        <v>1</v>
      </c>
      <c r="K110" s="37">
        <v>5</v>
      </c>
      <c r="L110" s="37">
        <v>1</v>
      </c>
      <c r="M110" s="37">
        <v>1</v>
      </c>
      <c r="N110" s="37">
        <v>1</v>
      </c>
      <c r="O110" s="37">
        <v>1</v>
      </c>
      <c r="P110" s="37">
        <v>2</v>
      </c>
      <c r="Q110" s="37">
        <v>1</v>
      </c>
      <c r="R110" s="37">
        <v>4</v>
      </c>
      <c r="S110" s="37">
        <v>4</v>
      </c>
      <c r="T110" s="39">
        <f t="shared" si="1"/>
        <v>25</v>
      </c>
      <c r="U110" s="39">
        <f t="shared" si="2"/>
        <v>12</v>
      </c>
      <c r="V110" s="39">
        <f t="shared" si="3"/>
        <v>13</v>
      </c>
    </row>
    <row r="111" spans="1:22" ht="16">
      <c r="A111" s="36">
        <v>36728</v>
      </c>
      <c r="B111" s="37">
        <v>1</v>
      </c>
      <c r="C111" s="37">
        <v>1997</v>
      </c>
      <c r="D111" s="37">
        <v>58</v>
      </c>
      <c r="E111" s="37">
        <v>1.65</v>
      </c>
      <c r="F111" s="38">
        <f t="shared" si="17"/>
        <v>21.30394857667585</v>
      </c>
      <c r="G111" s="37" t="s">
        <v>254</v>
      </c>
      <c r="H111" s="37">
        <v>4</v>
      </c>
      <c r="I111" s="37">
        <v>5</v>
      </c>
      <c r="J111" s="37">
        <v>5</v>
      </c>
      <c r="K111" s="37">
        <v>5</v>
      </c>
      <c r="L111" s="37">
        <v>5</v>
      </c>
      <c r="M111" s="37">
        <v>5</v>
      </c>
      <c r="N111" s="37">
        <v>2</v>
      </c>
      <c r="O111" s="37">
        <v>2</v>
      </c>
      <c r="P111" s="37">
        <v>2</v>
      </c>
      <c r="Q111" s="37">
        <v>1</v>
      </c>
      <c r="R111" s="37">
        <v>2</v>
      </c>
      <c r="S111" s="37">
        <v>4</v>
      </c>
      <c r="T111" s="39">
        <f t="shared" si="1"/>
        <v>42</v>
      </c>
      <c r="U111" s="39">
        <f t="shared" si="2"/>
        <v>29</v>
      </c>
      <c r="V111" s="39">
        <f t="shared" si="3"/>
        <v>13</v>
      </c>
    </row>
    <row r="112" spans="1:22" ht="16">
      <c r="A112" s="36">
        <v>36712</v>
      </c>
      <c r="B112" s="37">
        <v>0</v>
      </c>
      <c r="C112" s="37">
        <v>1973</v>
      </c>
      <c r="D112" s="37">
        <v>67</v>
      </c>
      <c r="E112" s="37">
        <v>1.66</v>
      </c>
      <c r="F112" s="38">
        <f t="shared" si="17"/>
        <v>24.314123965742489</v>
      </c>
      <c r="G112" s="37" t="s">
        <v>255</v>
      </c>
      <c r="H112" s="37">
        <v>2</v>
      </c>
      <c r="I112" s="37">
        <v>2</v>
      </c>
      <c r="J112" s="37">
        <v>3</v>
      </c>
      <c r="K112" s="37">
        <v>2</v>
      </c>
      <c r="L112" s="37">
        <v>2</v>
      </c>
      <c r="M112" s="37">
        <v>4</v>
      </c>
      <c r="N112" s="37">
        <v>2</v>
      </c>
      <c r="O112" s="37">
        <v>4</v>
      </c>
      <c r="P112" s="37">
        <v>2</v>
      </c>
      <c r="Q112" s="37">
        <v>4</v>
      </c>
      <c r="R112" s="37">
        <v>3</v>
      </c>
      <c r="S112" s="37">
        <v>2</v>
      </c>
      <c r="T112" s="39">
        <f t="shared" si="1"/>
        <v>32</v>
      </c>
      <c r="U112" s="39">
        <f t="shared" si="2"/>
        <v>15</v>
      </c>
      <c r="V112" s="39">
        <f t="shared" si="3"/>
        <v>17</v>
      </c>
    </row>
    <row r="113" spans="1:22" ht="16">
      <c r="A113" s="36">
        <v>36741</v>
      </c>
      <c r="B113" s="37">
        <v>1</v>
      </c>
      <c r="C113" s="37">
        <v>1993</v>
      </c>
      <c r="D113" s="37">
        <v>81</v>
      </c>
      <c r="E113" s="37">
        <v>1.75</v>
      </c>
      <c r="F113" s="38">
        <f t="shared" si="17"/>
        <v>26.448979591836736</v>
      </c>
      <c r="G113" s="37" t="s">
        <v>256</v>
      </c>
      <c r="H113" s="37">
        <v>3</v>
      </c>
      <c r="I113" s="37">
        <v>4</v>
      </c>
      <c r="J113" s="37">
        <v>4</v>
      </c>
      <c r="K113" s="37">
        <v>5</v>
      </c>
      <c r="L113" s="37">
        <v>4</v>
      </c>
      <c r="M113" s="37">
        <v>5</v>
      </c>
      <c r="N113" s="37">
        <v>2</v>
      </c>
      <c r="O113" s="37">
        <v>2</v>
      </c>
      <c r="P113" s="37">
        <v>3</v>
      </c>
      <c r="Q113" s="37">
        <v>3</v>
      </c>
      <c r="R113" s="37">
        <v>2</v>
      </c>
      <c r="S113" s="37">
        <v>4</v>
      </c>
      <c r="T113" s="39">
        <f t="shared" si="1"/>
        <v>41</v>
      </c>
      <c r="U113" s="39">
        <f t="shared" si="2"/>
        <v>25</v>
      </c>
      <c r="V113" s="39">
        <f t="shared" si="3"/>
        <v>16</v>
      </c>
    </row>
    <row r="114" spans="1:22" ht="16">
      <c r="A114" s="36">
        <v>36773</v>
      </c>
      <c r="B114" s="37">
        <v>0</v>
      </c>
      <c r="C114" s="37">
        <v>2000</v>
      </c>
      <c r="D114" s="37"/>
      <c r="E114" s="37"/>
      <c r="F114" s="38"/>
      <c r="G114" s="37"/>
      <c r="H114" s="37">
        <v>5</v>
      </c>
      <c r="I114" s="37">
        <v>2</v>
      </c>
      <c r="J114" s="37">
        <v>4</v>
      </c>
      <c r="K114" s="37">
        <v>4</v>
      </c>
      <c r="L114" s="37">
        <v>4</v>
      </c>
      <c r="M114" s="37">
        <v>3</v>
      </c>
      <c r="N114" s="37">
        <v>3</v>
      </c>
      <c r="O114" s="37">
        <v>1</v>
      </c>
      <c r="P114" s="37">
        <v>2</v>
      </c>
      <c r="Q114" s="37">
        <v>5</v>
      </c>
      <c r="R114" s="37">
        <v>3</v>
      </c>
      <c r="S114" s="37">
        <v>5</v>
      </c>
      <c r="T114" s="39">
        <f t="shared" si="1"/>
        <v>41</v>
      </c>
      <c r="U114" s="39">
        <f t="shared" si="2"/>
        <v>22</v>
      </c>
      <c r="V114" s="39">
        <f t="shared" si="3"/>
        <v>19</v>
      </c>
    </row>
    <row r="115" spans="1:22" ht="16">
      <c r="A115" s="36">
        <v>36778</v>
      </c>
      <c r="B115" s="37">
        <v>0</v>
      </c>
      <c r="C115" s="37">
        <v>2005</v>
      </c>
      <c r="D115" s="37">
        <v>64</v>
      </c>
      <c r="E115" s="37">
        <v>1.72</v>
      </c>
      <c r="F115" s="38">
        <f t="shared" ref="F115:F126" si="18">D115/(E115^2)</f>
        <v>21.63331530557058</v>
      </c>
      <c r="G115" s="37" t="s">
        <v>257</v>
      </c>
      <c r="H115" s="37">
        <v>3</v>
      </c>
      <c r="I115" s="37">
        <v>2</v>
      </c>
      <c r="J115" s="37">
        <v>3</v>
      </c>
      <c r="K115" s="37">
        <v>4</v>
      </c>
      <c r="L115" s="37">
        <v>5</v>
      </c>
      <c r="M115" s="37">
        <v>4</v>
      </c>
      <c r="N115" s="37">
        <v>4</v>
      </c>
      <c r="O115" s="37">
        <v>2</v>
      </c>
      <c r="P115" s="37">
        <v>3</v>
      </c>
      <c r="Q115" s="37">
        <v>2</v>
      </c>
      <c r="R115" s="37">
        <v>2</v>
      </c>
      <c r="S115" s="37">
        <v>4</v>
      </c>
      <c r="T115" s="39">
        <f t="shared" si="1"/>
        <v>38</v>
      </c>
      <c r="U115" s="39">
        <f t="shared" si="2"/>
        <v>21</v>
      </c>
      <c r="V115" s="39">
        <f t="shared" si="3"/>
        <v>17</v>
      </c>
    </row>
    <row r="116" spans="1:22" ht="16">
      <c r="A116" s="36">
        <v>36776</v>
      </c>
      <c r="B116" s="37">
        <v>0</v>
      </c>
      <c r="C116" s="37">
        <v>1973</v>
      </c>
      <c r="D116" s="37">
        <v>60</v>
      </c>
      <c r="E116" s="37">
        <v>1.65</v>
      </c>
      <c r="F116" s="38">
        <f t="shared" si="18"/>
        <v>22.03856749311295</v>
      </c>
      <c r="G116" s="37" t="s">
        <v>258</v>
      </c>
      <c r="H116" s="37">
        <v>4</v>
      </c>
      <c r="I116" s="37">
        <v>2</v>
      </c>
      <c r="J116" s="37">
        <v>4</v>
      </c>
      <c r="K116" s="37">
        <v>2</v>
      </c>
      <c r="L116" s="37">
        <v>5</v>
      </c>
      <c r="M116" s="37">
        <v>2</v>
      </c>
      <c r="N116" s="37">
        <v>4</v>
      </c>
      <c r="O116" s="37">
        <v>2</v>
      </c>
      <c r="P116" s="37">
        <v>4</v>
      </c>
      <c r="Q116" s="37">
        <v>1</v>
      </c>
      <c r="R116" s="37">
        <v>5</v>
      </c>
      <c r="S116" s="37">
        <v>1</v>
      </c>
      <c r="T116" s="39">
        <f t="shared" si="1"/>
        <v>36</v>
      </c>
      <c r="U116" s="39">
        <f t="shared" si="2"/>
        <v>19</v>
      </c>
      <c r="V116" s="39">
        <f t="shared" si="3"/>
        <v>17</v>
      </c>
    </row>
    <row r="117" spans="1:22" ht="16">
      <c r="A117" s="36">
        <v>36782</v>
      </c>
      <c r="B117" s="37">
        <v>0</v>
      </c>
      <c r="C117" s="37">
        <v>2001</v>
      </c>
      <c r="D117" s="37">
        <v>54</v>
      </c>
      <c r="E117" s="37">
        <v>1.7</v>
      </c>
      <c r="F117" s="38">
        <f t="shared" si="18"/>
        <v>18.68512110726644</v>
      </c>
      <c r="G117" s="37" t="s">
        <v>259</v>
      </c>
      <c r="H117" s="37">
        <v>2</v>
      </c>
      <c r="I117" s="37">
        <v>1</v>
      </c>
      <c r="J117" s="37">
        <v>2</v>
      </c>
      <c r="K117" s="37">
        <v>2</v>
      </c>
      <c r="L117" s="37">
        <v>2</v>
      </c>
      <c r="M117" s="37">
        <v>2</v>
      </c>
      <c r="N117" s="37">
        <v>2</v>
      </c>
      <c r="O117" s="37">
        <v>1</v>
      </c>
      <c r="P117" s="37">
        <v>1</v>
      </c>
      <c r="Q117" s="37">
        <v>1</v>
      </c>
      <c r="R117" s="37">
        <v>2</v>
      </c>
      <c r="S117" s="37">
        <v>2</v>
      </c>
      <c r="T117" s="39">
        <f t="shared" si="1"/>
        <v>20</v>
      </c>
      <c r="U117" s="39">
        <f t="shared" si="2"/>
        <v>11</v>
      </c>
      <c r="V117" s="39">
        <f t="shared" si="3"/>
        <v>9</v>
      </c>
    </row>
    <row r="118" spans="1:22" ht="16">
      <c r="A118" s="36">
        <v>36784</v>
      </c>
      <c r="B118" s="37">
        <v>0</v>
      </c>
      <c r="C118" s="37">
        <v>2002</v>
      </c>
      <c r="D118" s="37">
        <v>60</v>
      </c>
      <c r="E118" s="37">
        <v>1.7</v>
      </c>
      <c r="F118" s="38">
        <f t="shared" si="18"/>
        <v>20.761245674740486</v>
      </c>
      <c r="G118" s="37" t="s">
        <v>260</v>
      </c>
      <c r="H118" s="37">
        <v>5</v>
      </c>
      <c r="I118" s="37">
        <v>2</v>
      </c>
      <c r="J118" s="37">
        <v>2</v>
      </c>
      <c r="K118" s="37">
        <v>3</v>
      </c>
      <c r="L118" s="37">
        <v>4</v>
      </c>
      <c r="M118" s="37">
        <v>4</v>
      </c>
      <c r="N118" s="37">
        <v>5</v>
      </c>
      <c r="O118" s="37">
        <v>4</v>
      </c>
      <c r="P118" s="37">
        <v>5</v>
      </c>
      <c r="Q118" s="37">
        <v>5</v>
      </c>
      <c r="R118" s="37">
        <v>5</v>
      </c>
      <c r="S118" s="37">
        <v>5</v>
      </c>
      <c r="T118" s="39">
        <f t="shared" si="1"/>
        <v>49</v>
      </c>
      <c r="U118" s="39">
        <f t="shared" si="2"/>
        <v>20</v>
      </c>
      <c r="V118" s="39">
        <f t="shared" si="3"/>
        <v>29</v>
      </c>
    </row>
    <row r="119" spans="1:22" ht="16">
      <c r="A119" s="36">
        <v>36802</v>
      </c>
      <c r="B119" s="37">
        <v>1</v>
      </c>
      <c r="C119" s="37">
        <v>1994</v>
      </c>
      <c r="D119" s="37">
        <v>65</v>
      </c>
      <c r="E119" s="37">
        <v>1.81</v>
      </c>
      <c r="F119" s="38">
        <f t="shared" si="18"/>
        <v>19.840664204389366</v>
      </c>
      <c r="G119" s="37" t="s">
        <v>261</v>
      </c>
      <c r="H119" s="37">
        <v>2</v>
      </c>
      <c r="I119" s="37">
        <v>2</v>
      </c>
      <c r="J119" s="37">
        <v>2</v>
      </c>
      <c r="K119" s="37">
        <v>4</v>
      </c>
      <c r="L119" s="37">
        <v>2</v>
      </c>
      <c r="M119" s="37">
        <v>2</v>
      </c>
      <c r="N119" s="37">
        <v>1</v>
      </c>
      <c r="O119" s="37">
        <v>2</v>
      </c>
      <c r="P119" s="37">
        <v>2</v>
      </c>
      <c r="Q119" s="37">
        <v>1</v>
      </c>
      <c r="R119" s="37">
        <v>4</v>
      </c>
      <c r="S119" s="37">
        <v>4</v>
      </c>
      <c r="T119" s="39">
        <f t="shared" si="1"/>
        <v>28</v>
      </c>
      <c r="U119" s="39">
        <f t="shared" si="2"/>
        <v>14</v>
      </c>
      <c r="V119" s="39">
        <f t="shared" si="3"/>
        <v>14</v>
      </c>
    </row>
    <row r="120" spans="1:22" ht="16">
      <c r="A120" s="36">
        <v>36814</v>
      </c>
      <c r="B120" s="37">
        <v>1</v>
      </c>
      <c r="C120" s="37">
        <v>2004</v>
      </c>
      <c r="D120" s="37">
        <v>100</v>
      </c>
      <c r="E120" s="37">
        <v>1.8</v>
      </c>
      <c r="F120" s="38">
        <f t="shared" si="18"/>
        <v>30.864197530864196</v>
      </c>
      <c r="G120" s="37" t="s">
        <v>262</v>
      </c>
      <c r="H120" s="37">
        <v>5</v>
      </c>
      <c r="I120" s="37">
        <v>1</v>
      </c>
      <c r="J120" s="37">
        <v>2</v>
      </c>
      <c r="K120" s="37">
        <v>1</v>
      </c>
      <c r="L120" s="37">
        <v>2</v>
      </c>
      <c r="M120" s="37">
        <v>1</v>
      </c>
      <c r="N120" s="37">
        <v>1</v>
      </c>
      <c r="O120" s="37">
        <v>1</v>
      </c>
      <c r="P120" s="37">
        <v>1</v>
      </c>
      <c r="Q120" s="37">
        <v>3</v>
      </c>
      <c r="R120" s="37">
        <v>2</v>
      </c>
      <c r="S120" s="37">
        <v>1</v>
      </c>
      <c r="T120" s="39">
        <f t="shared" si="1"/>
        <v>21</v>
      </c>
      <c r="U120" s="39">
        <f t="shared" si="2"/>
        <v>12</v>
      </c>
      <c r="V120" s="39">
        <f t="shared" si="3"/>
        <v>9</v>
      </c>
    </row>
    <row r="121" spans="1:22" ht="16">
      <c r="A121" s="36">
        <v>36793</v>
      </c>
      <c r="B121" s="37">
        <v>0</v>
      </c>
      <c r="C121" s="37">
        <v>1981</v>
      </c>
      <c r="D121" s="37">
        <v>61</v>
      </c>
      <c r="E121" s="37">
        <v>1.78</v>
      </c>
      <c r="F121" s="38">
        <f t="shared" si="18"/>
        <v>19.252619618735007</v>
      </c>
      <c r="G121" s="37" t="s">
        <v>129</v>
      </c>
      <c r="H121" s="37">
        <v>2</v>
      </c>
      <c r="I121" s="37">
        <v>3</v>
      </c>
      <c r="J121" s="37">
        <v>2</v>
      </c>
      <c r="K121" s="37">
        <v>2</v>
      </c>
      <c r="L121" s="37">
        <v>3</v>
      </c>
      <c r="M121" s="37">
        <v>2</v>
      </c>
      <c r="N121" s="37">
        <v>3</v>
      </c>
      <c r="O121" s="37">
        <v>2</v>
      </c>
      <c r="P121" s="37">
        <v>4</v>
      </c>
      <c r="Q121" s="37">
        <v>5</v>
      </c>
      <c r="R121" s="37">
        <v>5</v>
      </c>
      <c r="S121" s="37">
        <v>3</v>
      </c>
      <c r="T121" s="39">
        <f t="shared" si="1"/>
        <v>36</v>
      </c>
      <c r="U121" s="39">
        <f t="shared" si="2"/>
        <v>14</v>
      </c>
      <c r="V121" s="39">
        <f t="shared" si="3"/>
        <v>22</v>
      </c>
    </row>
    <row r="122" spans="1:22" ht="16">
      <c r="A122" s="36">
        <v>36852</v>
      </c>
      <c r="B122" s="37">
        <v>1</v>
      </c>
      <c r="C122" s="37">
        <v>2000</v>
      </c>
      <c r="D122" s="37">
        <v>73</v>
      </c>
      <c r="E122" s="37">
        <v>176</v>
      </c>
      <c r="F122" s="38">
        <f t="shared" si="18"/>
        <v>2.3566632231404958E-3</v>
      </c>
      <c r="G122" s="37" t="s">
        <v>263</v>
      </c>
      <c r="H122" s="37">
        <v>2</v>
      </c>
      <c r="I122" s="37">
        <v>3</v>
      </c>
      <c r="J122" s="37">
        <v>3</v>
      </c>
      <c r="K122" s="37">
        <v>2</v>
      </c>
      <c r="L122" s="37">
        <v>3</v>
      </c>
      <c r="M122" s="37">
        <v>2</v>
      </c>
      <c r="N122" s="37">
        <v>4</v>
      </c>
      <c r="O122" s="37">
        <v>1</v>
      </c>
      <c r="P122" s="37">
        <v>2</v>
      </c>
      <c r="Q122" s="37">
        <v>3</v>
      </c>
      <c r="R122" s="37">
        <v>4</v>
      </c>
      <c r="S122" s="37">
        <v>2</v>
      </c>
      <c r="T122" s="39">
        <f t="shared" si="1"/>
        <v>31</v>
      </c>
      <c r="U122" s="39">
        <f t="shared" si="2"/>
        <v>15</v>
      </c>
      <c r="V122" s="39">
        <f t="shared" si="3"/>
        <v>16</v>
      </c>
    </row>
    <row r="123" spans="1:22" ht="16">
      <c r="A123" s="36">
        <v>36856</v>
      </c>
      <c r="B123" s="37">
        <v>0</v>
      </c>
      <c r="C123" s="37">
        <v>1997</v>
      </c>
      <c r="D123" s="37">
        <v>67</v>
      </c>
      <c r="E123" s="37">
        <v>1.7</v>
      </c>
      <c r="F123" s="38">
        <f t="shared" si="18"/>
        <v>23.183391003460208</v>
      </c>
      <c r="G123" s="37" t="s">
        <v>264</v>
      </c>
      <c r="H123" s="37">
        <v>3</v>
      </c>
      <c r="I123" s="37">
        <v>3</v>
      </c>
      <c r="J123" s="37">
        <v>4</v>
      </c>
      <c r="K123" s="37">
        <v>3</v>
      </c>
      <c r="L123" s="37">
        <v>3</v>
      </c>
      <c r="M123" s="37">
        <v>3</v>
      </c>
      <c r="N123" s="37">
        <v>3</v>
      </c>
      <c r="O123" s="37">
        <v>2</v>
      </c>
      <c r="P123" s="37">
        <v>3</v>
      </c>
      <c r="Q123" s="37">
        <v>4</v>
      </c>
      <c r="R123" s="37">
        <v>3</v>
      </c>
      <c r="S123" s="37">
        <v>3</v>
      </c>
      <c r="T123" s="39">
        <f t="shared" si="1"/>
        <v>37</v>
      </c>
      <c r="U123" s="39">
        <f t="shared" si="2"/>
        <v>19</v>
      </c>
      <c r="V123" s="39">
        <f t="shared" si="3"/>
        <v>18</v>
      </c>
    </row>
    <row r="124" spans="1:22" ht="16">
      <c r="A124" s="36">
        <v>36808</v>
      </c>
      <c r="B124" s="37">
        <v>0</v>
      </c>
      <c r="C124" s="37">
        <v>1982</v>
      </c>
      <c r="D124" s="37">
        <v>64</v>
      </c>
      <c r="E124" s="37">
        <v>1.74</v>
      </c>
      <c r="F124" s="38">
        <f t="shared" si="18"/>
        <v>21.138855859426609</v>
      </c>
      <c r="G124" s="37" t="s">
        <v>265</v>
      </c>
      <c r="H124" s="37">
        <v>2</v>
      </c>
      <c r="I124" s="37">
        <v>3</v>
      </c>
      <c r="J124" s="37">
        <v>3</v>
      </c>
      <c r="K124" s="37">
        <v>4</v>
      </c>
      <c r="L124" s="37">
        <v>3</v>
      </c>
      <c r="M124" s="37">
        <v>3</v>
      </c>
      <c r="N124" s="37">
        <v>3</v>
      </c>
      <c r="O124" s="37">
        <v>4</v>
      </c>
      <c r="P124" s="37">
        <v>3</v>
      </c>
      <c r="Q124" s="37">
        <v>4</v>
      </c>
      <c r="R124" s="37">
        <v>3</v>
      </c>
      <c r="S124" s="37">
        <v>4</v>
      </c>
      <c r="T124" s="39">
        <f t="shared" si="1"/>
        <v>39</v>
      </c>
      <c r="U124" s="39">
        <f t="shared" si="2"/>
        <v>18</v>
      </c>
      <c r="V124" s="39">
        <f t="shared" si="3"/>
        <v>21</v>
      </c>
    </row>
    <row r="125" spans="1:22" ht="16">
      <c r="A125" s="36">
        <v>36767</v>
      </c>
      <c r="B125" s="37">
        <v>0</v>
      </c>
      <c r="C125" s="37">
        <v>1972</v>
      </c>
      <c r="D125" s="37">
        <v>90</v>
      </c>
      <c r="E125" s="37">
        <v>1.7</v>
      </c>
      <c r="F125" s="38">
        <f t="shared" si="18"/>
        <v>31.141868512110729</v>
      </c>
      <c r="G125" s="37" t="s">
        <v>266</v>
      </c>
      <c r="H125" s="37">
        <v>4</v>
      </c>
      <c r="I125" s="37">
        <v>4</v>
      </c>
      <c r="J125" s="37">
        <v>4</v>
      </c>
      <c r="K125" s="37">
        <v>3</v>
      </c>
      <c r="L125" s="37">
        <v>4</v>
      </c>
      <c r="M125" s="37">
        <v>2</v>
      </c>
      <c r="N125" s="37">
        <v>5</v>
      </c>
      <c r="O125" s="37">
        <v>4</v>
      </c>
      <c r="P125" s="37">
        <v>5</v>
      </c>
      <c r="Q125" s="37">
        <v>4</v>
      </c>
      <c r="R125" s="37">
        <v>4</v>
      </c>
      <c r="S125" s="37">
        <v>4</v>
      </c>
      <c r="T125" s="39">
        <f t="shared" si="1"/>
        <v>47</v>
      </c>
      <c r="U125" s="39">
        <f t="shared" si="2"/>
        <v>21</v>
      </c>
      <c r="V125" s="39">
        <f t="shared" si="3"/>
        <v>26</v>
      </c>
    </row>
    <row r="126" spans="1:22" ht="16">
      <c r="A126" s="36">
        <v>36855</v>
      </c>
      <c r="B126" s="37">
        <v>0</v>
      </c>
      <c r="C126" s="37">
        <v>1983</v>
      </c>
      <c r="D126" s="37">
        <v>90</v>
      </c>
      <c r="E126" s="37">
        <v>1.72</v>
      </c>
      <c r="F126" s="38">
        <f t="shared" si="18"/>
        <v>30.421849648458629</v>
      </c>
      <c r="G126" s="37" t="s">
        <v>267</v>
      </c>
      <c r="H126" s="37">
        <v>2</v>
      </c>
      <c r="I126" s="37">
        <v>3</v>
      </c>
      <c r="J126" s="37">
        <v>2</v>
      </c>
      <c r="K126" s="37">
        <v>4</v>
      </c>
      <c r="L126" s="37">
        <v>4</v>
      </c>
      <c r="M126" s="37">
        <v>3</v>
      </c>
      <c r="N126" s="37">
        <v>3</v>
      </c>
      <c r="O126" s="37">
        <v>2</v>
      </c>
      <c r="P126" s="37">
        <v>4</v>
      </c>
      <c r="Q126" s="37">
        <v>4</v>
      </c>
      <c r="R126" s="37">
        <v>4</v>
      </c>
      <c r="S126" s="37">
        <v>4</v>
      </c>
      <c r="T126" s="39">
        <f t="shared" si="1"/>
        <v>39</v>
      </c>
      <c r="U126" s="39">
        <f t="shared" si="2"/>
        <v>18</v>
      </c>
      <c r="V126" s="39">
        <f t="shared" si="3"/>
        <v>21</v>
      </c>
    </row>
    <row r="127" spans="1:22" ht="16">
      <c r="A127" s="36">
        <v>36872</v>
      </c>
      <c r="B127" s="37">
        <v>0</v>
      </c>
      <c r="C127" s="37">
        <v>2003</v>
      </c>
      <c r="D127" s="37"/>
      <c r="E127" s="37"/>
      <c r="F127" s="38"/>
      <c r="G127" s="37" t="s">
        <v>268</v>
      </c>
      <c r="H127" s="37">
        <v>5</v>
      </c>
      <c r="I127" s="37">
        <v>2</v>
      </c>
      <c r="J127" s="37">
        <v>1</v>
      </c>
      <c r="K127" s="37">
        <v>4</v>
      </c>
      <c r="L127" s="37">
        <v>2</v>
      </c>
      <c r="M127" s="37">
        <v>2</v>
      </c>
      <c r="N127" s="37">
        <v>2</v>
      </c>
      <c r="O127" s="37">
        <v>1</v>
      </c>
      <c r="P127" s="37">
        <v>1</v>
      </c>
      <c r="Q127" s="37">
        <v>1</v>
      </c>
      <c r="R127" s="37">
        <v>2</v>
      </c>
      <c r="S127" s="37">
        <v>2</v>
      </c>
      <c r="T127" s="39">
        <f t="shared" si="1"/>
        <v>25</v>
      </c>
      <c r="U127" s="39">
        <f t="shared" si="2"/>
        <v>16</v>
      </c>
      <c r="V127" s="39">
        <f t="shared" si="3"/>
        <v>9</v>
      </c>
    </row>
    <row r="128" spans="1:22" ht="16">
      <c r="A128" s="36">
        <v>36878</v>
      </c>
      <c r="B128" s="37">
        <v>0</v>
      </c>
      <c r="C128" s="37">
        <v>1998</v>
      </c>
      <c r="D128" s="37">
        <v>69</v>
      </c>
      <c r="E128" s="37">
        <v>1.56</v>
      </c>
      <c r="F128" s="38">
        <f t="shared" ref="F128:F142" si="19">D128/(E128^2)</f>
        <v>28.353057199211044</v>
      </c>
      <c r="G128" s="37" t="s">
        <v>269</v>
      </c>
      <c r="H128" s="37">
        <v>4</v>
      </c>
      <c r="I128" s="37">
        <v>4</v>
      </c>
      <c r="J128" s="37">
        <v>5</v>
      </c>
      <c r="K128" s="37">
        <v>4</v>
      </c>
      <c r="L128" s="37">
        <v>5</v>
      </c>
      <c r="M128" s="37">
        <v>5</v>
      </c>
      <c r="N128" s="37">
        <v>5</v>
      </c>
      <c r="O128" s="37">
        <v>5</v>
      </c>
      <c r="P128" s="37">
        <v>5</v>
      </c>
      <c r="Q128" s="37">
        <v>5</v>
      </c>
      <c r="R128" s="37">
        <v>5</v>
      </c>
      <c r="S128" s="37">
        <v>5</v>
      </c>
      <c r="T128" s="39">
        <f t="shared" si="1"/>
        <v>57</v>
      </c>
      <c r="U128" s="39">
        <f t="shared" si="2"/>
        <v>27</v>
      </c>
      <c r="V128" s="39">
        <f t="shared" si="3"/>
        <v>30</v>
      </c>
    </row>
    <row r="129" spans="1:22" ht="16">
      <c r="A129" s="36">
        <v>36891</v>
      </c>
      <c r="B129" s="37">
        <v>0</v>
      </c>
      <c r="C129" s="37">
        <v>2003</v>
      </c>
      <c r="D129" s="37">
        <v>64</v>
      </c>
      <c r="E129" s="37">
        <v>1.69</v>
      </c>
      <c r="F129" s="38">
        <f t="shared" si="19"/>
        <v>22.408178985329648</v>
      </c>
      <c r="G129" s="37" t="s">
        <v>270</v>
      </c>
      <c r="H129" s="37">
        <v>1</v>
      </c>
      <c r="I129" s="37">
        <v>1</v>
      </c>
      <c r="J129" s="37">
        <v>1</v>
      </c>
      <c r="K129" s="37">
        <v>2</v>
      </c>
      <c r="L129" s="37">
        <v>1</v>
      </c>
      <c r="M129" s="37">
        <v>2</v>
      </c>
      <c r="N129" s="37">
        <v>1</v>
      </c>
      <c r="O129" s="37">
        <v>2</v>
      </c>
      <c r="P129" s="37">
        <v>3</v>
      </c>
      <c r="Q129" s="37">
        <v>3</v>
      </c>
      <c r="R129" s="37">
        <v>1</v>
      </c>
      <c r="S129" s="37">
        <v>2</v>
      </c>
      <c r="T129" s="39">
        <f t="shared" si="1"/>
        <v>20</v>
      </c>
      <c r="U129" s="39">
        <f t="shared" si="2"/>
        <v>8</v>
      </c>
      <c r="V129" s="39">
        <f t="shared" si="3"/>
        <v>12</v>
      </c>
    </row>
    <row r="130" spans="1:22" ht="16">
      <c r="A130" s="36">
        <v>36882</v>
      </c>
      <c r="B130" s="37">
        <v>0</v>
      </c>
      <c r="C130" s="37">
        <v>1973</v>
      </c>
      <c r="D130" s="37">
        <v>80</v>
      </c>
      <c r="E130" s="37">
        <v>1.74</v>
      </c>
      <c r="F130" s="38">
        <f t="shared" si="19"/>
        <v>26.423569824283259</v>
      </c>
      <c r="G130" s="37" t="s">
        <v>131</v>
      </c>
      <c r="H130" s="37">
        <v>4</v>
      </c>
      <c r="I130" s="37">
        <v>4</v>
      </c>
      <c r="J130" s="37">
        <v>3</v>
      </c>
      <c r="K130" s="37">
        <v>4</v>
      </c>
      <c r="L130" s="37">
        <v>3</v>
      </c>
      <c r="M130" s="37">
        <v>3</v>
      </c>
      <c r="N130" s="37">
        <v>2</v>
      </c>
      <c r="O130" s="37">
        <v>3</v>
      </c>
      <c r="P130" s="37">
        <v>3</v>
      </c>
      <c r="Q130" s="37">
        <v>2</v>
      </c>
      <c r="R130" s="37">
        <v>4</v>
      </c>
      <c r="S130" s="37">
        <v>3</v>
      </c>
      <c r="T130" s="39">
        <f t="shared" si="1"/>
        <v>38</v>
      </c>
      <c r="U130" s="39">
        <f t="shared" si="2"/>
        <v>21</v>
      </c>
      <c r="V130" s="39">
        <f t="shared" si="3"/>
        <v>17</v>
      </c>
    </row>
    <row r="131" spans="1:22" ht="16">
      <c r="A131" s="36">
        <v>36905</v>
      </c>
      <c r="B131" s="37">
        <v>0</v>
      </c>
      <c r="C131" s="37">
        <v>1983</v>
      </c>
      <c r="D131" s="37">
        <v>65</v>
      </c>
      <c r="E131" s="37">
        <v>1.68</v>
      </c>
      <c r="F131" s="38">
        <f t="shared" si="19"/>
        <v>23.030045351473927</v>
      </c>
      <c r="G131" s="37" t="s">
        <v>132</v>
      </c>
      <c r="H131" s="37">
        <v>3</v>
      </c>
      <c r="I131" s="37">
        <v>1</v>
      </c>
      <c r="J131" s="37">
        <v>2</v>
      </c>
      <c r="K131" s="37">
        <v>3</v>
      </c>
      <c r="L131" s="37">
        <v>3</v>
      </c>
      <c r="M131" s="37">
        <v>3</v>
      </c>
      <c r="N131" s="37">
        <v>1</v>
      </c>
      <c r="O131" s="37">
        <v>2</v>
      </c>
      <c r="P131" s="37">
        <v>1</v>
      </c>
      <c r="Q131" s="37">
        <v>2</v>
      </c>
      <c r="R131" s="37">
        <v>1</v>
      </c>
      <c r="S131" s="37">
        <v>4</v>
      </c>
      <c r="T131" s="39">
        <f t="shared" si="1"/>
        <v>26</v>
      </c>
      <c r="U131" s="39">
        <f t="shared" si="2"/>
        <v>15</v>
      </c>
      <c r="V131" s="39">
        <f t="shared" si="3"/>
        <v>11</v>
      </c>
    </row>
    <row r="132" spans="1:22" ht="16">
      <c r="A132" s="36">
        <v>36897</v>
      </c>
      <c r="B132" s="37">
        <v>0</v>
      </c>
      <c r="C132" s="37">
        <v>2003</v>
      </c>
      <c r="D132" s="37">
        <v>67</v>
      </c>
      <c r="E132" s="37">
        <v>1.67</v>
      </c>
      <c r="F132" s="38">
        <f t="shared" si="19"/>
        <v>24.023808670084982</v>
      </c>
      <c r="G132" s="37" t="s">
        <v>271</v>
      </c>
      <c r="H132" s="37">
        <v>4</v>
      </c>
      <c r="I132" s="37">
        <v>2</v>
      </c>
      <c r="J132" s="37">
        <v>2</v>
      </c>
      <c r="K132" s="37">
        <v>3</v>
      </c>
      <c r="L132" s="37">
        <v>4</v>
      </c>
      <c r="M132" s="37">
        <v>2</v>
      </c>
      <c r="N132" s="37">
        <v>2</v>
      </c>
      <c r="O132" s="37">
        <v>2</v>
      </c>
      <c r="P132" s="37">
        <v>3</v>
      </c>
      <c r="Q132" s="37">
        <v>3</v>
      </c>
      <c r="R132" s="37">
        <v>3</v>
      </c>
      <c r="S132" s="37">
        <v>4</v>
      </c>
      <c r="T132" s="39">
        <f t="shared" si="1"/>
        <v>34</v>
      </c>
      <c r="U132" s="39">
        <f t="shared" si="2"/>
        <v>17</v>
      </c>
      <c r="V132" s="39">
        <f t="shared" si="3"/>
        <v>17</v>
      </c>
    </row>
    <row r="133" spans="1:22" ht="16">
      <c r="A133" s="36">
        <v>36938</v>
      </c>
      <c r="B133" s="37">
        <v>0</v>
      </c>
      <c r="C133" s="37">
        <v>2000</v>
      </c>
      <c r="D133" s="37">
        <v>90</v>
      </c>
      <c r="E133" s="37">
        <v>1.72</v>
      </c>
      <c r="F133" s="38">
        <f t="shared" si="19"/>
        <v>30.421849648458629</v>
      </c>
      <c r="G133" s="37" t="s">
        <v>272</v>
      </c>
      <c r="H133" s="37">
        <v>4</v>
      </c>
      <c r="I133" s="37">
        <v>4</v>
      </c>
      <c r="J133" s="37">
        <v>5</v>
      </c>
      <c r="K133" s="37">
        <v>5</v>
      </c>
      <c r="L133" s="37">
        <v>4</v>
      </c>
      <c r="M133" s="37">
        <v>5</v>
      </c>
      <c r="N133" s="37">
        <v>5</v>
      </c>
      <c r="O133" s="37">
        <v>5</v>
      </c>
      <c r="P133" s="37">
        <v>5</v>
      </c>
      <c r="Q133" s="37">
        <v>5</v>
      </c>
      <c r="R133" s="37">
        <v>5</v>
      </c>
      <c r="S133" s="37">
        <v>5</v>
      </c>
      <c r="T133" s="39">
        <f t="shared" si="1"/>
        <v>57</v>
      </c>
      <c r="U133" s="39">
        <f t="shared" si="2"/>
        <v>27</v>
      </c>
      <c r="V133" s="39">
        <f t="shared" si="3"/>
        <v>30</v>
      </c>
    </row>
    <row r="134" spans="1:22" ht="16">
      <c r="A134" s="36">
        <v>36924</v>
      </c>
      <c r="B134" s="37">
        <v>0</v>
      </c>
      <c r="C134" s="37">
        <v>1972</v>
      </c>
      <c r="D134" s="37">
        <v>64</v>
      </c>
      <c r="E134" s="37">
        <v>1.67</v>
      </c>
      <c r="F134" s="38">
        <f t="shared" si="19"/>
        <v>22.948115744558788</v>
      </c>
      <c r="G134" s="37" t="s">
        <v>273</v>
      </c>
      <c r="H134" s="37">
        <v>1</v>
      </c>
      <c r="I134" s="37">
        <v>2</v>
      </c>
      <c r="J134" s="37">
        <v>2</v>
      </c>
      <c r="K134" s="37">
        <v>2</v>
      </c>
      <c r="L134" s="37">
        <v>2</v>
      </c>
      <c r="M134" s="37">
        <v>2</v>
      </c>
      <c r="N134" s="37">
        <v>4</v>
      </c>
      <c r="O134" s="37">
        <v>4</v>
      </c>
      <c r="P134" s="37">
        <v>5</v>
      </c>
      <c r="Q134" s="37">
        <v>4</v>
      </c>
      <c r="R134" s="37">
        <v>5</v>
      </c>
      <c r="S134" s="37">
        <v>5</v>
      </c>
      <c r="T134" s="39">
        <f t="shared" si="1"/>
        <v>38</v>
      </c>
      <c r="U134" s="39">
        <f t="shared" si="2"/>
        <v>11</v>
      </c>
      <c r="V134" s="39">
        <f t="shared" si="3"/>
        <v>27</v>
      </c>
    </row>
    <row r="135" spans="1:22" ht="16">
      <c r="A135" s="36">
        <v>36956</v>
      </c>
      <c r="B135" s="37">
        <v>1</v>
      </c>
      <c r="C135" s="37">
        <v>1999</v>
      </c>
      <c r="D135" s="37">
        <v>70</v>
      </c>
      <c r="E135" s="37">
        <v>1.8</v>
      </c>
      <c r="F135" s="38">
        <f t="shared" si="19"/>
        <v>21.604938271604937</v>
      </c>
      <c r="G135" s="37" t="s">
        <v>274</v>
      </c>
      <c r="H135" s="37">
        <v>3</v>
      </c>
      <c r="I135" s="37">
        <v>3</v>
      </c>
      <c r="J135" s="37">
        <v>3</v>
      </c>
      <c r="K135" s="37">
        <v>3</v>
      </c>
      <c r="L135" s="37">
        <v>3</v>
      </c>
      <c r="M135" s="37">
        <v>4</v>
      </c>
      <c r="N135" s="37">
        <v>1</v>
      </c>
      <c r="O135" s="37">
        <v>1</v>
      </c>
      <c r="P135" s="37">
        <v>1</v>
      </c>
      <c r="Q135" s="37">
        <v>1</v>
      </c>
      <c r="R135" s="37">
        <v>1</v>
      </c>
      <c r="S135" s="37">
        <v>4</v>
      </c>
      <c r="T135" s="39">
        <f t="shared" si="1"/>
        <v>28</v>
      </c>
      <c r="U135" s="39">
        <f t="shared" si="2"/>
        <v>19</v>
      </c>
      <c r="V135" s="39">
        <f t="shared" si="3"/>
        <v>9</v>
      </c>
    </row>
    <row r="136" spans="1:22" ht="16">
      <c r="A136" s="36">
        <v>36986</v>
      </c>
      <c r="B136" s="37">
        <v>0</v>
      </c>
      <c r="C136" s="37">
        <v>1991</v>
      </c>
      <c r="D136" s="37">
        <v>62</v>
      </c>
      <c r="E136" s="37">
        <v>1.63</v>
      </c>
      <c r="F136" s="38">
        <f t="shared" si="19"/>
        <v>23.335466144755166</v>
      </c>
      <c r="G136" s="37" t="s">
        <v>275</v>
      </c>
      <c r="H136" s="37">
        <v>2</v>
      </c>
      <c r="I136" s="37">
        <v>3</v>
      </c>
      <c r="J136" s="37">
        <v>2</v>
      </c>
      <c r="K136" s="37">
        <v>2</v>
      </c>
      <c r="L136" s="37">
        <v>2</v>
      </c>
      <c r="M136" s="37">
        <v>2</v>
      </c>
      <c r="N136" s="37">
        <v>3</v>
      </c>
      <c r="O136" s="37">
        <v>4</v>
      </c>
      <c r="P136" s="37">
        <v>4</v>
      </c>
      <c r="Q136" s="37">
        <v>3</v>
      </c>
      <c r="R136" s="37">
        <v>4</v>
      </c>
      <c r="S136" s="37">
        <v>3</v>
      </c>
      <c r="T136" s="39">
        <f t="shared" si="1"/>
        <v>34</v>
      </c>
      <c r="U136" s="39">
        <f t="shared" si="2"/>
        <v>13</v>
      </c>
      <c r="V136" s="39">
        <f t="shared" si="3"/>
        <v>21</v>
      </c>
    </row>
    <row r="137" spans="1:22" ht="16">
      <c r="A137" s="36">
        <v>36997</v>
      </c>
      <c r="B137" s="37">
        <v>0</v>
      </c>
      <c r="C137" s="37">
        <v>1996</v>
      </c>
      <c r="D137" s="37">
        <v>90</v>
      </c>
      <c r="E137" s="37">
        <v>1.75</v>
      </c>
      <c r="F137" s="38">
        <f t="shared" si="19"/>
        <v>29.387755102040817</v>
      </c>
      <c r="G137" s="37" t="s">
        <v>276</v>
      </c>
      <c r="H137" s="37">
        <v>4</v>
      </c>
      <c r="I137" s="37">
        <v>5</v>
      </c>
      <c r="J137" s="37">
        <v>5</v>
      </c>
      <c r="K137" s="37">
        <v>5</v>
      </c>
      <c r="L137" s="37">
        <v>5</v>
      </c>
      <c r="M137" s="37">
        <v>4</v>
      </c>
      <c r="N137" s="37">
        <v>4</v>
      </c>
      <c r="O137" s="37">
        <v>1</v>
      </c>
      <c r="P137" s="37">
        <v>5</v>
      </c>
      <c r="Q137" s="37">
        <v>4</v>
      </c>
      <c r="R137" s="37">
        <v>4</v>
      </c>
      <c r="S137" s="37">
        <v>4</v>
      </c>
      <c r="T137" s="39">
        <f t="shared" si="1"/>
        <v>50</v>
      </c>
      <c r="U137" s="39">
        <f t="shared" si="2"/>
        <v>28</v>
      </c>
      <c r="V137" s="39">
        <f t="shared" si="3"/>
        <v>22</v>
      </c>
    </row>
    <row r="138" spans="1:22" ht="16">
      <c r="A138" s="36">
        <v>36979</v>
      </c>
      <c r="B138" s="37">
        <v>0</v>
      </c>
      <c r="C138" s="37">
        <v>1954</v>
      </c>
      <c r="D138" s="37">
        <v>53.5</v>
      </c>
      <c r="E138" s="37">
        <v>1.6</v>
      </c>
      <c r="F138" s="38">
        <f t="shared" si="19"/>
        <v>20.898437499999996</v>
      </c>
      <c r="G138" s="37" t="s">
        <v>277</v>
      </c>
      <c r="H138" s="37">
        <v>1</v>
      </c>
      <c r="I138" s="37">
        <v>1</v>
      </c>
      <c r="J138" s="37">
        <v>1</v>
      </c>
      <c r="K138" s="37">
        <v>1</v>
      </c>
      <c r="L138" s="37">
        <v>1</v>
      </c>
      <c r="M138" s="37">
        <v>1</v>
      </c>
      <c r="N138" s="37">
        <v>3</v>
      </c>
      <c r="O138" s="37">
        <v>1</v>
      </c>
      <c r="P138" s="37">
        <v>2</v>
      </c>
      <c r="Q138" s="37">
        <v>3</v>
      </c>
      <c r="R138" s="37">
        <v>3</v>
      </c>
      <c r="S138" s="37">
        <v>3</v>
      </c>
      <c r="T138" s="39">
        <f t="shared" si="1"/>
        <v>21</v>
      </c>
      <c r="U138" s="39">
        <f t="shared" si="2"/>
        <v>6</v>
      </c>
      <c r="V138" s="39">
        <f t="shared" si="3"/>
        <v>15</v>
      </c>
    </row>
    <row r="139" spans="1:22" ht="16">
      <c r="A139" s="36">
        <v>37029</v>
      </c>
      <c r="B139" s="37">
        <v>0</v>
      </c>
      <c r="C139" s="37">
        <v>2000</v>
      </c>
      <c r="D139" s="37">
        <v>80</v>
      </c>
      <c r="E139" s="37">
        <v>1.79</v>
      </c>
      <c r="F139" s="38">
        <f t="shared" si="19"/>
        <v>24.968009737523797</v>
      </c>
      <c r="G139" s="37" t="s">
        <v>278</v>
      </c>
      <c r="H139" s="37">
        <v>3</v>
      </c>
      <c r="I139" s="37">
        <v>1</v>
      </c>
      <c r="J139" s="37">
        <v>4</v>
      </c>
      <c r="K139" s="37">
        <v>4</v>
      </c>
      <c r="L139" s="37">
        <v>4</v>
      </c>
      <c r="M139" s="37">
        <v>5</v>
      </c>
      <c r="N139" s="37">
        <v>5</v>
      </c>
      <c r="O139" s="37">
        <v>2</v>
      </c>
      <c r="P139" s="37">
        <v>2</v>
      </c>
      <c r="Q139" s="37">
        <v>2</v>
      </c>
      <c r="R139" s="37">
        <v>4</v>
      </c>
      <c r="S139" s="37">
        <v>4</v>
      </c>
      <c r="T139" s="39">
        <f t="shared" si="1"/>
        <v>40</v>
      </c>
      <c r="U139" s="39">
        <f t="shared" si="2"/>
        <v>21</v>
      </c>
      <c r="V139" s="39">
        <f t="shared" si="3"/>
        <v>19</v>
      </c>
    </row>
    <row r="140" spans="1:22" ht="16">
      <c r="A140" s="36">
        <v>26606</v>
      </c>
      <c r="B140" s="37">
        <v>0</v>
      </c>
      <c r="C140" s="37">
        <v>1982</v>
      </c>
      <c r="D140" s="37">
        <v>64</v>
      </c>
      <c r="E140" s="37">
        <v>1.75</v>
      </c>
      <c r="F140" s="38">
        <f t="shared" si="19"/>
        <v>20.897959183673468</v>
      </c>
      <c r="G140" s="37" t="s">
        <v>279</v>
      </c>
      <c r="H140" s="37">
        <v>1</v>
      </c>
      <c r="I140" s="37">
        <v>1</v>
      </c>
      <c r="J140" s="37">
        <v>2</v>
      </c>
      <c r="K140" s="37">
        <v>1</v>
      </c>
      <c r="L140" s="37">
        <v>1</v>
      </c>
      <c r="M140" s="37">
        <v>1</v>
      </c>
      <c r="N140" s="37">
        <v>4</v>
      </c>
      <c r="O140" s="37">
        <v>4</v>
      </c>
      <c r="P140" s="37">
        <v>4</v>
      </c>
      <c r="Q140" s="37">
        <v>4</v>
      </c>
      <c r="R140" s="37">
        <v>4</v>
      </c>
      <c r="S140" s="37">
        <v>4</v>
      </c>
      <c r="T140" s="39">
        <f t="shared" si="1"/>
        <v>31</v>
      </c>
      <c r="U140" s="39">
        <f t="shared" si="2"/>
        <v>7</v>
      </c>
      <c r="V140" s="39">
        <f t="shared" si="3"/>
        <v>24</v>
      </c>
    </row>
    <row r="141" spans="1:22" ht="16">
      <c r="A141" s="36">
        <v>37050</v>
      </c>
      <c r="B141" s="37">
        <v>0</v>
      </c>
      <c r="C141" s="37">
        <v>1999</v>
      </c>
      <c r="D141" s="37">
        <v>52</v>
      </c>
      <c r="E141" s="37">
        <v>1.6</v>
      </c>
      <c r="F141" s="38">
        <f t="shared" si="19"/>
        <v>20.312499999999996</v>
      </c>
      <c r="G141" s="37" t="s">
        <v>280</v>
      </c>
      <c r="H141" s="37">
        <v>1</v>
      </c>
      <c r="I141" s="37">
        <v>1</v>
      </c>
      <c r="J141" s="37">
        <v>1</v>
      </c>
      <c r="K141" s="37">
        <v>1</v>
      </c>
      <c r="L141" s="37">
        <v>1</v>
      </c>
      <c r="M141" s="37">
        <v>1</v>
      </c>
      <c r="N141" s="37">
        <v>2</v>
      </c>
      <c r="O141" s="37">
        <v>2</v>
      </c>
      <c r="P141" s="37">
        <v>2</v>
      </c>
      <c r="Q141" s="37">
        <v>3</v>
      </c>
      <c r="R141" s="37">
        <v>4</v>
      </c>
      <c r="S141" s="37">
        <v>3</v>
      </c>
      <c r="T141" s="39">
        <f t="shared" si="1"/>
        <v>22</v>
      </c>
      <c r="U141" s="39">
        <f t="shared" si="2"/>
        <v>6</v>
      </c>
      <c r="V141" s="39">
        <f t="shared" si="3"/>
        <v>16</v>
      </c>
    </row>
    <row r="142" spans="1:22" ht="16">
      <c r="A142" s="36">
        <v>37038</v>
      </c>
      <c r="B142" s="37">
        <v>0</v>
      </c>
      <c r="C142" s="37">
        <v>2000</v>
      </c>
      <c r="D142" s="37">
        <v>65</v>
      </c>
      <c r="E142" s="37">
        <v>1.68</v>
      </c>
      <c r="F142" s="38">
        <f t="shared" si="19"/>
        <v>23.030045351473927</v>
      </c>
      <c r="G142" s="37" t="s">
        <v>132</v>
      </c>
      <c r="H142" s="37">
        <v>2</v>
      </c>
      <c r="I142" s="37">
        <v>4</v>
      </c>
      <c r="J142" s="37">
        <v>4</v>
      </c>
      <c r="K142" s="37">
        <v>4</v>
      </c>
      <c r="L142" s="37">
        <v>4</v>
      </c>
      <c r="M142" s="37">
        <v>4</v>
      </c>
      <c r="N142" s="37">
        <v>5</v>
      </c>
      <c r="O142" s="37">
        <v>2</v>
      </c>
      <c r="P142" s="37">
        <v>4</v>
      </c>
      <c r="Q142" s="37">
        <v>2</v>
      </c>
      <c r="R142" s="37">
        <v>4</v>
      </c>
      <c r="S142" s="37">
        <v>4</v>
      </c>
      <c r="T142" s="39">
        <f t="shared" si="1"/>
        <v>43</v>
      </c>
      <c r="U142" s="39">
        <f t="shared" si="2"/>
        <v>22</v>
      </c>
      <c r="V142" s="39">
        <f t="shared" si="3"/>
        <v>21</v>
      </c>
    </row>
    <row r="143" spans="1:22" ht="16">
      <c r="A143" s="36">
        <v>37082</v>
      </c>
      <c r="B143" s="37">
        <v>1</v>
      </c>
      <c r="C143" s="37">
        <v>1999</v>
      </c>
      <c r="D143" s="37"/>
      <c r="E143" s="37"/>
      <c r="F143" s="38"/>
      <c r="G143" s="37"/>
      <c r="H143" s="37">
        <v>4</v>
      </c>
      <c r="I143" s="37">
        <v>1</v>
      </c>
      <c r="J143" s="37">
        <v>3</v>
      </c>
      <c r="K143" s="37">
        <v>4</v>
      </c>
      <c r="L143" s="37">
        <v>2</v>
      </c>
      <c r="M143" s="37">
        <v>4</v>
      </c>
      <c r="N143" s="37">
        <v>1</v>
      </c>
      <c r="O143" s="37">
        <v>1</v>
      </c>
      <c r="P143" s="37">
        <v>1</v>
      </c>
      <c r="Q143" s="37">
        <v>1</v>
      </c>
      <c r="R143" s="37">
        <v>1</v>
      </c>
      <c r="S143" s="37">
        <v>4</v>
      </c>
      <c r="T143" s="39">
        <f t="shared" si="1"/>
        <v>27</v>
      </c>
      <c r="U143" s="39">
        <f t="shared" si="2"/>
        <v>18</v>
      </c>
      <c r="V143" s="39">
        <f t="shared" si="3"/>
        <v>9</v>
      </c>
    </row>
    <row r="144" spans="1:22" ht="16">
      <c r="A144" s="36">
        <v>37095</v>
      </c>
      <c r="B144" s="37">
        <v>0</v>
      </c>
      <c r="C144" s="37">
        <v>1990</v>
      </c>
      <c r="D144" s="37">
        <v>60</v>
      </c>
      <c r="E144" s="37">
        <v>1.67</v>
      </c>
      <c r="F144" s="38">
        <f t="shared" ref="F144:F147" si="20">D144/(E144^2)</f>
        <v>21.513858510523864</v>
      </c>
      <c r="G144" s="37" t="s">
        <v>281</v>
      </c>
      <c r="H144" s="37">
        <v>2</v>
      </c>
      <c r="I144" s="37">
        <v>3</v>
      </c>
      <c r="J144" s="37">
        <v>3</v>
      </c>
      <c r="K144" s="37">
        <v>4</v>
      </c>
      <c r="L144" s="37">
        <v>2</v>
      </c>
      <c r="M144" s="37">
        <v>3</v>
      </c>
      <c r="N144" s="37">
        <v>3</v>
      </c>
      <c r="O144" s="37">
        <v>2</v>
      </c>
      <c r="P144" s="37">
        <v>2</v>
      </c>
      <c r="Q144" s="37">
        <v>2</v>
      </c>
      <c r="R144" s="37">
        <v>2</v>
      </c>
      <c r="S144" s="37">
        <v>2</v>
      </c>
      <c r="T144" s="39">
        <f t="shared" si="1"/>
        <v>30</v>
      </c>
      <c r="U144" s="39">
        <f t="shared" si="2"/>
        <v>17</v>
      </c>
      <c r="V144" s="39">
        <f t="shared" si="3"/>
        <v>13</v>
      </c>
    </row>
    <row r="145" spans="1:22" ht="16">
      <c r="A145" s="36">
        <v>37117</v>
      </c>
      <c r="B145" s="37">
        <v>0</v>
      </c>
      <c r="C145" s="37">
        <v>1981</v>
      </c>
      <c r="D145" s="37">
        <v>80</v>
      </c>
      <c r="E145" s="37">
        <v>1.6</v>
      </c>
      <c r="F145" s="38">
        <f t="shared" si="20"/>
        <v>31.249999999999993</v>
      </c>
      <c r="G145" s="37" t="s">
        <v>282</v>
      </c>
      <c r="H145" s="37">
        <v>4</v>
      </c>
      <c r="I145" s="37">
        <v>5</v>
      </c>
      <c r="J145" s="37">
        <v>5</v>
      </c>
      <c r="K145" s="37">
        <v>4</v>
      </c>
      <c r="L145" s="37">
        <v>5</v>
      </c>
      <c r="M145" s="37">
        <v>2</v>
      </c>
      <c r="N145" s="37">
        <v>2</v>
      </c>
      <c r="O145" s="37">
        <v>4</v>
      </c>
      <c r="P145" s="37">
        <v>5</v>
      </c>
      <c r="Q145" s="37">
        <v>4</v>
      </c>
      <c r="R145" s="37">
        <v>5</v>
      </c>
      <c r="S145" s="37">
        <v>4</v>
      </c>
      <c r="T145" s="39">
        <f t="shared" si="1"/>
        <v>49</v>
      </c>
      <c r="U145" s="39">
        <f t="shared" si="2"/>
        <v>25</v>
      </c>
      <c r="V145" s="39">
        <f t="shared" si="3"/>
        <v>24</v>
      </c>
    </row>
    <row r="146" spans="1:22" ht="16">
      <c r="A146" s="36">
        <v>37122</v>
      </c>
      <c r="B146" s="37">
        <v>0</v>
      </c>
      <c r="C146" s="37">
        <v>2004</v>
      </c>
      <c r="D146" s="37">
        <v>62</v>
      </c>
      <c r="E146" s="37">
        <v>1.72</v>
      </c>
      <c r="F146" s="38">
        <f t="shared" si="20"/>
        <v>20.957274202271499</v>
      </c>
      <c r="G146" s="37" t="s">
        <v>283</v>
      </c>
      <c r="H146" s="37">
        <v>3</v>
      </c>
      <c r="I146" s="37">
        <v>3</v>
      </c>
      <c r="J146" s="37">
        <v>3</v>
      </c>
      <c r="K146" s="37">
        <v>2</v>
      </c>
      <c r="L146" s="37">
        <v>3</v>
      </c>
      <c r="M146" s="37">
        <v>2</v>
      </c>
      <c r="N146" s="37">
        <v>4</v>
      </c>
      <c r="O146" s="37">
        <v>3</v>
      </c>
      <c r="P146" s="37">
        <v>5</v>
      </c>
      <c r="Q146" s="37">
        <v>5</v>
      </c>
      <c r="R146" s="37">
        <v>4</v>
      </c>
      <c r="S146" s="37">
        <v>5</v>
      </c>
      <c r="T146" s="39">
        <f t="shared" si="1"/>
        <v>42</v>
      </c>
      <c r="U146" s="39">
        <f t="shared" si="2"/>
        <v>16</v>
      </c>
      <c r="V146" s="39">
        <f t="shared" si="3"/>
        <v>26</v>
      </c>
    </row>
    <row r="147" spans="1:22" ht="16">
      <c r="A147" s="36">
        <v>37131</v>
      </c>
      <c r="B147" s="37">
        <v>0</v>
      </c>
      <c r="C147" s="37">
        <v>2003</v>
      </c>
      <c r="D147" s="37">
        <v>70</v>
      </c>
      <c r="E147" s="37">
        <v>1.59</v>
      </c>
      <c r="F147" s="38">
        <f t="shared" si="20"/>
        <v>27.688778133776353</v>
      </c>
      <c r="G147" s="37" t="s">
        <v>284</v>
      </c>
      <c r="H147" s="37">
        <v>5</v>
      </c>
      <c r="I147" s="37">
        <v>2</v>
      </c>
      <c r="J147" s="37">
        <v>5</v>
      </c>
      <c r="K147" s="37">
        <v>4</v>
      </c>
      <c r="L147" s="37">
        <v>5</v>
      </c>
      <c r="M147" s="37">
        <v>5</v>
      </c>
      <c r="N147" s="37">
        <v>4</v>
      </c>
      <c r="O147" s="37">
        <v>5</v>
      </c>
      <c r="P147" s="37">
        <v>5</v>
      </c>
      <c r="Q147" s="37">
        <v>5</v>
      </c>
      <c r="R147" s="37">
        <v>5</v>
      </c>
      <c r="S147" s="37">
        <v>5</v>
      </c>
      <c r="T147" s="39">
        <f t="shared" si="1"/>
        <v>55</v>
      </c>
      <c r="U147" s="39">
        <f t="shared" si="2"/>
        <v>26</v>
      </c>
      <c r="V147" s="39">
        <f t="shared" si="3"/>
        <v>29</v>
      </c>
    </row>
    <row r="148" spans="1:22" ht="16">
      <c r="A148" s="36">
        <v>37128</v>
      </c>
      <c r="B148" s="37">
        <v>0</v>
      </c>
      <c r="C148" s="37">
        <v>1966</v>
      </c>
      <c r="D148" s="37"/>
      <c r="E148" s="37"/>
      <c r="F148" s="38"/>
      <c r="G148" s="37"/>
      <c r="H148" s="37">
        <v>4</v>
      </c>
      <c r="I148" s="37">
        <v>2</v>
      </c>
      <c r="J148" s="37">
        <v>2</v>
      </c>
      <c r="K148" s="37">
        <v>2</v>
      </c>
      <c r="L148" s="37">
        <v>2</v>
      </c>
      <c r="M148" s="37">
        <v>2</v>
      </c>
      <c r="N148" s="37">
        <v>3</v>
      </c>
      <c r="O148" s="37">
        <v>2</v>
      </c>
      <c r="P148" s="37">
        <v>3</v>
      </c>
      <c r="Q148" s="37">
        <v>4</v>
      </c>
      <c r="R148" s="37">
        <v>3</v>
      </c>
      <c r="S148" s="37">
        <v>2</v>
      </c>
      <c r="T148" s="39">
        <f t="shared" si="1"/>
        <v>31</v>
      </c>
      <c r="U148" s="39">
        <f t="shared" si="2"/>
        <v>14</v>
      </c>
      <c r="V148" s="39">
        <f t="shared" si="3"/>
        <v>17</v>
      </c>
    </row>
    <row r="149" spans="1:22" ht="16">
      <c r="A149" s="36">
        <v>36573</v>
      </c>
      <c r="B149" s="37">
        <v>0</v>
      </c>
      <c r="C149" s="37">
        <v>2001</v>
      </c>
      <c r="D149" s="37">
        <v>52</v>
      </c>
      <c r="E149" s="37">
        <v>1.6</v>
      </c>
      <c r="F149" s="38">
        <f t="shared" ref="F149:F152" si="21">D149/(E149^2)</f>
        <v>20.312499999999996</v>
      </c>
      <c r="G149" s="37" t="s">
        <v>285</v>
      </c>
      <c r="H149" s="37">
        <v>3</v>
      </c>
      <c r="I149" s="37">
        <v>1</v>
      </c>
      <c r="J149" s="37">
        <v>1</v>
      </c>
      <c r="K149" s="37">
        <v>2</v>
      </c>
      <c r="L149" s="37">
        <v>1</v>
      </c>
      <c r="M149" s="37">
        <v>1</v>
      </c>
      <c r="N149" s="37">
        <v>5</v>
      </c>
      <c r="O149" s="37">
        <v>5</v>
      </c>
      <c r="P149" s="37">
        <v>5</v>
      </c>
      <c r="Q149" s="37">
        <v>5</v>
      </c>
      <c r="R149" s="37">
        <v>5</v>
      </c>
      <c r="S149" s="37">
        <v>4</v>
      </c>
      <c r="T149" s="39">
        <f t="shared" si="1"/>
        <v>38</v>
      </c>
      <c r="U149" s="39">
        <f t="shared" si="2"/>
        <v>9</v>
      </c>
      <c r="V149" s="39">
        <f t="shared" si="3"/>
        <v>29</v>
      </c>
    </row>
    <row r="150" spans="1:22" ht="16">
      <c r="A150" s="36">
        <v>37174</v>
      </c>
      <c r="B150" s="37">
        <v>1</v>
      </c>
      <c r="C150" s="37">
        <v>2000</v>
      </c>
      <c r="D150" s="37">
        <v>110.7</v>
      </c>
      <c r="E150" s="37">
        <v>1.85</v>
      </c>
      <c r="F150" s="38">
        <f t="shared" si="21"/>
        <v>32.344777209642075</v>
      </c>
      <c r="G150" s="37" t="s">
        <v>286</v>
      </c>
      <c r="H150" s="37">
        <v>3</v>
      </c>
      <c r="I150" s="37">
        <v>1</v>
      </c>
      <c r="J150" s="37">
        <v>2</v>
      </c>
      <c r="K150" s="37">
        <v>2</v>
      </c>
      <c r="L150" s="37">
        <v>2</v>
      </c>
      <c r="M150" s="37">
        <v>4</v>
      </c>
      <c r="N150" s="37">
        <v>5</v>
      </c>
      <c r="O150" s="37">
        <v>5</v>
      </c>
      <c r="P150" s="37">
        <v>5</v>
      </c>
      <c r="Q150" s="37">
        <v>5</v>
      </c>
      <c r="R150" s="37">
        <v>5</v>
      </c>
      <c r="S150" s="37">
        <v>5</v>
      </c>
      <c r="T150" s="39">
        <f t="shared" si="1"/>
        <v>44</v>
      </c>
      <c r="U150" s="39">
        <f t="shared" si="2"/>
        <v>14</v>
      </c>
      <c r="V150" s="39">
        <f t="shared" si="3"/>
        <v>30</v>
      </c>
    </row>
    <row r="151" spans="1:22" ht="16">
      <c r="A151" s="36">
        <v>37161</v>
      </c>
      <c r="B151" s="37">
        <v>0</v>
      </c>
      <c r="C151" s="37">
        <v>1996</v>
      </c>
      <c r="D151" s="37">
        <v>60</v>
      </c>
      <c r="E151" s="37">
        <v>1.65</v>
      </c>
      <c r="F151" s="38">
        <f t="shared" si="21"/>
        <v>22.03856749311295</v>
      </c>
      <c r="G151" s="37" t="s">
        <v>258</v>
      </c>
      <c r="H151" s="37">
        <v>4</v>
      </c>
      <c r="I151" s="37">
        <v>4</v>
      </c>
      <c r="J151" s="37">
        <v>5</v>
      </c>
      <c r="K151" s="37">
        <v>4</v>
      </c>
      <c r="L151" s="37">
        <v>5</v>
      </c>
      <c r="M151" s="37">
        <v>5</v>
      </c>
      <c r="N151" s="37">
        <v>2</v>
      </c>
      <c r="O151" s="37">
        <v>4</v>
      </c>
      <c r="P151" s="37">
        <v>5</v>
      </c>
      <c r="Q151" s="37">
        <v>1</v>
      </c>
      <c r="R151" s="37">
        <v>4</v>
      </c>
      <c r="S151" s="37">
        <v>4</v>
      </c>
      <c r="T151" s="39">
        <f t="shared" si="1"/>
        <v>47</v>
      </c>
      <c r="U151" s="39">
        <f t="shared" si="2"/>
        <v>27</v>
      </c>
      <c r="V151" s="39">
        <f t="shared" si="3"/>
        <v>20</v>
      </c>
    </row>
    <row r="152" spans="1:22" ht="16">
      <c r="A152" s="36">
        <v>37182</v>
      </c>
      <c r="B152" s="37">
        <v>1</v>
      </c>
      <c r="C152" s="37">
        <v>1996</v>
      </c>
      <c r="D152" s="37">
        <v>92</v>
      </c>
      <c r="E152" s="37">
        <v>1.86</v>
      </c>
      <c r="F152" s="38">
        <f t="shared" si="21"/>
        <v>26.592669672794539</v>
      </c>
      <c r="G152" s="37" t="s">
        <v>287</v>
      </c>
      <c r="H152" s="37">
        <v>2</v>
      </c>
      <c r="I152" s="37">
        <v>1</v>
      </c>
      <c r="J152" s="37">
        <v>1</v>
      </c>
      <c r="K152" s="37">
        <v>1</v>
      </c>
      <c r="L152" s="37">
        <v>1</v>
      </c>
      <c r="M152" s="37">
        <v>1</v>
      </c>
      <c r="N152" s="37">
        <v>1</v>
      </c>
      <c r="O152" s="37">
        <v>1</v>
      </c>
      <c r="P152" s="37">
        <v>1</v>
      </c>
      <c r="Q152" s="37">
        <v>2</v>
      </c>
      <c r="R152" s="37">
        <v>2</v>
      </c>
      <c r="S152" s="37">
        <v>4</v>
      </c>
      <c r="T152" s="39">
        <f t="shared" si="1"/>
        <v>18</v>
      </c>
      <c r="U152" s="39">
        <f t="shared" si="2"/>
        <v>7</v>
      </c>
      <c r="V152" s="39">
        <f t="shared" si="3"/>
        <v>11</v>
      </c>
    </row>
    <row r="153" spans="1:22" ht="16">
      <c r="A153" s="36">
        <v>37189</v>
      </c>
      <c r="B153" s="37">
        <v>0</v>
      </c>
      <c r="C153" s="37">
        <v>1987</v>
      </c>
      <c r="D153" s="37"/>
      <c r="E153" s="37"/>
      <c r="F153" s="38"/>
      <c r="G153" s="37"/>
      <c r="H153" s="37">
        <v>5</v>
      </c>
      <c r="I153" s="37">
        <v>5</v>
      </c>
      <c r="J153" s="37">
        <v>5</v>
      </c>
      <c r="K153" s="37">
        <v>5</v>
      </c>
      <c r="L153" s="37">
        <v>5</v>
      </c>
      <c r="M153" s="37">
        <v>5</v>
      </c>
      <c r="N153" s="37">
        <v>5</v>
      </c>
      <c r="O153" s="37">
        <v>5</v>
      </c>
      <c r="P153" s="37">
        <v>5</v>
      </c>
      <c r="Q153" s="37">
        <v>5</v>
      </c>
      <c r="R153" s="37">
        <v>5</v>
      </c>
      <c r="S153" s="37">
        <v>5</v>
      </c>
      <c r="T153" s="39">
        <f t="shared" si="1"/>
        <v>60</v>
      </c>
      <c r="U153" s="39">
        <f t="shared" si="2"/>
        <v>30</v>
      </c>
      <c r="V153" s="39">
        <f t="shared" si="3"/>
        <v>30</v>
      </c>
    </row>
    <row r="154" spans="1:22" ht="16">
      <c r="A154" s="36">
        <v>37173</v>
      </c>
      <c r="B154" s="37">
        <v>0</v>
      </c>
      <c r="C154" s="37">
        <v>1973</v>
      </c>
      <c r="D154" s="37"/>
      <c r="E154" s="37"/>
      <c r="F154" s="38"/>
      <c r="G154" s="37"/>
      <c r="H154" s="37">
        <v>1</v>
      </c>
      <c r="I154" s="37">
        <v>2</v>
      </c>
      <c r="J154" s="37">
        <v>2</v>
      </c>
      <c r="K154" s="37">
        <v>2</v>
      </c>
      <c r="L154" s="37">
        <v>1</v>
      </c>
      <c r="M154" s="37">
        <v>2</v>
      </c>
      <c r="N154" s="37">
        <v>2</v>
      </c>
      <c r="O154" s="37">
        <v>3</v>
      </c>
      <c r="P154" s="37">
        <v>4</v>
      </c>
      <c r="Q154" s="37">
        <v>4</v>
      </c>
      <c r="R154" s="37">
        <v>4</v>
      </c>
      <c r="S154" s="37">
        <v>4</v>
      </c>
      <c r="T154" s="39">
        <f t="shared" si="1"/>
        <v>31</v>
      </c>
      <c r="U154" s="39">
        <f t="shared" si="2"/>
        <v>10</v>
      </c>
      <c r="V154" s="39">
        <f t="shared" si="3"/>
        <v>21</v>
      </c>
    </row>
    <row r="155" spans="1:22" ht="16">
      <c r="A155" s="36">
        <v>37196</v>
      </c>
      <c r="B155" s="37">
        <v>0</v>
      </c>
      <c r="C155" s="37">
        <v>1996</v>
      </c>
      <c r="D155" s="37">
        <v>70</v>
      </c>
      <c r="E155" s="37">
        <v>1.65</v>
      </c>
      <c r="F155" s="38">
        <f t="shared" ref="F155:F162" si="22">D155/(E155^2)</f>
        <v>25.711662075298442</v>
      </c>
      <c r="G155" s="37" t="s">
        <v>288</v>
      </c>
      <c r="H155" s="37">
        <v>2</v>
      </c>
      <c r="I155" s="37">
        <v>4</v>
      </c>
      <c r="J155" s="37">
        <v>4</v>
      </c>
      <c r="K155" s="37">
        <v>2</v>
      </c>
      <c r="L155" s="37">
        <v>4</v>
      </c>
      <c r="M155" s="37">
        <v>4</v>
      </c>
      <c r="N155" s="37">
        <v>4</v>
      </c>
      <c r="O155" s="37">
        <v>4</v>
      </c>
      <c r="P155" s="37">
        <v>5</v>
      </c>
      <c r="Q155" s="37">
        <v>5</v>
      </c>
      <c r="R155" s="37">
        <v>5</v>
      </c>
      <c r="S155" s="37">
        <v>5</v>
      </c>
      <c r="T155" s="39">
        <f t="shared" si="1"/>
        <v>48</v>
      </c>
      <c r="U155" s="39">
        <f t="shared" si="2"/>
        <v>20</v>
      </c>
      <c r="V155" s="39">
        <f t="shared" si="3"/>
        <v>28</v>
      </c>
    </row>
    <row r="156" spans="1:22" ht="16">
      <c r="A156" s="36">
        <v>37213</v>
      </c>
      <c r="B156" s="37">
        <v>0</v>
      </c>
      <c r="C156" s="37">
        <v>2001</v>
      </c>
      <c r="D156" s="37">
        <v>65</v>
      </c>
      <c r="E156" s="37">
        <v>1.78</v>
      </c>
      <c r="F156" s="38">
        <f t="shared" si="22"/>
        <v>20.515086478979924</v>
      </c>
      <c r="G156" s="37" t="s">
        <v>289</v>
      </c>
      <c r="H156" s="37">
        <v>4</v>
      </c>
      <c r="I156" s="37">
        <v>1</v>
      </c>
      <c r="J156" s="37">
        <v>4</v>
      </c>
      <c r="K156" s="37">
        <v>3</v>
      </c>
      <c r="L156" s="37">
        <v>3</v>
      </c>
      <c r="M156" s="37">
        <v>2</v>
      </c>
      <c r="N156" s="37">
        <v>2</v>
      </c>
      <c r="O156" s="37">
        <v>4</v>
      </c>
      <c r="P156" s="37">
        <v>4</v>
      </c>
      <c r="Q156" s="37">
        <v>3</v>
      </c>
      <c r="R156" s="37">
        <v>4</v>
      </c>
      <c r="S156" s="37">
        <v>4</v>
      </c>
      <c r="T156" s="39">
        <f t="shared" si="1"/>
        <v>38</v>
      </c>
      <c r="U156" s="39">
        <f t="shared" si="2"/>
        <v>17</v>
      </c>
      <c r="V156" s="39">
        <f t="shared" si="3"/>
        <v>21</v>
      </c>
    </row>
    <row r="157" spans="1:22" ht="16">
      <c r="A157" s="36">
        <v>37226</v>
      </c>
      <c r="B157" s="37">
        <v>0</v>
      </c>
      <c r="C157" s="37">
        <v>2003</v>
      </c>
      <c r="D157" s="37">
        <v>70</v>
      </c>
      <c r="E157" s="37">
        <v>1.76</v>
      </c>
      <c r="F157" s="38">
        <f t="shared" si="22"/>
        <v>22.598140495867771</v>
      </c>
      <c r="G157" s="37" t="s">
        <v>290</v>
      </c>
      <c r="H157" s="37">
        <v>5</v>
      </c>
      <c r="I157" s="37">
        <v>1</v>
      </c>
      <c r="J157" s="37">
        <v>3</v>
      </c>
      <c r="K157" s="37">
        <v>3</v>
      </c>
      <c r="L157" s="37">
        <v>3</v>
      </c>
      <c r="M157" s="37">
        <v>3</v>
      </c>
      <c r="N157" s="37">
        <v>3</v>
      </c>
      <c r="O157" s="37">
        <v>1</v>
      </c>
      <c r="P157" s="37">
        <v>1</v>
      </c>
      <c r="Q157" s="37">
        <v>3</v>
      </c>
      <c r="R157" s="37">
        <v>1</v>
      </c>
      <c r="S157" s="37">
        <v>2</v>
      </c>
      <c r="T157" s="39">
        <f t="shared" si="1"/>
        <v>29</v>
      </c>
      <c r="U157" s="39">
        <f t="shared" si="2"/>
        <v>18</v>
      </c>
      <c r="V157" s="39">
        <f t="shared" si="3"/>
        <v>11</v>
      </c>
    </row>
    <row r="158" spans="1:22" ht="16">
      <c r="A158" s="36">
        <v>37238</v>
      </c>
      <c r="B158" s="37">
        <v>1</v>
      </c>
      <c r="C158" s="37">
        <v>1999</v>
      </c>
      <c r="D158" s="37">
        <v>71</v>
      </c>
      <c r="E158" s="37">
        <v>1.73</v>
      </c>
      <c r="F158" s="38">
        <f t="shared" si="22"/>
        <v>23.722810651876106</v>
      </c>
      <c r="G158" s="37" t="s">
        <v>291</v>
      </c>
      <c r="H158" s="37">
        <v>3</v>
      </c>
      <c r="I158" s="37">
        <v>2</v>
      </c>
      <c r="J158" s="37">
        <v>2</v>
      </c>
      <c r="K158" s="37">
        <v>2</v>
      </c>
      <c r="L158" s="37">
        <v>2</v>
      </c>
      <c r="M158" s="37">
        <v>2</v>
      </c>
      <c r="N158" s="37">
        <v>2</v>
      </c>
      <c r="O158" s="37">
        <v>2</v>
      </c>
      <c r="P158" s="37">
        <v>2</v>
      </c>
      <c r="Q158" s="37">
        <v>2</v>
      </c>
      <c r="R158" s="37">
        <v>3</v>
      </c>
      <c r="S158" s="37">
        <v>2</v>
      </c>
      <c r="T158" s="39">
        <f t="shared" si="1"/>
        <v>26</v>
      </c>
      <c r="U158" s="39">
        <f t="shared" si="2"/>
        <v>13</v>
      </c>
      <c r="V158" s="39">
        <f t="shared" si="3"/>
        <v>13</v>
      </c>
    </row>
    <row r="159" spans="1:22" ht="16">
      <c r="A159" s="36">
        <v>37242</v>
      </c>
      <c r="B159" s="37">
        <v>0</v>
      </c>
      <c r="C159" s="37">
        <v>1999</v>
      </c>
      <c r="D159" s="37">
        <v>54</v>
      </c>
      <c r="E159" s="37">
        <v>1.56</v>
      </c>
      <c r="F159" s="38">
        <f t="shared" si="22"/>
        <v>22.189349112426033</v>
      </c>
      <c r="G159" s="37" t="s">
        <v>134</v>
      </c>
      <c r="H159" s="37">
        <v>4</v>
      </c>
      <c r="I159" s="37">
        <v>2</v>
      </c>
      <c r="J159" s="37">
        <v>3</v>
      </c>
      <c r="K159" s="37">
        <v>4</v>
      </c>
      <c r="L159" s="37">
        <v>2</v>
      </c>
      <c r="M159" s="37">
        <v>2</v>
      </c>
      <c r="N159" s="37">
        <v>4</v>
      </c>
      <c r="O159" s="37">
        <v>2</v>
      </c>
      <c r="P159" s="37">
        <v>4</v>
      </c>
      <c r="Q159" s="37">
        <v>2</v>
      </c>
      <c r="R159" s="37">
        <v>4</v>
      </c>
      <c r="S159" s="37">
        <v>3</v>
      </c>
      <c r="T159" s="39">
        <f t="shared" si="1"/>
        <v>36</v>
      </c>
      <c r="U159" s="39">
        <f t="shared" si="2"/>
        <v>17</v>
      </c>
      <c r="V159" s="39">
        <f t="shared" si="3"/>
        <v>19</v>
      </c>
    </row>
    <row r="160" spans="1:22" ht="16">
      <c r="A160" s="36">
        <v>37240</v>
      </c>
      <c r="B160" s="37">
        <v>0</v>
      </c>
      <c r="C160" s="37">
        <v>1998</v>
      </c>
      <c r="D160" s="37">
        <v>53</v>
      </c>
      <c r="E160" s="37">
        <v>1.7</v>
      </c>
      <c r="F160" s="38">
        <f t="shared" si="22"/>
        <v>18.339100346020764</v>
      </c>
      <c r="G160" s="37" t="s">
        <v>292</v>
      </c>
      <c r="H160" s="37">
        <v>2</v>
      </c>
      <c r="I160" s="37">
        <v>2</v>
      </c>
      <c r="J160" s="37">
        <v>2</v>
      </c>
      <c r="K160" s="37">
        <v>2</v>
      </c>
      <c r="L160" s="37">
        <v>2</v>
      </c>
      <c r="M160" s="37">
        <v>2</v>
      </c>
      <c r="N160" s="37">
        <v>5</v>
      </c>
      <c r="O160" s="37">
        <v>3</v>
      </c>
      <c r="P160" s="37">
        <v>5</v>
      </c>
      <c r="Q160" s="37">
        <v>5</v>
      </c>
      <c r="R160" s="37">
        <v>4</v>
      </c>
      <c r="S160" s="37">
        <v>3</v>
      </c>
      <c r="T160" s="39">
        <f t="shared" si="1"/>
        <v>37</v>
      </c>
      <c r="U160" s="39">
        <f t="shared" si="2"/>
        <v>12</v>
      </c>
      <c r="V160" s="39">
        <f t="shared" si="3"/>
        <v>25</v>
      </c>
    </row>
    <row r="161" spans="1:22" ht="16">
      <c r="A161" s="36">
        <v>37244</v>
      </c>
      <c r="B161" s="37">
        <v>0</v>
      </c>
      <c r="C161" s="37">
        <v>1997</v>
      </c>
      <c r="D161" s="37">
        <v>87</v>
      </c>
      <c r="E161" s="37">
        <v>1.63</v>
      </c>
      <c r="F161" s="38">
        <f t="shared" si="22"/>
        <v>32.744928299898383</v>
      </c>
      <c r="G161" s="37">
        <v>87.162999999999997</v>
      </c>
      <c r="H161" s="37">
        <v>2</v>
      </c>
      <c r="I161" s="37">
        <v>2</v>
      </c>
      <c r="J161" s="37">
        <v>2</v>
      </c>
      <c r="K161" s="37">
        <v>2</v>
      </c>
      <c r="L161" s="37">
        <v>3</v>
      </c>
      <c r="M161" s="37">
        <v>2</v>
      </c>
      <c r="N161" s="37">
        <v>4</v>
      </c>
      <c r="O161" s="37">
        <v>3</v>
      </c>
      <c r="P161" s="37">
        <v>3</v>
      </c>
      <c r="Q161" s="37">
        <v>2</v>
      </c>
      <c r="R161" s="37">
        <v>4</v>
      </c>
      <c r="S161" s="37">
        <v>4</v>
      </c>
      <c r="T161" s="39">
        <f t="shared" si="1"/>
        <v>33</v>
      </c>
      <c r="U161" s="39">
        <f t="shared" si="2"/>
        <v>13</v>
      </c>
      <c r="V161" s="39">
        <f t="shared" si="3"/>
        <v>20</v>
      </c>
    </row>
    <row r="162" spans="1:22" ht="16">
      <c r="A162" s="36">
        <v>37243</v>
      </c>
      <c r="B162" s="37">
        <v>0</v>
      </c>
      <c r="C162" s="37">
        <v>1998</v>
      </c>
      <c r="D162" s="37">
        <v>75</v>
      </c>
      <c r="E162" s="37">
        <v>1.65</v>
      </c>
      <c r="F162" s="38">
        <f t="shared" si="22"/>
        <v>27.548209366391188</v>
      </c>
      <c r="G162" s="37" t="s">
        <v>293</v>
      </c>
      <c r="H162" s="37">
        <v>4</v>
      </c>
      <c r="I162" s="37">
        <v>2</v>
      </c>
      <c r="J162" s="37">
        <v>4</v>
      </c>
      <c r="K162" s="37">
        <v>3</v>
      </c>
      <c r="L162" s="37">
        <v>2</v>
      </c>
      <c r="M162" s="37">
        <v>3</v>
      </c>
      <c r="N162" s="37">
        <v>3</v>
      </c>
      <c r="O162" s="37">
        <v>4</v>
      </c>
      <c r="P162" s="37">
        <v>2</v>
      </c>
      <c r="Q162" s="37">
        <v>2</v>
      </c>
      <c r="R162" s="37">
        <v>2</v>
      </c>
      <c r="S162" s="37">
        <v>4</v>
      </c>
      <c r="T162" s="39">
        <f t="shared" si="1"/>
        <v>35</v>
      </c>
      <c r="U162" s="39">
        <f t="shared" si="2"/>
        <v>18</v>
      </c>
      <c r="V162" s="39">
        <f t="shared" si="3"/>
        <v>17</v>
      </c>
    </row>
    <row r="163" spans="1:22" ht="16">
      <c r="A163" s="36">
        <v>37221</v>
      </c>
      <c r="B163" s="37">
        <v>0</v>
      </c>
      <c r="C163" s="37">
        <v>1974</v>
      </c>
      <c r="D163" s="37"/>
      <c r="E163" s="37"/>
      <c r="F163" s="38"/>
      <c r="G163" s="37"/>
      <c r="H163" s="37">
        <v>2</v>
      </c>
      <c r="I163" s="37">
        <v>2</v>
      </c>
      <c r="J163" s="37">
        <v>1</v>
      </c>
      <c r="K163" s="37">
        <v>2</v>
      </c>
      <c r="L163" s="37">
        <v>2</v>
      </c>
      <c r="M163" s="37">
        <v>1</v>
      </c>
      <c r="N163" s="37">
        <v>2</v>
      </c>
      <c r="O163" s="37">
        <v>2</v>
      </c>
      <c r="P163" s="37">
        <v>2</v>
      </c>
      <c r="Q163" s="37">
        <v>2</v>
      </c>
      <c r="R163" s="37">
        <v>4</v>
      </c>
      <c r="S163" s="37">
        <v>4</v>
      </c>
      <c r="T163" s="39">
        <f t="shared" si="1"/>
        <v>26</v>
      </c>
      <c r="U163" s="39">
        <f t="shared" si="2"/>
        <v>10</v>
      </c>
      <c r="V163" s="39">
        <f t="shared" si="3"/>
        <v>16</v>
      </c>
    </row>
    <row r="164" spans="1:22" ht="16">
      <c r="A164" s="36">
        <v>37237</v>
      </c>
      <c r="B164" s="37">
        <v>0</v>
      </c>
      <c r="C164" s="37">
        <v>1999</v>
      </c>
      <c r="D164" s="37">
        <v>62</v>
      </c>
      <c r="E164" s="37">
        <v>1.73</v>
      </c>
      <c r="F164" s="38">
        <f t="shared" ref="F164:F192" si="23">D164/(E164^2)</f>
        <v>20.715693808680545</v>
      </c>
      <c r="G164" s="37" t="s">
        <v>294</v>
      </c>
      <c r="H164" s="37">
        <v>1</v>
      </c>
      <c r="I164" s="37">
        <v>1</v>
      </c>
      <c r="J164" s="37">
        <v>1</v>
      </c>
      <c r="K164" s="37">
        <v>1</v>
      </c>
      <c r="L164" s="37">
        <v>1</v>
      </c>
      <c r="M164" s="37">
        <v>1</v>
      </c>
      <c r="N164" s="37">
        <v>2</v>
      </c>
      <c r="O164" s="37">
        <v>4</v>
      </c>
      <c r="P164" s="37">
        <v>5</v>
      </c>
      <c r="Q164" s="37">
        <v>4</v>
      </c>
      <c r="R164" s="37">
        <v>2</v>
      </c>
      <c r="S164" s="37">
        <v>2</v>
      </c>
      <c r="T164" s="39">
        <f t="shared" si="1"/>
        <v>25</v>
      </c>
      <c r="U164" s="39">
        <f t="shared" si="2"/>
        <v>6</v>
      </c>
      <c r="V164" s="39">
        <f t="shared" si="3"/>
        <v>19</v>
      </c>
    </row>
    <row r="165" spans="1:22" ht="16">
      <c r="A165" s="36">
        <v>37217</v>
      </c>
      <c r="B165" s="37">
        <v>1</v>
      </c>
      <c r="C165" s="37">
        <v>2001</v>
      </c>
      <c r="D165" s="37">
        <v>63</v>
      </c>
      <c r="E165" s="37">
        <v>1.71</v>
      </c>
      <c r="F165" s="38">
        <f t="shared" si="23"/>
        <v>21.545090797168363</v>
      </c>
      <c r="G165" s="37" t="s">
        <v>295</v>
      </c>
      <c r="H165" s="37">
        <v>3</v>
      </c>
      <c r="I165" s="37">
        <v>2</v>
      </c>
      <c r="J165" s="37">
        <v>4</v>
      </c>
      <c r="K165" s="37">
        <v>2</v>
      </c>
      <c r="L165" s="37">
        <v>2</v>
      </c>
      <c r="M165" s="37">
        <v>3</v>
      </c>
      <c r="N165" s="37">
        <v>2</v>
      </c>
      <c r="O165" s="37">
        <v>2</v>
      </c>
      <c r="P165" s="37">
        <v>1</v>
      </c>
      <c r="Q165" s="37">
        <v>2</v>
      </c>
      <c r="R165" s="37">
        <v>2</v>
      </c>
      <c r="S165" s="37">
        <v>2</v>
      </c>
      <c r="T165" s="39">
        <f t="shared" si="1"/>
        <v>27</v>
      </c>
      <c r="U165" s="39">
        <f t="shared" si="2"/>
        <v>16</v>
      </c>
      <c r="V165" s="39">
        <f t="shared" si="3"/>
        <v>11</v>
      </c>
    </row>
    <row r="166" spans="1:22" ht="16">
      <c r="A166" s="36">
        <v>37246</v>
      </c>
      <c r="B166" s="37">
        <v>0</v>
      </c>
      <c r="C166" s="37">
        <v>1986</v>
      </c>
      <c r="D166" s="37">
        <v>56</v>
      </c>
      <c r="E166" s="37">
        <v>1.67</v>
      </c>
      <c r="F166" s="38">
        <f t="shared" si="23"/>
        <v>20.07960127648894</v>
      </c>
      <c r="G166" s="37" t="s">
        <v>136</v>
      </c>
      <c r="H166" s="37">
        <v>3</v>
      </c>
      <c r="I166" s="37">
        <v>1</v>
      </c>
      <c r="J166" s="37">
        <v>4</v>
      </c>
      <c r="K166" s="37">
        <v>3</v>
      </c>
      <c r="L166" s="37">
        <v>3</v>
      </c>
      <c r="M166" s="37">
        <v>3</v>
      </c>
      <c r="N166" s="37">
        <v>2</v>
      </c>
      <c r="O166" s="37">
        <v>3</v>
      </c>
      <c r="P166" s="37">
        <v>4</v>
      </c>
      <c r="Q166" s="37">
        <v>3</v>
      </c>
      <c r="R166" s="37">
        <v>4</v>
      </c>
      <c r="S166" s="37">
        <v>3</v>
      </c>
      <c r="T166" s="39">
        <f t="shared" si="1"/>
        <v>36</v>
      </c>
      <c r="U166" s="39">
        <f t="shared" si="2"/>
        <v>17</v>
      </c>
      <c r="V166" s="39">
        <f t="shared" si="3"/>
        <v>19</v>
      </c>
    </row>
    <row r="167" spans="1:22" ht="16">
      <c r="A167" s="36">
        <v>37256</v>
      </c>
      <c r="B167" s="37">
        <v>0</v>
      </c>
      <c r="C167" s="37">
        <v>1973</v>
      </c>
      <c r="D167" s="37">
        <v>58</v>
      </c>
      <c r="E167" s="37">
        <v>1.56</v>
      </c>
      <c r="F167" s="38">
        <f t="shared" si="23"/>
        <v>23.83300460223537</v>
      </c>
      <c r="G167" s="37" t="s">
        <v>296</v>
      </c>
      <c r="H167" s="37">
        <v>4</v>
      </c>
      <c r="I167" s="37">
        <v>4</v>
      </c>
      <c r="J167" s="37">
        <v>4</v>
      </c>
      <c r="K167" s="37">
        <v>2</v>
      </c>
      <c r="L167" s="37">
        <v>2</v>
      </c>
      <c r="M167" s="37">
        <v>2</v>
      </c>
      <c r="N167" s="37">
        <v>3</v>
      </c>
      <c r="O167" s="37">
        <v>4</v>
      </c>
      <c r="P167" s="37">
        <v>3</v>
      </c>
      <c r="Q167" s="37">
        <v>4</v>
      </c>
      <c r="R167" s="37">
        <v>2</v>
      </c>
      <c r="S167" s="37">
        <v>4</v>
      </c>
      <c r="T167" s="39">
        <f t="shared" si="1"/>
        <v>38</v>
      </c>
      <c r="U167" s="39">
        <f t="shared" si="2"/>
        <v>18</v>
      </c>
      <c r="V167" s="39">
        <f t="shared" si="3"/>
        <v>20</v>
      </c>
    </row>
    <row r="168" spans="1:22" ht="16">
      <c r="A168" s="36">
        <v>37270</v>
      </c>
      <c r="B168" s="37">
        <v>0</v>
      </c>
      <c r="C168" s="37">
        <v>1999</v>
      </c>
      <c r="D168" s="37">
        <v>60</v>
      </c>
      <c r="E168" s="37">
        <v>1.75</v>
      </c>
      <c r="F168" s="38">
        <f t="shared" si="23"/>
        <v>19.591836734693878</v>
      </c>
      <c r="G168" s="37" t="s">
        <v>297</v>
      </c>
      <c r="H168" s="37">
        <v>2</v>
      </c>
      <c r="I168" s="37">
        <v>2</v>
      </c>
      <c r="J168" s="37">
        <v>2</v>
      </c>
      <c r="K168" s="37">
        <v>2</v>
      </c>
      <c r="L168" s="37">
        <v>2</v>
      </c>
      <c r="M168" s="37">
        <v>2</v>
      </c>
      <c r="N168" s="37">
        <v>2</v>
      </c>
      <c r="O168" s="37">
        <v>3</v>
      </c>
      <c r="P168" s="37">
        <v>2</v>
      </c>
      <c r="Q168" s="37">
        <v>2</v>
      </c>
      <c r="R168" s="37">
        <v>4</v>
      </c>
      <c r="S168" s="37">
        <v>4</v>
      </c>
      <c r="T168" s="39">
        <f t="shared" si="1"/>
        <v>29</v>
      </c>
      <c r="U168" s="39">
        <f t="shared" si="2"/>
        <v>12</v>
      </c>
      <c r="V168" s="39">
        <f t="shared" si="3"/>
        <v>17</v>
      </c>
    </row>
    <row r="169" spans="1:22" ht="16">
      <c r="A169" s="36">
        <v>37290</v>
      </c>
      <c r="B169" s="37">
        <v>0</v>
      </c>
      <c r="C169" s="37">
        <v>1990</v>
      </c>
      <c r="D169" s="37">
        <v>65</v>
      </c>
      <c r="E169" s="37">
        <v>1.68</v>
      </c>
      <c r="F169" s="38">
        <f t="shared" si="23"/>
        <v>23.030045351473927</v>
      </c>
      <c r="G169" s="37" t="s">
        <v>298</v>
      </c>
      <c r="H169" s="37">
        <v>2</v>
      </c>
      <c r="I169" s="37">
        <v>2</v>
      </c>
      <c r="J169" s="37">
        <v>2</v>
      </c>
      <c r="K169" s="37">
        <v>1</v>
      </c>
      <c r="L169" s="37">
        <v>4</v>
      </c>
      <c r="M169" s="37">
        <v>2</v>
      </c>
      <c r="N169" s="37">
        <v>1</v>
      </c>
      <c r="O169" s="37">
        <v>1</v>
      </c>
      <c r="P169" s="37">
        <v>1</v>
      </c>
      <c r="Q169" s="37">
        <v>1</v>
      </c>
      <c r="R169" s="37">
        <v>3</v>
      </c>
      <c r="S169" s="37">
        <v>1</v>
      </c>
      <c r="T169" s="39">
        <f t="shared" si="1"/>
        <v>21</v>
      </c>
      <c r="U169" s="39">
        <f t="shared" si="2"/>
        <v>13</v>
      </c>
      <c r="V169" s="39">
        <f t="shared" si="3"/>
        <v>8</v>
      </c>
    </row>
    <row r="170" spans="1:22" ht="16">
      <c r="A170" s="36">
        <v>37295</v>
      </c>
      <c r="B170" s="37">
        <v>0</v>
      </c>
      <c r="C170" s="37">
        <v>1981</v>
      </c>
      <c r="D170" s="37">
        <v>62</v>
      </c>
      <c r="E170" s="37">
        <v>1.61</v>
      </c>
      <c r="F170" s="38">
        <f t="shared" si="23"/>
        <v>23.9188302920412</v>
      </c>
      <c r="G170" s="37" t="s">
        <v>299</v>
      </c>
      <c r="H170" s="37">
        <v>3</v>
      </c>
      <c r="I170" s="37">
        <v>1</v>
      </c>
      <c r="J170" s="37">
        <v>1</v>
      </c>
      <c r="K170" s="37">
        <v>5</v>
      </c>
      <c r="L170" s="37">
        <v>2</v>
      </c>
      <c r="M170" s="37">
        <v>5</v>
      </c>
      <c r="N170" s="37">
        <v>4</v>
      </c>
      <c r="O170" s="37">
        <v>3</v>
      </c>
      <c r="P170" s="37">
        <v>2</v>
      </c>
      <c r="Q170" s="37">
        <v>4</v>
      </c>
      <c r="R170" s="37">
        <v>4</v>
      </c>
      <c r="S170" s="37">
        <v>4</v>
      </c>
      <c r="T170" s="39">
        <f t="shared" si="1"/>
        <v>38</v>
      </c>
      <c r="U170" s="39">
        <f t="shared" si="2"/>
        <v>17</v>
      </c>
      <c r="V170" s="39">
        <f t="shared" si="3"/>
        <v>21</v>
      </c>
    </row>
    <row r="171" spans="1:22" ht="16">
      <c r="A171" s="36">
        <v>37308</v>
      </c>
      <c r="B171" s="37">
        <v>0</v>
      </c>
      <c r="C171" s="37">
        <v>1998</v>
      </c>
      <c r="D171" s="37">
        <v>84</v>
      </c>
      <c r="E171" s="37">
        <v>1.67</v>
      </c>
      <c r="F171" s="38">
        <f t="shared" si="23"/>
        <v>30.119401914733409</v>
      </c>
      <c r="G171" s="37" t="s">
        <v>300</v>
      </c>
      <c r="H171" s="37">
        <v>1</v>
      </c>
      <c r="I171" s="37">
        <v>3</v>
      </c>
      <c r="J171" s="37">
        <v>2</v>
      </c>
      <c r="K171" s="37">
        <v>2</v>
      </c>
      <c r="L171" s="37">
        <v>1</v>
      </c>
      <c r="M171" s="37">
        <v>1</v>
      </c>
      <c r="N171" s="37">
        <v>5</v>
      </c>
      <c r="O171" s="37">
        <v>5</v>
      </c>
      <c r="P171" s="37">
        <v>4</v>
      </c>
      <c r="Q171" s="37">
        <v>5</v>
      </c>
      <c r="R171" s="37">
        <v>5</v>
      </c>
      <c r="S171" s="37">
        <v>5</v>
      </c>
      <c r="T171" s="39">
        <f t="shared" si="1"/>
        <v>39</v>
      </c>
      <c r="U171" s="39">
        <f t="shared" si="2"/>
        <v>10</v>
      </c>
      <c r="V171" s="39">
        <f t="shared" si="3"/>
        <v>29</v>
      </c>
    </row>
    <row r="172" spans="1:22" ht="16">
      <c r="A172" s="36">
        <v>37310</v>
      </c>
      <c r="B172" s="37">
        <v>0</v>
      </c>
      <c r="C172" s="37">
        <v>1972</v>
      </c>
      <c r="D172" s="37">
        <v>58</v>
      </c>
      <c r="E172" s="37">
        <v>1.65</v>
      </c>
      <c r="F172" s="38">
        <f t="shared" si="23"/>
        <v>21.30394857667585</v>
      </c>
      <c r="G172" s="37" t="s">
        <v>301</v>
      </c>
      <c r="H172" s="37">
        <v>2</v>
      </c>
      <c r="I172" s="37">
        <v>4</v>
      </c>
      <c r="J172" s="37">
        <v>2</v>
      </c>
      <c r="K172" s="37">
        <v>2</v>
      </c>
      <c r="L172" s="37">
        <v>4</v>
      </c>
      <c r="M172" s="37">
        <v>4</v>
      </c>
      <c r="N172" s="37">
        <v>4</v>
      </c>
      <c r="O172" s="37">
        <v>4</v>
      </c>
      <c r="P172" s="37">
        <v>4</v>
      </c>
      <c r="Q172" s="37">
        <v>4</v>
      </c>
      <c r="R172" s="37">
        <v>4</v>
      </c>
      <c r="S172" s="37">
        <v>2</v>
      </c>
      <c r="T172" s="39">
        <f t="shared" si="1"/>
        <v>40</v>
      </c>
      <c r="U172" s="39">
        <f t="shared" si="2"/>
        <v>18</v>
      </c>
      <c r="V172" s="39">
        <f t="shared" si="3"/>
        <v>22</v>
      </c>
    </row>
    <row r="173" spans="1:22" ht="16">
      <c r="A173" s="36">
        <v>37313</v>
      </c>
      <c r="B173" s="37">
        <v>0</v>
      </c>
      <c r="C173" s="37">
        <v>1970</v>
      </c>
      <c r="D173" s="37">
        <v>62</v>
      </c>
      <c r="E173" s="37">
        <v>1.72</v>
      </c>
      <c r="F173" s="38">
        <f t="shared" si="23"/>
        <v>20.957274202271499</v>
      </c>
      <c r="G173" s="37" t="s">
        <v>302</v>
      </c>
      <c r="H173" s="37">
        <v>4</v>
      </c>
      <c r="I173" s="37">
        <v>2</v>
      </c>
      <c r="J173" s="37">
        <v>2</v>
      </c>
      <c r="K173" s="37">
        <v>2</v>
      </c>
      <c r="L173" s="37">
        <v>2</v>
      </c>
      <c r="M173" s="37">
        <v>2</v>
      </c>
      <c r="N173" s="37">
        <v>2</v>
      </c>
      <c r="O173" s="37">
        <v>2</v>
      </c>
      <c r="P173" s="37">
        <v>4</v>
      </c>
      <c r="Q173" s="37">
        <v>2</v>
      </c>
      <c r="R173" s="37">
        <v>4</v>
      </c>
      <c r="S173" s="37">
        <v>4</v>
      </c>
      <c r="T173" s="39">
        <f t="shared" si="1"/>
        <v>32</v>
      </c>
      <c r="U173" s="39">
        <f t="shared" si="2"/>
        <v>14</v>
      </c>
      <c r="V173" s="39">
        <f t="shared" si="3"/>
        <v>18</v>
      </c>
    </row>
    <row r="174" spans="1:22" ht="16">
      <c r="A174" s="36">
        <v>37294</v>
      </c>
      <c r="B174" s="37">
        <v>0</v>
      </c>
      <c r="C174" s="37">
        <v>1997</v>
      </c>
      <c r="D174" s="37">
        <v>63</v>
      </c>
      <c r="E174" s="37">
        <v>1.71</v>
      </c>
      <c r="F174" s="38">
        <f t="shared" si="23"/>
        <v>21.545090797168363</v>
      </c>
      <c r="G174" s="37" t="s">
        <v>303</v>
      </c>
      <c r="H174" s="37">
        <v>2</v>
      </c>
      <c r="I174" s="37">
        <v>2</v>
      </c>
      <c r="J174" s="37">
        <v>2</v>
      </c>
      <c r="K174" s="37">
        <v>3</v>
      </c>
      <c r="L174" s="37">
        <v>2</v>
      </c>
      <c r="M174" s="37">
        <v>2</v>
      </c>
      <c r="N174" s="37">
        <v>4</v>
      </c>
      <c r="O174" s="37">
        <v>2</v>
      </c>
      <c r="P174" s="37">
        <v>4</v>
      </c>
      <c r="Q174" s="37">
        <v>4</v>
      </c>
      <c r="R174" s="37">
        <v>5</v>
      </c>
      <c r="S174" s="37">
        <v>4</v>
      </c>
      <c r="T174" s="39">
        <f t="shared" si="1"/>
        <v>36</v>
      </c>
      <c r="U174" s="39">
        <f t="shared" si="2"/>
        <v>13</v>
      </c>
      <c r="V174" s="39">
        <f t="shared" si="3"/>
        <v>23</v>
      </c>
    </row>
    <row r="175" spans="1:22" ht="16">
      <c r="A175" s="36">
        <v>37309</v>
      </c>
      <c r="B175" s="37">
        <v>0</v>
      </c>
      <c r="C175" s="37">
        <v>1978</v>
      </c>
      <c r="D175" s="37">
        <v>60</v>
      </c>
      <c r="E175" s="37">
        <v>1.68</v>
      </c>
      <c r="F175" s="38">
        <f t="shared" si="23"/>
        <v>21.258503401360546</v>
      </c>
      <c r="G175" s="37" t="s">
        <v>304</v>
      </c>
      <c r="H175" s="37">
        <v>5</v>
      </c>
      <c r="I175" s="37">
        <v>5</v>
      </c>
      <c r="J175" s="37">
        <v>4</v>
      </c>
      <c r="K175" s="37">
        <v>5</v>
      </c>
      <c r="L175" s="37">
        <v>5</v>
      </c>
      <c r="M175" s="37">
        <v>4</v>
      </c>
      <c r="N175" s="37">
        <v>5</v>
      </c>
      <c r="O175" s="37">
        <v>5</v>
      </c>
      <c r="P175" s="37">
        <v>5</v>
      </c>
      <c r="Q175" s="37">
        <v>5</v>
      </c>
      <c r="R175" s="37">
        <v>5</v>
      </c>
      <c r="S175" s="37">
        <v>5</v>
      </c>
      <c r="T175" s="39">
        <f t="shared" si="1"/>
        <v>58</v>
      </c>
      <c r="U175" s="39">
        <f t="shared" si="2"/>
        <v>28</v>
      </c>
      <c r="V175" s="39">
        <f t="shared" si="3"/>
        <v>30</v>
      </c>
    </row>
    <row r="176" spans="1:22" ht="16">
      <c r="A176" s="36">
        <v>30960</v>
      </c>
      <c r="B176" s="37">
        <v>1</v>
      </c>
      <c r="C176" s="37">
        <v>1977</v>
      </c>
      <c r="D176" s="37">
        <v>95</v>
      </c>
      <c r="E176" s="37">
        <v>1.87</v>
      </c>
      <c r="F176" s="38">
        <f t="shared" si="23"/>
        <v>27.166919271354622</v>
      </c>
      <c r="G176" s="37" t="s">
        <v>305</v>
      </c>
      <c r="H176" s="37">
        <v>2</v>
      </c>
      <c r="I176" s="37">
        <v>4</v>
      </c>
      <c r="J176" s="37">
        <v>5</v>
      </c>
      <c r="K176" s="37">
        <v>4</v>
      </c>
      <c r="L176" s="37">
        <v>4</v>
      </c>
      <c r="M176" s="37">
        <v>4</v>
      </c>
      <c r="N176" s="37">
        <v>3</v>
      </c>
      <c r="O176" s="37">
        <v>2</v>
      </c>
      <c r="P176" s="37">
        <v>2</v>
      </c>
      <c r="Q176" s="37">
        <v>3</v>
      </c>
      <c r="R176" s="37">
        <v>2</v>
      </c>
      <c r="S176" s="37">
        <v>4</v>
      </c>
      <c r="T176" s="39">
        <f t="shared" si="1"/>
        <v>39</v>
      </c>
      <c r="U176" s="39">
        <f t="shared" si="2"/>
        <v>23</v>
      </c>
      <c r="V176" s="39">
        <f t="shared" si="3"/>
        <v>16</v>
      </c>
    </row>
    <row r="177" spans="1:22" ht="16">
      <c r="A177" s="36">
        <v>37343</v>
      </c>
      <c r="B177" s="37">
        <v>0</v>
      </c>
      <c r="C177" s="37">
        <v>2001</v>
      </c>
      <c r="D177" s="37">
        <v>60</v>
      </c>
      <c r="E177" s="37">
        <v>1.74</v>
      </c>
      <c r="F177" s="38">
        <f t="shared" si="23"/>
        <v>19.817677368212443</v>
      </c>
      <c r="G177" s="37" t="s">
        <v>306</v>
      </c>
      <c r="H177" s="37">
        <v>5</v>
      </c>
      <c r="I177" s="37">
        <v>4</v>
      </c>
      <c r="J177" s="37">
        <v>5</v>
      </c>
      <c r="K177" s="37">
        <v>5</v>
      </c>
      <c r="L177" s="37">
        <v>5</v>
      </c>
      <c r="M177" s="37">
        <v>4</v>
      </c>
      <c r="N177" s="37">
        <v>1</v>
      </c>
      <c r="O177" s="37">
        <v>2</v>
      </c>
      <c r="P177" s="37">
        <v>2</v>
      </c>
      <c r="Q177" s="37">
        <v>2</v>
      </c>
      <c r="R177" s="37">
        <v>3</v>
      </c>
      <c r="S177" s="37">
        <v>3</v>
      </c>
      <c r="T177" s="39">
        <f t="shared" si="1"/>
        <v>41</v>
      </c>
      <c r="U177" s="39">
        <f t="shared" si="2"/>
        <v>28</v>
      </c>
      <c r="V177" s="39">
        <f t="shared" si="3"/>
        <v>13</v>
      </c>
    </row>
    <row r="178" spans="1:22" ht="16">
      <c r="A178" s="36">
        <v>37357</v>
      </c>
      <c r="B178" s="37">
        <v>1</v>
      </c>
      <c r="C178" s="37">
        <v>1995</v>
      </c>
      <c r="D178" s="37">
        <v>86</v>
      </c>
      <c r="E178" s="37">
        <v>1.76</v>
      </c>
      <c r="F178" s="38">
        <f t="shared" si="23"/>
        <v>27.763429752066116</v>
      </c>
      <c r="G178" s="37" t="s">
        <v>307</v>
      </c>
      <c r="H178" s="37">
        <v>4</v>
      </c>
      <c r="I178" s="37">
        <v>4</v>
      </c>
      <c r="J178" s="37">
        <v>4</v>
      </c>
      <c r="K178" s="37">
        <v>4</v>
      </c>
      <c r="L178" s="37">
        <v>4</v>
      </c>
      <c r="M178" s="37">
        <v>5</v>
      </c>
      <c r="N178" s="37">
        <v>2</v>
      </c>
      <c r="O178" s="37">
        <v>3</v>
      </c>
      <c r="P178" s="37">
        <v>2</v>
      </c>
      <c r="Q178" s="37">
        <v>3</v>
      </c>
      <c r="R178" s="37">
        <v>3</v>
      </c>
      <c r="S178" s="37">
        <v>4</v>
      </c>
      <c r="T178" s="39">
        <f t="shared" si="1"/>
        <v>42</v>
      </c>
      <c r="U178" s="39">
        <f t="shared" si="2"/>
        <v>25</v>
      </c>
      <c r="V178" s="39">
        <f t="shared" si="3"/>
        <v>17</v>
      </c>
    </row>
    <row r="179" spans="1:22" ht="16">
      <c r="A179" s="36">
        <v>37153</v>
      </c>
      <c r="B179" s="37">
        <v>0</v>
      </c>
      <c r="C179" s="37">
        <v>2002</v>
      </c>
      <c r="D179" s="37">
        <v>78</v>
      </c>
      <c r="E179" s="37">
        <v>1.66</v>
      </c>
      <c r="F179" s="38">
        <f t="shared" si="23"/>
        <v>28.305995064595734</v>
      </c>
      <c r="G179" s="37" t="s">
        <v>308</v>
      </c>
      <c r="H179" s="37">
        <v>4</v>
      </c>
      <c r="I179" s="37">
        <v>4</v>
      </c>
      <c r="J179" s="37">
        <v>4</v>
      </c>
      <c r="K179" s="37">
        <v>4</v>
      </c>
      <c r="L179" s="37">
        <v>5</v>
      </c>
      <c r="M179" s="37">
        <v>5</v>
      </c>
      <c r="N179" s="37">
        <v>5</v>
      </c>
      <c r="O179" s="37">
        <v>4</v>
      </c>
      <c r="P179" s="37">
        <v>5</v>
      </c>
      <c r="Q179" s="37">
        <v>5</v>
      </c>
      <c r="R179" s="37">
        <v>5</v>
      </c>
      <c r="S179" s="37">
        <v>5</v>
      </c>
      <c r="T179" s="39">
        <f t="shared" si="1"/>
        <v>55</v>
      </c>
      <c r="U179" s="39">
        <f t="shared" si="2"/>
        <v>26</v>
      </c>
      <c r="V179" s="39">
        <f t="shared" si="3"/>
        <v>29</v>
      </c>
    </row>
    <row r="180" spans="1:22" ht="16">
      <c r="A180" s="36">
        <v>37363</v>
      </c>
      <c r="B180" s="37">
        <v>0</v>
      </c>
      <c r="C180" s="37">
        <v>2001</v>
      </c>
      <c r="D180" s="37">
        <v>64</v>
      </c>
      <c r="E180" s="37">
        <v>1.64</v>
      </c>
      <c r="F180" s="38">
        <f t="shared" si="23"/>
        <v>23.795359904818564</v>
      </c>
      <c r="G180" s="37" t="s">
        <v>309</v>
      </c>
      <c r="H180" s="37">
        <v>2</v>
      </c>
      <c r="I180" s="37">
        <v>2</v>
      </c>
      <c r="J180" s="37">
        <v>2</v>
      </c>
      <c r="K180" s="37">
        <v>4</v>
      </c>
      <c r="L180" s="37">
        <v>4</v>
      </c>
      <c r="M180" s="37">
        <v>2</v>
      </c>
      <c r="N180" s="37">
        <v>3</v>
      </c>
      <c r="O180" s="37">
        <v>4</v>
      </c>
      <c r="P180" s="37">
        <v>3</v>
      </c>
      <c r="Q180" s="37">
        <v>2</v>
      </c>
      <c r="R180" s="37">
        <v>3</v>
      </c>
      <c r="S180" s="37">
        <v>3</v>
      </c>
      <c r="T180" s="39">
        <f t="shared" si="1"/>
        <v>34</v>
      </c>
      <c r="U180" s="39">
        <f t="shared" si="2"/>
        <v>16</v>
      </c>
      <c r="V180" s="39">
        <f t="shared" si="3"/>
        <v>18</v>
      </c>
    </row>
    <row r="181" spans="1:22" ht="16">
      <c r="A181" s="36">
        <v>37370</v>
      </c>
      <c r="B181" s="37">
        <v>0</v>
      </c>
      <c r="C181" s="37">
        <v>1999</v>
      </c>
      <c r="D181" s="37">
        <v>58</v>
      </c>
      <c r="E181" s="37">
        <v>1.61</v>
      </c>
      <c r="F181" s="38">
        <f t="shared" si="23"/>
        <v>22.375679950619187</v>
      </c>
      <c r="G181" s="37" t="s">
        <v>310</v>
      </c>
      <c r="H181" s="37">
        <v>4</v>
      </c>
      <c r="I181" s="37">
        <v>1</v>
      </c>
      <c r="J181" s="37">
        <v>3</v>
      </c>
      <c r="K181" s="37">
        <v>1</v>
      </c>
      <c r="L181" s="37">
        <v>2</v>
      </c>
      <c r="M181" s="37">
        <v>4</v>
      </c>
      <c r="N181" s="37">
        <v>2</v>
      </c>
      <c r="O181" s="37">
        <v>1</v>
      </c>
      <c r="P181" s="37">
        <v>1</v>
      </c>
      <c r="Q181" s="37">
        <v>2</v>
      </c>
      <c r="R181" s="37">
        <v>5</v>
      </c>
      <c r="S181" s="37">
        <v>2</v>
      </c>
      <c r="T181" s="39">
        <f t="shared" si="1"/>
        <v>28</v>
      </c>
      <c r="U181" s="39">
        <f t="shared" si="2"/>
        <v>15</v>
      </c>
      <c r="V181" s="39">
        <f t="shared" si="3"/>
        <v>13</v>
      </c>
    </row>
    <row r="182" spans="1:22" ht="16">
      <c r="A182" s="36">
        <v>37360</v>
      </c>
      <c r="B182" s="37">
        <v>0</v>
      </c>
      <c r="C182" s="37">
        <v>1984</v>
      </c>
      <c r="D182" s="37">
        <v>60</v>
      </c>
      <c r="E182" s="37">
        <v>1.6</v>
      </c>
      <c r="F182" s="38">
        <f t="shared" si="23"/>
        <v>23.437499999999996</v>
      </c>
      <c r="G182" s="37" t="s">
        <v>311</v>
      </c>
      <c r="H182" s="37">
        <v>2</v>
      </c>
      <c r="I182" s="37">
        <v>2</v>
      </c>
      <c r="J182" s="37">
        <v>4</v>
      </c>
      <c r="K182" s="37">
        <v>4</v>
      </c>
      <c r="L182" s="37">
        <v>2</v>
      </c>
      <c r="M182" s="37">
        <v>3</v>
      </c>
      <c r="N182" s="37">
        <v>4</v>
      </c>
      <c r="O182" s="37">
        <v>4</v>
      </c>
      <c r="P182" s="37">
        <v>3</v>
      </c>
      <c r="Q182" s="37">
        <v>4</v>
      </c>
      <c r="R182" s="37">
        <v>5</v>
      </c>
      <c r="S182" s="37">
        <v>4</v>
      </c>
      <c r="T182" s="39">
        <f t="shared" si="1"/>
        <v>41</v>
      </c>
      <c r="U182" s="39">
        <f t="shared" si="2"/>
        <v>17</v>
      </c>
      <c r="V182" s="39">
        <f t="shared" si="3"/>
        <v>24</v>
      </c>
    </row>
    <row r="183" spans="1:22" ht="16">
      <c r="A183" s="36">
        <v>37373</v>
      </c>
      <c r="B183" s="37">
        <v>1</v>
      </c>
      <c r="C183" s="37">
        <v>1976</v>
      </c>
      <c r="D183" s="37">
        <v>70</v>
      </c>
      <c r="E183" s="37">
        <v>1.52</v>
      </c>
      <c r="F183" s="38">
        <f t="shared" si="23"/>
        <v>30.297783933518005</v>
      </c>
      <c r="G183" s="37" t="s">
        <v>137</v>
      </c>
      <c r="H183" s="37">
        <v>1</v>
      </c>
      <c r="I183" s="37">
        <v>1</v>
      </c>
      <c r="J183" s="37">
        <v>1</v>
      </c>
      <c r="K183" s="37">
        <v>2</v>
      </c>
      <c r="L183" s="37">
        <v>1</v>
      </c>
      <c r="M183" s="37">
        <v>1</v>
      </c>
      <c r="N183" s="37">
        <v>2</v>
      </c>
      <c r="O183" s="37">
        <v>3</v>
      </c>
      <c r="P183" s="37">
        <v>2</v>
      </c>
      <c r="Q183" s="37">
        <v>4</v>
      </c>
      <c r="R183" s="37">
        <v>4</v>
      </c>
      <c r="S183" s="37">
        <v>4</v>
      </c>
      <c r="T183" s="39">
        <f t="shared" si="1"/>
        <v>26</v>
      </c>
      <c r="U183" s="39">
        <f t="shared" si="2"/>
        <v>7</v>
      </c>
      <c r="V183" s="39">
        <f t="shared" si="3"/>
        <v>19</v>
      </c>
    </row>
    <row r="184" spans="1:22" ht="16">
      <c r="A184" s="36">
        <v>37371</v>
      </c>
      <c r="B184" s="37">
        <v>1</v>
      </c>
      <c r="C184" s="37">
        <v>2000</v>
      </c>
      <c r="D184" s="37">
        <v>80</v>
      </c>
      <c r="E184" s="37">
        <v>1.8</v>
      </c>
      <c r="F184" s="38">
        <f t="shared" si="23"/>
        <v>24.691358024691358</v>
      </c>
      <c r="G184" s="37" t="s">
        <v>312</v>
      </c>
      <c r="H184" s="37">
        <v>2</v>
      </c>
      <c r="I184" s="37">
        <v>1</v>
      </c>
      <c r="J184" s="37">
        <v>1</v>
      </c>
      <c r="K184" s="37">
        <v>1</v>
      </c>
      <c r="L184" s="37">
        <v>1</v>
      </c>
      <c r="M184" s="37">
        <v>5</v>
      </c>
      <c r="N184" s="37">
        <v>1</v>
      </c>
      <c r="O184" s="37">
        <v>2</v>
      </c>
      <c r="P184" s="37">
        <v>2</v>
      </c>
      <c r="Q184" s="37">
        <v>3</v>
      </c>
      <c r="R184" s="37">
        <v>3</v>
      </c>
      <c r="S184" s="37">
        <v>2</v>
      </c>
      <c r="T184" s="39">
        <f t="shared" si="1"/>
        <v>24</v>
      </c>
      <c r="U184" s="39">
        <f t="shared" si="2"/>
        <v>11</v>
      </c>
      <c r="V184" s="39">
        <f t="shared" si="3"/>
        <v>13</v>
      </c>
    </row>
    <row r="185" spans="1:22" ht="16">
      <c r="A185" s="36">
        <v>37388</v>
      </c>
      <c r="B185" s="37">
        <v>1</v>
      </c>
      <c r="C185" s="37">
        <v>1983</v>
      </c>
      <c r="D185" s="37">
        <v>86</v>
      </c>
      <c r="E185" s="37">
        <v>1.7</v>
      </c>
      <c r="F185" s="38">
        <f t="shared" si="23"/>
        <v>29.757785467128031</v>
      </c>
      <c r="G185" s="37" t="s">
        <v>313</v>
      </c>
      <c r="H185" s="37">
        <v>1</v>
      </c>
      <c r="I185" s="37">
        <v>2</v>
      </c>
      <c r="J185" s="37">
        <v>3</v>
      </c>
      <c r="K185" s="37">
        <v>2</v>
      </c>
      <c r="L185" s="37">
        <v>2</v>
      </c>
      <c r="M185" s="37">
        <v>2</v>
      </c>
      <c r="N185" s="37">
        <v>3</v>
      </c>
      <c r="O185" s="37">
        <v>2</v>
      </c>
      <c r="P185" s="37">
        <v>3</v>
      </c>
      <c r="Q185" s="37">
        <v>4</v>
      </c>
      <c r="R185" s="37">
        <v>5</v>
      </c>
      <c r="S185" s="37">
        <v>4</v>
      </c>
      <c r="T185" s="39">
        <f t="shared" si="1"/>
        <v>33</v>
      </c>
      <c r="U185" s="39">
        <f t="shared" si="2"/>
        <v>12</v>
      </c>
      <c r="V185" s="39">
        <f t="shared" si="3"/>
        <v>21</v>
      </c>
    </row>
    <row r="186" spans="1:22" ht="16">
      <c r="A186" s="36">
        <v>37385</v>
      </c>
      <c r="B186" s="37">
        <v>0</v>
      </c>
      <c r="C186" s="37">
        <v>1982</v>
      </c>
      <c r="D186" s="37">
        <v>82</v>
      </c>
      <c r="E186" s="37">
        <v>1.76</v>
      </c>
      <c r="F186" s="38">
        <f t="shared" si="23"/>
        <v>26.472107438016529</v>
      </c>
      <c r="G186" s="37" t="s">
        <v>314</v>
      </c>
      <c r="H186" s="37">
        <v>4</v>
      </c>
      <c r="I186" s="37">
        <v>3</v>
      </c>
      <c r="J186" s="37">
        <v>4</v>
      </c>
      <c r="K186" s="37">
        <v>4</v>
      </c>
      <c r="L186" s="37">
        <v>3</v>
      </c>
      <c r="M186" s="37">
        <v>3</v>
      </c>
      <c r="N186" s="37">
        <v>4</v>
      </c>
      <c r="O186" s="37">
        <v>4</v>
      </c>
      <c r="P186" s="37">
        <v>4</v>
      </c>
      <c r="Q186" s="37">
        <v>4</v>
      </c>
      <c r="R186" s="37">
        <v>4</v>
      </c>
      <c r="S186" s="37">
        <v>4</v>
      </c>
      <c r="T186" s="39">
        <f t="shared" si="1"/>
        <v>45</v>
      </c>
      <c r="U186" s="39">
        <f t="shared" si="2"/>
        <v>21</v>
      </c>
      <c r="V186" s="39">
        <f t="shared" si="3"/>
        <v>24</v>
      </c>
    </row>
    <row r="187" spans="1:22" ht="16">
      <c r="A187" s="36">
        <v>37394</v>
      </c>
      <c r="B187" s="37">
        <v>0</v>
      </c>
      <c r="C187" s="37">
        <v>2003</v>
      </c>
      <c r="D187" s="37">
        <v>65</v>
      </c>
      <c r="E187" s="37">
        <v>1.77</v>
      </c>
      <c r="F187" s="38">
        <f t="shared" si="23"/>
        <v>20.747550193111813</v>
      </c>
      <c r="G187" s="37" t="s">
        <v>315</v>
      </c>
      <c r="H187" s="37">
        <v>4</v>
      </c>
      <c r="I187" s="37">
        <v>4</v>
      </c>
      <c r="J187" s="37">
        <v>4</v>
      </c>
      <c r="K187" s="37">
        <v>4</v>
      </c>
      <c r="L187" s="37">
        <v>4</v>
      </c>
      <c r="M187" s="37">
        <v>3</v>
      </c>
      <c r="N187" s="37">
        <v>2</v>
      </c>
      <c r="O187" s="37">
        <v>2</v>
      </c>
      <c r="P187" s="37">
        <v>1</v>
      </c>
      <c r="Q187" s="37">
        <v>1</v>
      </c>
      <c r="R187" s="37">
        <v>4</v>
      </c>
      <c r="S187" s="37">
        <v>4</v>
      </c>
      <c r="T187" s="39">
        <f t="shared" si="1"/>
        <v>37</v>
      </c>
      <c r="U187" s="39">
        <f t="shared" si="2"/>
        <v>23</v>
      </c>
      <c r="V187" s="39">
        <f t="shared" si="3"/>
        <v>14</v>
      </c>
    </row>
    <row r="188" spans="1:22" ht="16">
      <c r="A188" s="36">
        <v>37401</v>
      </c>
      <c r="B188" s="37">
        <v>0</v>
      </c>
      <c r="C188" s="37">
        <v>2000</v>
      </c>
      <c r="D188" s="37">
        <v>68</v>
      </c>
      <c r="E188" s="37">
        <v>1.73</v>
      </c>
      <c r="F188" s="38">
        <f t="shared" si="23"/>
        <v>22.720438370810918</v>
      </c>
      <c r="G188" s="37" t="s">
        <v>316</v>
      </c>
      <c r="H188" s="37">
        <v>2</v>
      </c>
      <c r="I188" s="37">
        <v>1</v>
      </c>
      <c r="J188" s="37">
        <v>4</v>
      </c>
      <c r="K188" s="37">
        <v>4</v>
      </c>
      <c r="L188" s="37">
        <v>4</v>
      </c>
      <c r="M188" s="37">
        <v>4</v>
      </c>
      <c r="N188" s="37">
        <v>4</v>
      </c>
      <c r="O188" s="37">
        <v>2</v>
      </c>
      <c r="P188" s="37">
        <v>4</v>
      </c>
      <c r="Q188" s="37">
        <v>5</v>
      </c>
      <c r="R188" s="37">
        <v>4</v>
      </c>
      <c r="S188" s="37">
        <v>4</v>
      </c>
      <c r="T188" s="39">
        <f t="shared" si="1"/>
        <v>42</v>
      </c>
      <c r="U188" s="39">
        <f t="shared" si="2"/>
        <v>19</v>
      </c>
      <c r="V188" s="39">
        <f t="shared" si="3"/>
        <v>23</v>
      </c>
    </row>
    <row r="189" spans="1:22" ht="16">
      <c r="A189" s="36">
        <v>37414</v>
      </c>
      <c r="B189" s="37">
        <v>1</v>
      </c>
      <c r="C189" s="37">
        <v>1982</v>
      </c>
      <c r="D189" s="37">
        <v>81</v>
      </c>
      <c r="E189" s="37">
        <v>1.72</v>
      </c>
      <c r="F189" s="38">
        <f t="shared" si="23"/>
        <v>27.379664683612766</v>
      </c>
      <c r="G189" s="37" t="s">
        <v>317</v>
      </c>
      <c r="H189" s="37">
        <v>1</v>
      </c>
      <c r="I189" s="37">
        <v>1</v>
      </c>
      <c r="J189" s="37">
        <v>1</v>
      </c>
      <c r="K189" s="37">
        <v>1</v>
      </c>
      <c r="L189" s="37">
        <v>1</v>
      </c>
      <c r="M189" s="37">
        <v>2</v>
      </c>
      <c r="N189" s="37">
        <v>1</v>
      </c>
      <c r="O189" s="37">
        <v>2</v>
      </c>
      <c r="P189" s="37">
        <v>1</v>
      </c>
      <c r="Q189" s="37">
        <v>5</v>
      </c>
      <c r="R189" s="37">
        <v>4</v>
      </c>
      <c r="S189" s="37">
        <v>5</v>
      </c>
      <c r="T189" s="39">
        <f t="shared" si="1"/>
        <v>25</v>
      </c>
      <c r="U189" s="39">
        <f t="shared" si="2"/>
        <v>7</v>
      </c>
      <c r="V189" s="39">
        <f t="shared" si="3"/>
        <v>18</v>
      </c>
    </row>
    <row r="190" spans="1:22" ht="16">
      <c r="A190" s="36">
        <v>37418</v>
      </c>
      <c r="B190" s="37">
        <v>0</v>
      </c>
      <c r="C190" s="37">
        <v>1991</v>
      </c>
      <c r="D190" s="37">
        <v>62</v>
      </c>
      <c r="E190" s="37">
        <v>1.61</v>
      </c>
      <c r="F190" s="38">
        <f t="shared" si="23"/>
        <v>23.9188302920412</v>
      </c>
      <c r="G190" s="37" t="s">
        <v>318</v>
      </c>
      <c r="H190" s="37">
        <v>2</v>
      </c>
      <c r="I190" s="37">
        <v>2</v>
      </c>
      <c r="J190" s="37">
        <v>2</v>
      </c>
      <c r="K190" s="37">
        <v>1</v>
      </c>
      <c r="L190" s="37">
        <v>2</v>
      </c>
      <c r="M190" s="37">
        <v>2</v>
      </c>
      <c r="N190" s="37">
        <v>1</v>
      </c>
      <c r="O190" s="37">
        <v>1</v>
      </c>
      <c r="P190" s="37">
        <v>1</v>
      </c>
      <c r="Q190" s="37">
        <v>5</v>
      </c>
      <c r="R190" s="37">
        <v>1</v>
      </c>
      <c r="S190" s="37">
        <v>1</v>
      </c>
      <c r="T190" s="39">
        <f t="shared" si="1"/>
        <v>21</v>
      </c>
      <c r="U190" s="39">
        <f t="shared" si="2"/>
        <v>11</v>
      </c>
      <c r="V190" s="39">
        <f t="shared" si="3"/>
        <v>10</v>
      </c>
    </row>
    <row r="191" spans="1:22" ht="16">
      <c r="A191" s="36">
        <v>37423</v>
      </c>
      <c r="B191" s="37">
        <v>0</v>
      </c>
      <c r="C191" s="37">
        <v>1998</v>
      </c>
      <c r="D191" s="37">
        <v>56</v>
      </c>
      <c r="E191" s="37">
        <v>1.61</v>
      </c>
      <c r="F191" s="38">
        <f t="shared" si="23"/>
        <v>21.60410477990818</v>
      </c>
      <c r="G191" s="37" t="s">
        <v>319</v>
      </c>
      <c r="H191" s="37">
        <v>4</v>
      </c>
      <c r="I191" s="37">
        <v>3</v>
      </c>
      <c r="J191" s="37">
        <v>4</v>
      </c>
      <c r="K191" s="37">
        <v>4</v>
      </c>
      <c r="L191" s="37">
        <v>4</v>
      </c>
      <c r="M191" s="37">
        <v>4</v>
      </c>
      <c r="N191" s="37">
        <v>4</v>
      </c>
      <c r="O191" s="37">
        <v>4</v>
      </c>
      <c r="P191" s="37">
        <v>2</v>
      </c>
      <c r="Q191" s="37">
        <v>4</v>
      </c>
      <c r="R191" s="37">
        <v>4</v>
      </c>
      <c r="S191" s="37">
        <v>5</v>
      </c>
      <c r="T191" s="39">
        <f t="shared" si="1"/>
        <v>46</v>
      </c>
      <c r="U191" s="39">
        <f t="shared" si="2"/>
        <v>23</v>
      </c>
      <c r="V191" s="39">
        <f t="shared" si="3"/>
        <v>23</v>
      </c>
    </row>
    <row r="192" spans="1:22" ht="16">
      <c r="A192" s="36">
        <v>37432</v>
      </c>
      <c r="B192" s="37">
        <v>0</v>
      </c>
      <c r="C192" s="37">
        <v>1975</v>
      </c>
      <c r="D192" s="37">
        <v>73</v>
      </c>
      <c r="E192" s="37">
        <v>1.77</v>
      </c>
      <c r="F192" s="38">
        <f t="shared" si="23"/>
        <v>23.301094832264035</v>
      </c>
      <c r="G192" s="37" t="s">
        <v>320</v>
      </c>
      <c r="H192" s="37">
        <v>4</v>
      </c>
      <c r="I192" s="37">
        <v>2</v>
      </c>
      <c r="J192" s="37">
        <v>3</v>
      </c>
      <c r="K192" s="37">
        <v>3</v>
      </c>
      <c r="L192" s="37">
        <v>2</v>
      </c>
      <c r="M192" s="37">
        <v>2</v>
      </c>
      <c r="N192" s="37">
        <v>4</v>
      </c>
      <c r="O192" s="37">
        <v>4</v>
      </c>
      <c r="P192" s="37">
        <v>4</v>
      </c>
      <c r="Q192" s="37">
        <v>3</v>
      </c>
      <c r="R192" s="37">
        <v>5</v>
      </c>
      <c r="S192" s="37">
        <v>5</v>
      </c>
      <c r="T192" s="39">
        <f t="shared" si="1"/>
        <v>41</v>
      </c>
      <c r="U192" s="39">
        <f t="shared" si="2"/>
        <v>16</v>
      </c>
      <c r="V192" s="39">
        <f t="shared" si="3"/>
        <v>25</v>
      </c>
    </row>
    <row r="193" spans="1:22" ht="16">
      <c r="A193" s="36">
        <v>37441</v>
      </c>
      <c r="B193" s="37">
        <v>0</v>
      </c>
      <c r="C193" s="37">
        <v>1999</v>
      </c>
      <c r="D193" s="37"/>
      <c r="E193" s="37"/>
      <c r="F193" s="38"/>
      <c r="G193" s="37"/>
      <c r="H193" s="37">
        <v>1</v>
      </c>
      <c r="I193" s="37">
        <v>2</v>
      </c>
      <c r="J193" s="37">
        <v>4</v>
      </c>
      <c r="K193" s="37">
        <v>4</v>
      </c>
      <c r="L193" s="37">
        <v>1</v>
      </c>
      <c r="M193" s="37">
        <v>1</v>
      </c>
      <c r="N193" s="37">
        <v>1</v>
      </c>
      <c r="O193" s="37">
        <v>1</v>
      </c>
      <c r="P193" s="37">
        <v>3</v>
      </c>
      <c r="Q193" s="37">
        <v>3</v>
      </c>
      <c r="R193" s="37">
        <v>3</v>
      </c>
      <c r="S193" s="37">
        <v>2</v>
      </c>
      <c r="T193" s="39">
        <f t="shared" si="1"/>
        <v>26</v>
      </c>
      <c r="U193" s="39">
        <f t="shared" si="2"/>
        <v>13</v>
      </c>
      <c r="V193" s="39">
        <f t="shared" si="3"/>
        <v>13</v>
      </c>
    </row>
    <row r="194" spans="1:22" ht="16">
      <c r="A194" s="36">
        <v>37446</v>
      </c>
      <c r="B194" s="37">
        <v>1</v>
      </c>
      <c r="C194" s="37">
        <v>1982</v>
      </c>
      <c r="D194" s="37">
        <v>68</v>
      </c>
      <c r="E194" s="37">
        <v>1.62</v>
      </c>
      <c r="F194" s="38">
        <f t="shared" ref="F194:F195" si="24">D194/(E194^2)</f>
        <v>25.910684346898332</v>
      </c>
      <c r="G194" s="37" t="s">
        <v>321</v>
      </c>
      <c r="H194" s="37">
        <v>4</v>
      </c>
      <c r="I194" s="37">
        <v>4</v>
      </c>
      <c r="J194" s="37">
        <v>4</v>
      </c>
      <c r="K194" s="37">
        <v>4</v>
      </c>
      <c r="L194" s="37">
        <v>4</v>
      </c>
      <c r="M194" s="37">
        <v>4</v>
      </c>
      <c r="N194" s="37">
        <v>4</v>
      </c>
      <c r="O194" s="37">
        <v>2</v>
      </c>
      <c r="P194" s="37">
        <v>4</v>
      </c>
      <c r="Q194" s="37">
        <v>2</v>
      </c>
      <c r="R194" s="37">
        <v>4</v>
      </c>
      <c r="S194" s="37">
        <v>4</v>
      </c>
      <c r="T194" s="39">
        <f t="shared" si="1"/>
        <v>44</v>
      </c>
      <c r="U194" s="39">
        <f t="shared" si="2"/>
        <v>24</v>
      </c>
      <c r="V194" s="39">
        <f t="shared" si="3"/>
        <v>20</v>
      </c>
    </row>
    <row r="195" spans="1:22" ht="16">
      <c r="A195" s="36">
        <v>37468</v>
      </c>
      <c r="B195" s="37">
        <v>0</v>
      </c>
      <c r="C195" s="37">
        <v>1996</v>
      </c>
      <c r="D195" s="37">
        <v>74</v>
      </c>
      <c r="E195" s="37">
        <v>1.74</v>
      </c>
      <c r="F195" s="38">
        <f t="shared" si="24"/>
        <v>24.441802087462015</v>
      </c>
      <c r="G195" s="37" t="s">
        <v>322</v>
      </c>
      <c r="H195" s="37">
        <v>4</v>
      </c>
      <c r="I195" s="37">
        <v>2</v>
      </c>
      <c r="J195" s="37">
        <v>2</v>
      </c>
      <c r="K195" s="37">
        <v>4</v>
      </c>
      <c r="L195" s="37">
        <v>4</v>
      </c>
      <c r="M195" s="37">
        <v>4</v>
      </c>
      <c r="N195" s="37">
        <v>3</v>
      </c>
      <c r="O195" s="37">
        <v>4</v>
      </c>
      <c r="P195" s="37">
        <v>4</v>
      </c>
      <c r="Q195" s="37">
        <v>4</v>
      </c>
      <c r="R195" s="37">
        <v>4</v>
      </c>
      <c r="S195" s="37">
        <v>4</v>
      </c>
      <c r="T195" s="39">
        <f t="shared" si="1"/>
        <v>43</v>
      </c>
      <c r="U195" s="39">
        <f t="shared" si="2"/>
        <v>20</v>
      </c>
      <c r="V195" s="39">
        <f t="shared" si="3"/>
        <v>23</v>
      </c>
    </row>
    <row r="196" spans="1:22" ht="16">
      <c r="A196" s="36">
        <v>37472</v>
      </c>
      <c r="B196" s="37">
        <v>0</v>
      </c>
      <c r="C196" s="37">
        <v>1987</v>
      </c>
      <c r="D196" s="37"/>
      <c r="E196" s="37"/>
      <c r="F196" s="38"/>
      <c r="G196" s="37"/>
      <c r="H196" s="37">
        <v>4</v>
      </c>
      <c r="I196" s="37">
        <v>2</v>
      </c>
      <c r="J196" s="37">
        <v>2</v>
      </c>
      <c r="K196" s="37">
        <v>2</v>
      </c>
      <c r="L196" s="37">
        <v>2</v>
      </c>
      <c r="M196" s="37">
        <v>4</v>
      </c>
      <c r="N196" s="37">
        <v>2</v>
      </c>
      <c r="O196" s="37">
        <v>2</v>
      </c>
      <c r="P196" s="37">
        <v>2</v>
      </c>
      <c r="Q196" s="37">
        <v>2</v>
      </c>
      <c r="R196" s="37">
        <v>2</v>
      </c>
      <c r="S196" s="37">
        <v>2</v>
      </c>
      <c r="T196" s="39">
        <f t="shared" si="1"/>
        <v>28</v>
      </c>
      <c r="U196" s="39">
        <f t="shared" si="2"/>
        <v>16</v>
      </c>
      <c r="V196" s="39">
        <f t="shared" si="3"/>
        <v>12</v>
      </c>
    </row>
    <row r="197" spans="1:22" ht="16">
      <c r="A197" s="36">
        <v>37471</v>
      </c>
      <c r="B197" s="37">
        <v>0</v>
      </c>
      <c r="C197" s="37">
        <v>1980</v>
      </c>
      <c r="D197" s="37">
        <v>63</v>
      </c>
      <c r="E197" s="37">
        <v>1.6</v>
      </c>
      <c r="F197" s="38">
        <f t="shared" ref="F197:F209" si="25">D197/(E197^2)</f>
        <v>24.609374999999996</v>
      </c>
      <c r="G197" s="37" t="s">
        <v>323</v>
      </c>
      <c r="H197" s="37">
        <v>2</v>
      </c>
      <c r="I197" s="37">
        <v>4</v>
      </c>
      <c r="J197" s="37">
        <v>4</v>
      </c>
      <c r="K197" s="37">
        <v>2</v>
      </c>
      <c r="L197" s="37">
        <v>4</v>
      </c>
      <c r="M197" s="37">
        <v>4</v>
      </c>
      <c r="N197" s="37">
        <v>1</v>
      </c>
      <c r="O197" s="37">
        <v>4</v>
      </c>
      <c r="P197" s="37">
        <v>1</v>
      </c>
      <c r="Q197" s="37">
        <v>2</v>
      </c>
      <c r="R197" s="37">
        <v>1</v>
      </c>
      <c r="S197" s="37">
        <v>4</v>
      </c>
      <c r="T197" s="39">
        <f t="shared" si="1"/>
        <v>33</v>
      </c>
      <c r="U197" s="39">
        <f t="shared" si="2"/>
        <v>20</v>
      </c>
      <c r="V197" s="39">
        <f t="shared" si="3"/>
        <v>13</v>
      </c>
    </row>
    <row r="198" spans="1:22" ht="16">
      <c r="A198" s="36">
        <v>37478</v>
      </c>
      <c r="B198" s="37">
        <v>0</v>
      </c>
      <c r="C198" s="37">
        <v>1987</v>
      </c>
      <c r="D198" s="37">
        <v>49</v>
      </c>
      <c r="E198" s="37">
        <v>1.56</v>
      </c>
      <c r="F198" s="38">
        <f t="shared" si="25"/>
        <v>20.134779750164363</v>
      </c>
      <c r="G198" s="37" t="s">
        <v>324</v>
      </c>
      <c r="H198" s="37">
        <v>1</v>
      </c>
      <c r="I198" s="37">
        <v>1</v>
      </c>
      <c r="J198" s="37">
        <v>1</v>
      </c>
      <c r="K198" s="37">
        <v>1</v>
      </c>
      <c r="L198" s="37">
        <v>1</v>
      </c>
      <c r="M198" s="37">
        <v>1</v>
      </c>
      <c r="N198" s="37">
        <v>1</v>
      </c>
      <c r="O198" s="37">
        <v>2</v>
      </c>
      <c r="P198" s="37">
        <v>2</v>
      </c>
      <c r="Q198" s="37">
        <v>1</v>
      </c>
      <c r="R198" s="37">
        <v>4</v>
      </c>
      <c r="S198" s="37">
        <v>1</v>
      </c>
      <c r="T198" s="39">
        <f t="shared" si="1"/>
        <v>17</v>
      </c>
      <c r="U198" s="39">
        <f t="shared" si="2"/>
        <v>6</v>
      </c>
      <c r="V198" s="39">
        <f t="shared" si="3"/>
        <v>11</v>
      </c>
    </row>
    <row r="199" spans="1:22" ht="16">
      <c r="A199" s="36">
        <v>37506</v>
      </c>
      <c r="B199" s="37">
        <v>0</v>
      </c>
      <c r="C199" s="37">
        <v>2000</v>
      </c>
      <c r="D199" s="37">
        <v>78.400000000000006</v>
      </c>
      <c r="E199" s="37">
        <v>1.74</v>
      </c>
      <c r="F199" s="38">
        <f t="shared" si="25"/>
        <v>25.895098427797596</v>
      </c>
      <c r="G199" s="37" t="s">
        <v>325</v>
      </c>
      <c r="H199" s="37">
        <v>1</v>
      </c>
      <c r="I199" s="37">
        <v>1</v>
      </c>
      <c r="J199" s="37">
        <v>1</v>
      </c>
      <c r="K199" s="37">
        <v>1</v>
      </c>
      <c r="L199" s="37">
        <v>1</v>
      </c>
      <c r="M199" s="37">
        <v>1</v>
      </c>
      <c r="N199" s="37">
        <v>1</v>
      </c>
      <c r="O199" s="37">
        <v>1</v>
      </c>
      <c r="P199" s="37">
        <v>1</v>
      </c>
      <c r="Q199" s="37">
        <v>1</v>
      </c>
      <c r="R199" s="37">
        <v>1</v>
      </c>
      <c r="S199" s="37">
        <v>4</v>
      </c>
      <c r="T199" s="39">
        <f t="shared" si="1"/>
        <v>15</v>
      </c>
      <c r="U199" s="39">
        <f t="shared" si="2"/>
        <v>6</v>
      </c>
      <c r="V199" s="39">
        <f t="shared" si="3"/>
        <v>9</v>
      </c>
    </row>
    <row r="200" spans="1:22" ht="16">
      <c r="A200" s="36">
        <v>37520</v>
      </c>
      <c r="B200" s="37">
        <v>0</v>
      </c>
      <c r="C200" s="37">
        <v>1997</v>
      </c>
      <c r="D200" s="37">
        <v>58</v>
      </c>
      <c r="E200" s="37">
        <v>1.65</v>
      </c>
      <c r="F200" s="38">
        <f t="shared" si="25"/>
        <v>21.30394857667585</v>
      </c>
      <c r="G200" s="37" t="s">
        <v>326</v>
      </c>
      <c r="H200" s="37">
        <v>3</v>
      </c>
      <c r="I200" s="37">
        <v>1</v>
      </c>
      <c r="J200" s="37">
        <v>1</v>
      </c>
      <c r="K200" s="37">
        <v>2</v>
      </c>
      <c r="L200" s="37">
        <v>2</v>
      </c>
      <c r="M200" s="37">
        <v>2</v>
      </c>
      <c r="N200" s="37">
        <v>4</v>
      </c>
      <c r="O200" s="37">
        <v>1</v>
      </c>
      <c r="P200" s="37">
        <v>2</v>
      </c>
      <c r="Q200" s="37">
        <v>3</v>
      </c>
      <c r="R200" s="37">
        <v>3</v>
      </c>
      <c r="S200" s="37">
        <v>4</v>
      </c>
      <c r="T200" s="39">
        <f t="shared" si="1"/>
        <v>28</v>
      </c>
      <c r="U200" s="39">
        <f t="shared" si="2"/>
        <v>11</v>
      </c>
      <c r="V200" s="39">
        <f t="shared" si="3"/>
        <v>17</v>
      </c>
    </row>
    <row r="201" spans="1:22" ht="16">
      <c r="A201" s="36">
        <v>37609</v>
      </c>
      <c r="B201" s="37">
        <v>1</v>
      </c>
      <c r="C201" s="37">
        <v>1982</v>
      </c>
      <c r="D201" s="37">
        <v>90</v>
      </c>
      <c r="E201" s="37">
        <v>1.84</v>
      </c>
      <c r="F201" s="38">
        <f t="shared" si="25"/>
        <v>26.583175803402646</v>
      </c>
      <c r="G201" s="37" t="s">
        <v>327</v>
      </c>
      <c r="H201" s="37">
        <v>4</v>
      </c>
      <c r="I201" s="37">
        <v>4</v>
      </c>
      <c r="J201" s="37">
        <v>4</v>
      </c>
      <c r="K201" s="37">
        <v>4</v>
      </c>
      <c r="L201" s="37">
        <v>4</v>
      </c>
      <c r="M201" s="37">
        <v>4</v>
      </c>
      <c r="N201" s="37">
        <v>2</v>
      </c>
      <c r="O201" s="37">
        <v>2</v>
      </c>
      <c r="P201" s="37">
        <v>2</v>
      </c>
      <c r="Q201" s="37">
        <v>1</v>
      </c>
      <c r="R201" s="37">
        <v>4</v>
      </c>
      <c r="S201" s="37">
        <v>1</v>
      </c>
      <c r="T201" s="39">
        <f t="shared" si="1"/>
        <v>36</v>
      </c>
      <c r="U201" s="39">
        <f t="shared" si="2"/>
        <v>24</v>
      </c>
      <c r="V201" s="39">
        <f t="shared" si="3"/>
        <v>12</v>
      </c>
    </row>
    <row r="202" spans="1:22" ht="16">
      <c r="A202" s="36">
        <v>37575</v>
      </c>
      <c r="B202" s="37">
        <v>0</v>
      </c>
      <c r="C202" s="37">
        <v>1975</v>
      </c>
      <c r="D202" s="37">
        <v>68</v>
      </c>
      <c r="E202" s="37">
        <v>1.62</v>
      </c>
      <c r="F202" s="38">
        <f t="shared" si="25"/>
        <v>25.910684346898332</v>
      </c>
      <c r="G202" s="37" t="s">
        <v>328</v>
      </c>
      <c r="H202" s="37">
        <v>2</v>
      </c>
      <c r="I202" s="37">
        <v>2</v>
      </c>
      <c r="J202" s="37">
        <v>4</v>
      </c>
      <c r="K202" s="37">
        <v>2</v>
      </c>
      <c r="L202" s="37">
        <v>2</v>
      </c>
      <c r="M202" s="37">
        <v>2</v>
      </c>
      <c r="N202" s="37">
        <v>1</v>
      </c>
      <c r="O202" s="37">
        <v>2</v>
      </c>
      <c r="P202" s="37">
        <v>3</v>
      </c>
      <c r="Q202" s="37">
        <v>2</v>
      </c>
      <c r="R202" s="37">
        <v>4</v>
      </c>
      <c r="S202" s="37">
        <v>2</v>
      </c>
      <c r="T202" s="39">
        <f t="shared" si="1"/>
        <v>28</v>
      </c>
      <c r="U202" s="39">
        <f t="shared" si="2"/>
        <v>14</v>
      </c>
      <c r="V202" s="39">
        <f t="shared" si="3"/>
        <v>14</v>
      </c>
    </row>
    <row r="203" spans="1:22" ht="16">
      <c r="A203" s="36">
        <v>37690</v>
      </c>
      <c r="B203" s="37">
        <v>0</v>
      </c>
      <c r="C203" s="37">
        <v>2000</v>
      </c>
      <c r="D203" s="37">
        <v>52</v>
      </c>
      <c r="E203" s="37">
        <v>1.62</v>
      </c>
      <c r="F203" s="38">
        <f t="shared" si="25"/>
        <v>19.814052735863431</v>
      </c>
      <c r="G203" s="37" t="s">
        <v>329</v>
      </c>
      <c r="H203" s="37">
        <v>1</v>
      </c>
      <c r="I203" s="37">
        <v>1</v>
      </c>
      <c r="J203" s="37">
        <v>2</v>
      </c>
      <c r="K203" s="37">
        <v>2</v>
      </c>
      <c r="L203" s="37">
        <v>2</v>
      </c>
      <c r="M203" s="37">
        <v>1</v>
      </c>
      <c r="N203" s="37">
        <v>1</v>
      </c>
      <c r="O203" s="37">
        <v>1</v>
      </c>
      <c r="P203" s="37">
        <v>1</v>
      </c>
      <c r="Q203" s="37">
        <v>1</v>
      </c>
      <c r="R203" s="37">
        <v>4</v>
      </c>
      <c r="S203" s="37">
        <v>1</v>
      </c>
      <c r="T203" s="39">
        <f t="shared" si="1"/>
        <v>18</v>
      </c>
      <c r="U203" s="39">
        <f t="shared" si="2"/>
        <v>9</v>
      </c>
      <c r="V203" s="39">
        <f t="shared" si="3"/>
        <v>9</v>
      </c>
    </row>
    <row r="204" spans="1:22" ht="16">
      <c r="A204" s="36">
        <v>37717</v>
      </c>
      <c r="B204" s="37">
        <v>0</v>
      </c>
      <c r="C204" s="37">
        <v>1998</v>
      </c>
      <c r="D204" s="37">
        <v>93</v>
      </c>
      <c r="E204" s="37">
        <v>1.68</v>
      </c>
      <c r="F204" s="38">
        <f t="shared" si="25"/>
        <v>32.950680272108848</v>
      </c>
      <c r="G204" s="37" t="s">
        <v>330</v>
      </c>
      <c r="H204" s="37">
        <v>2</v>
      </c>
      <c r="I204" s="37">
        <v>2</v>
      </c>
      <c r="J204" s="37">
        <v>3</v>
      </c>
      <c r="K204" s="37">
        <v>4</v>
      </c>
      <c r="L204" s="37">
        <v>4</v>
      </c>
      <c r="M204" s="37">
        <v>4</v>
      </c>
      <c r="N204" s="37">
        <v>5</v>
      </c>
      <c r="O204" s="37">
        <v>5</v>
      </c>
      <c r="P204" s="37">
        <v>4</v>
      </c>
      <c r="Q204" s="37">
        <v>5</v>
      </c>
      <c r="R204" s="37">
        <v>4</v>
      </c>
      <c r="S204" s="37">
        <v>4</v>
      </c>
      <c r="T204" s="39">
        <f t="shared" si="1"/>
        <v>46</v>
      </c>
      <c r="U204" s="39">
        <f t="shared" si="2"/>
        <v>19</v>
      </c>
      <c r="V204" s="39">
        <f t="shared" si="3"/>
        <v>27</v>
      </c>
    </row>
    <row r="205" spans="1:22" ht="16">
      <c r="A205" s="36">
        <v>37810</v>
      </c>
      <c r="B205" s="37">
        <v>0</v>
      </c>
      <c r="C205" s="37">
        <v>2004</v>
      </c>
      <c r="D205" s="37">
        <v>83</v>
      </c>
      <c r="E205" s="37">
        <v>1.68</v>
      </c>
      <c r="F205" s="38">
        <f t="shared" si="25"/>
        <v>29.407596371882089</v>
      </c>
      <c r="G205" s="37" t="s">
        <v>331</v>
      </c>
      <c r="H205" s="37">
        <v>4</v>
      </c>
      <c r="I205" s="37">
        <v>1</v>
      </c>
      <c r="J205" s="37">
        <v>4</v>
      </c>
      <c r="K205" s="37">
        <v>4</v>
      </c>
      <c r="L205" s="37">
        <v>4</v>
      </c>
      <c r="M205" s="37">
        <v>4</v>
      </c>
      <c r="N205" s="37">
        <v>5</v>
      </c>
      <c r="O205" s="37">
        <v>5</v>
      </c>
      <c r="P205" s="37">
        <v>5</v>
      </c>
      <c r="Q205" s="37">
        <v>5</v>
      </c>
      <c r="R205" s="37">
        <v>5</v>
      </c>
      <c r="S205" s="37">
        <v>5</v>
      </c>
      <c r="T205" s="39">
        <f t="shared" si="1"/>
        <v>51</v>
      </c>
      <c r="U205" s="39">
        <f t="shared" si="2"/>
        <v>21</v>
      </c>
      <c r="V205" s="39">
        <f t="shared" si="3"/>
        <v>30</v>
      </c>
    </row>
    <row r="206" spans="1:22" ht="16">
      <c r="A206" s="36">
        <v>37786</v>
      </c>
      <c r="B206" s="37">
        <v>0</v>
      </c>
      <c r="C206" s="37">
        <v>1975</v>
      </c>
      <c r="D206" s="37">
        <v>70</v>
      </c>
      <c r="E206" s="37">
        <v>1.6</v>
      </c>
      <c r="F206" s="38">
        <f t="shared" si="25"/>
        <v>27.343749999999996</v>
      </c>
      <c r="G206" s="37" t="s">
        <v>332</v>
      </c>
      <c r="H206" s="37">
        <v>4</v>
      </c>
      <c r="I206" s="37">
        <v>3</v>
      </c>
      <c r="J206" s="37">
        <v>4</v>
      </c>
      <c r="K206" s="37">
        <v>4</v>
      </c>
      <c r="L206" s="37">
        <v>4</v>
      </c>
      <c r="M206" s="37">
        <v>3</v>
      </c>
      <c r="N206" s="37">
        <v>2</v>
      </c>
      <c r="O206" s="37">
        <v>2</v>
      </c>
      <c r="P206" s="37">
        <v>2</v>
      </c>
      <c r="Q206" s="37">
        <v>2</v>
      </c>
      <c r="R206" s="37">
        <v>2</v>
      </c>
      <c r="S206" s="37">
        <v>3</v>
      </c>
      <c r="T206" s="39">
        <f t="shared" si="1"/>
        <v>35</v>
      </c>
      <c r="U206" s="39">
        <f t="shared" si="2"/>
        <v>22</v>
      </c>
      <c r="V206" s="39">
        <f t="shared" si="3"/>
        <v>13</v>
      </c>
    </row>
    <row r="207" spans="1:22" ht="16">
      <c r="A207" s="36">
        <v>37891</v>
      </c>
      <c r="B207" s="37">
        <v>0</v>
      </c>
      <c r="C207" s="37">
        <v>1994</v>
      </c>
      <c r="D207" s="37">
        <v>62</v>
      </c>
      <c r="E207" s="37">
        <v>1.71</v>
      </c>
      <c r="F207" s="38">
        <f t="shared" si="25"/>
        <v>21.203105228959341</v>
      </c>
      <c r="G207" s="37" t="s">
        <v>333</v>
      </c>
      <c r="H207" s="37">
        <v>1</v>
      </c>
      <c r="I207" s="37">
        <v>1</v>
      </c>
      <c r="J207" s="37">
        <v>1</v>
      </c>
      <c r="K207" s="37">
        <v>1</v>
      </c>
      <c r="L207" s="37">
        <v>1</v>
      </c>
      <c r="M207" s="37">
        <v>1</v>
      </c>
      <c r="N207" s="37">
        <v>1</v>
      </c>
      <c r="O207" s="37">
        <v>1</v>
      </c>
      <c r="P207" s="37">
        <v>1</v>
      </c>
      <c r="Q207" s="37">
        <v>3</v>
      </c>
      <c r="R207" s="37">
        <v>1</v>
      </c>
      <c r="S207" s="37">
        <v>5</v>
      </c>
      <c r="T207" s="39">
        <f t="shared" si="1"/>
        <v>18</v>
      </c>
      <c r="U207" s="39">
        <f t="shared" si="2"/>
        <v>6</v>
      </c>
      <c r="V207" s="39">
        <f t="shared" si="3"/>
        <v>12</v>
      </c>
    </row>
    <row r="208" spans="1:22" ht="16">
      <c r="A208" s="36">
        <v>37899</v>
      </c>
      <c r="B208" s="37">
        <v>0</v>
      </c>
      <c r="C208" s="37">
        <v>1987</v>
      </c>
      <c r="D208" s="37">
        <v>60</v>
      </c>
      <c r="E208" s="37">
        <v>1.63</v>
      </c>
      <c r="F208" s="38">
        <f t="shared" si="25"/>
        <v>22.582709172343712</v>
      </c>
      <c r="G208" s="37" t="s">
        <v>334</v>
      </c>
      <c r="H208" s="37">
        <v>5</v>
      </c>
      <c r="I208" s="37">
        <v>1</v>
      </c>
      <c r="J208" s="37">
        <v>1</v>
      </c>
      <c r="K208" s="37">
        <v>1</v>
      </c>
      <c r="L208" s="37">
        <v>1</v>
      </c>
      <c r="M208" s="37">
        <v>1</v>
      </c>
      <c r="N208" s="37">
        <v>1</v>
      </c>
      <c r="O208" s="37">
        <v>1</v>
      </c>
      <c r="P208" s="37">
        <v>1</v>
      </c>
      <c r="Q208" s="37">
        <v>5</v>
      </c>
      <c r="R208" s="37">
        <v>2</v>
      </c>
      <c r="S208" s="37">
        <v>2</v>
      </c>
      <c r="T208" s="39">
        <f t="shared" si="1"/>
        <v>22</v>
      </c>
      <c r="U208" s="39">
        <f t="shared" si="2"/>
        <v>10</v>
      </c>
      <c r="V208" s="39">
        <f t="shared" si="3"/>
        <v>12</v>
      </c>
    </row>
    <row r="209" spans="1:22" ht="16">
      <c r="A209" s="36">
        <v>37972</v>
      </c>
      <c r="B209" s="37">
        <v>0</v>
      </c>
      <c r="C209" s="37">
        <v>2005</v>
      </c>
      <c r="D209" s="37">
        <v>63</v>
      </c>
      <c r="E209" s="37">
        <v>1.68</v>
      </c>
      <c r="F209" s="38">
        <f t="shared" si="25"/>
        <v>22.321428571428577</v>
      </c>
      <c r="G209" s="37" t="s">
        <v>335</v>
      </c>
      <c r="H209" s="37">
        <v>4</v>
      </c>
      <c r="I209" s="37">
        <v>4</v>
      </c>
      <c r="J209" s="37">
        <v>5</v>
      </c>
      <c r="K209" s="37">
        <v>4</v>
      </c>
      <c r="L209" s="37">
        <v>4</v>
      </c>
      <c r="M209" s="37">
        <v>5</v>
      </c>
      <c r="N209" s="37">
        <v>5</v>
      </c>
      <c r="O209" s="37">
        <v>4</v>
      </c>
      <c r="P209" s="37">
        <v>5</v>
      </c>
      <c r="Q209" s="37">
        <v>5</v>
      </c>
      <c r="R209" s="37">
        <v>5</v>
      </c>
      <c r="S209" s="37">
        <v>5</v>
      </c>
      <c r="T209" s="39">
        <f t="shared" si="1"/>
        <v>55</v>
      </c>
      <c r="U209" s="39">
        <f t="shared" si="2"/>
        <v>26</v>
      </c>
      <c r="V209" s="39">
        <f t="shared" si="3"/>
        <v>29</v>
      </c>
    </row>
    <row r="210" spans="1:22" ht="16">
      <c r="A210" s="36">
        <v>38031</v>
      </c>
      <c r="B210" s="37">
        <v>0</v>
      </c>
      <c r="C210" s="37">
        <v>1981</v>
      </c>
      <c r="D210" s="37"/>
      <c r="E210" s="37"/>
      <c r="F210" s="38"/>
      <c r="G210" s="37"/>
      <c r="H210" s="37">
        <v>4</v>
      </c>
      <c r="I210" s="37">
        <v>2</v>
      </c>
      <c r="J210" s="37">
        <v>2</v>
      </c>
      <c r="K210" s="37">
        <v>2</v>
      </c>
      <c r="L210" s="37">
        <v>2</v>
      </c>
      <c r="M210" s="37">
        <v>2</v>
      </c>
      <c r="N210" s="37">
        <v>4</v>
      </c>
      <c r="O210" s="37">
        <v>4</v>
      </c>
      <c r="P210" s="37">
        <v>2</v>
      </c>
      <c r="Q210" s="37">
        <v>4</v>
      </c>
      <c r="R210" s="37">
        <v>4</v>
      </c>
      <c r="S210" s="37">
        <v>4</v>
      </c>
      <c r="T210" s="39">
        <f t="shared" si="1"/>
        <v>36</v>
      </c>
      <c r="U210" s="39">
        <f t="shared" si="2"/>
        <v>14</v>
      </c>
      <c r="V210" s="39">
        <f t="shared" si="3"/>
        <v>22</v>
      </c>
    </row>
    <row r="211" spans="1:22" ht="16">
      <c r="A211" s="36">
        <v>38129</v>
      </c>
      <c r="B211" s="37">
        <v>0</v>
      </c>
      <c r="C211" s="37">
        <v>1989</v>
      </c>
      <c r="D211" s="37">
        <v>55</v>
      </c>
      <c r="E211" s="37">
        <v>1.64</v>
      </c>
      <c r="F211" s="38">
        <f t="shared" ref="F211:F219" si="26">D211/(E211^2)</f>
        <v>20.449137418203453</v>
      </c>
      <c r="G211" s="37" t="s">
        <v>138</v>
      </c>
      <c r="H211" s="37">
        <v>4</v>
      </c>
      <c r="I211" s="37">
        <v>4</v>
      </c>
      <c r="J211" s="37">
        <v>4</v>
      </c>
      <c r="K211" s="37">
        <v>4</v>
      </c>
      <c r="L211" s="37">
        <v>4</v>
      </c>
      <c r="M211" s="37">
        <v>4</v>
      </c>
      <c r="N211" s="37">
        <v>4</v>
      </c>
      <c r="O211" s="37">
        <v>4</v>
      </c>
      <c r="P211" s="37">
        <v>4</v>
      </c>
      <c r="Q211" s="37">
        <v>4</v>
      </c>
      <c r="R211" s="37">
        <v>4</v>
      </c>
      <c r="S211" s="37">
        <v>4</v>
      </c>
      <c r="T211" s="39">
        <f t="shared" si="1"/>
        <v>48</v>
      </c>
      <c r="U211" s="39">
        <f t="shared" si="2"/>
        <v>24</v>
      </c>
      <c r="V211" s="39">
        <f t="shared" si="3"/>
        <v>24</v>
      </c>
    </row>
    <row r="212" spans="1:22" ht="16">
      <c r="A212" s="36">
        <v>38118</v>
      </c>
      <c r="B212" s="37">
        <v>0</v>
      </c>
      <c r="C212" s="37">
        <v>1979</v>
      </c>
      <c r="D212" s="37">
        <v>62</v>
      </c>
      <c r="E212" s="37">
        <v>1.73</v>
      </c>
      <c r="F212" s="38">
        <f t="shared" si="26"/>
        <v>20.715693808680545</v>
      </c>
      <c r="G212" s="37" t="s">
        <v>336</v>
      </c>
      <c r="H212" s="37">
        <v>4</v>
      </c>
      <c r="I212" s="37">
        <v>2</v>
      </c>
      <c r="J212" s="37">
        <v>2</v>
      </c>
      <c r="K212" s="37">
        <v>2</v>
      </c>
      <c r="L212" s="37">
        <v>2</v>
      </c>
      <c r="M212" s="37">
        <v>2</v>
      </c>
      <c r="N212" s="37">
        <v>2</v>
      </c>
      <c r="O212" s="37">
        <v>3</v>
      </c>
      <c r="P212" s="37">
        <v>2</v>
      </c>
      <c r="Q212" s="37">
        <v>2</v>
      </c>
      <c r="R212" s="37">
        <v>4</v>
      </c>
      <c r="S212" s="37">
        <v>4</v>
      </c>
      <c r="T212" s="39">
        <f t="shared" si="1"/>
        <v>31</v>
      </c>
      <c r="U212" s="39">
        <f t="shared" si="2"/>
        <v>14</v>
      </c>
      <c r="V212" s="39">
        <f t="shared" si="3"/>
        <v>17</v>
      </c>
    </row>
    <row r="213" spans="1:22" ht="16">
      <c r="A213" s="36">
        <v>36203</v>
      </c>
      <c r="B213" s="37">
        <v>0</v>
      </c>
      <c r="C213" s="37">
        <v>1997</v>
      </c>
      <c r="D213" s="37">
        <v>60</v>
      </c>
      <c r="E213" s="37">
        <v>1.6</v>
      </c>
      <c r="F213" s="38">
        <f t="shared" si="26"/>
        <v>23.437499999999996</v>
      </c>
      <c r="G213" s="37" t="s">
        <v>337</v>
      </c>
      <c r="H213" s="37">
        <v>1</v>
      </c>
      <c r="I213" s="37">
        <v>1</v>
      </c>
      <c r="J213" s="37">
        <v>1</v>
      </c>
      <c r="K213" s="37">
        <v>1</v>
      </c>
      <c r="L213" s="37">
        <v>2</v>
      </c>
      <c r="M213" s="37">
        <v>1</v>
      </c>
      <c r="N213" s="37">
        <v>3</v>
      </c>
      <c r="O213" s="37">
        <v>3</v>
      </c>
      <c r="P213" s="37">
        <v>3</v>
      </c>
      <c r="Q213" s="37">
        <v>3</v>
      </c>
      <c r="R213" s="37">
        <v>1</v>
      </c>
      <c r="S213" s="37">
        <v>5</v>
      </c>
      <c r="T213" s="39">
        <f t="shared" si="1"/>
        <v>25</v>
      </c>
      <c r="U213" s="39">
        <f t="shared" si="2"/>
        <v>7</v>
      </c>
      <c r="V213" s="39">
        <f t="shared" si="3"/>
        <v>18</v>
      </c>
    </row>
    <row r="214" spans="1:22" ht="16">
      <c r="A214" s="36">
        <v>38178</v>
      </c>
      <c r="B214" s="37">
        <v>0</v>
      </c>
      <c r="C214" s="37">
        <v>1986</v>
      </c>
      <c r="D214" s="37">
        <v>89</v>
      </c>
      <c r="E214" s="37">
        <v>1.65</v>
      </c>
      <c r="F214" s="38">
        <f t="shared" si="26"/>
        <v>32.690541781450875</v>
      </c>
      <c r="G214" s="37" t="s">
        <v>338</v>
      </c>
      <c r="H214" s="37">
        <v>2</v>
      </c>
      <c r="I214" s="37">
        <v>2</v>
      </c>
      <c r="J214" s="37">
        <v>2</v>
      </c>
      <c r="K214" s="37">
        <v>2</v>
      </c>
      <c r="L214" s="37">
        <v>2</v>
      </c>
      <c r="M214" s="37">
        <v>2</v>
      </c>
      <c r="N214" s="37">
        <v>3</v>
      </c>
      <c r="O214" s="37">
        <v>2</v>
      </c>
      <c r="P214" s="37">
        <v>2</v>
      </c>
      <c r="Q214" s="37">
        <v>3</v>
      </c>
      <c r="R214" s="37">
        <v>2</v>
      </c>
      <c r="S214" s="37">
        <v>3</v>
      </c>
      <c r="T214" s="39">
        <f t="shared" si="1"/>
        <v>27</v>
      </c>
      <c r="U214" s="39">
        <f t="shared" si="2"/>
        <v>12</v>
      </c>
      <c r="V214" s="39">
        <f t="shared" si="3"/>
        <v>15</v>
      </c>
    </row>
    <row r="215" spans="1:22" ht="16">
      <c r="A215" s="36">
        <v>38179</v>
      </c>
      <c r="B215" s="37">
        <v>0</v>
      </c>
      <c r="C215" s="37">
        <v>1982</v>
      </c>
      <c r="D215" s="37">
        <v>52</v>
      </c>
      <c r="E215" s="37">
        <v>1.66</v>
      </c>
      <c r="F215" s="38">
        <f t="shared" si="26"/>
        <v>18.870663376397157</v>
      </c>
      <c r="G215" s="37" t="s">
        <v>339</v>
      </c>
      <c r="H215" s="37">
        <v>2</v>
      </c>
      <c r="I215" s="37">
        <v>2</v>
      </c>
      <c r="J215" s="37">
        <v>2</v>
      </c>
      <c r="K215" s="37">
        <v>2</v>
      </c>
      <c r="L215" s="37">
        <v>2</v>
      </c>
      <c r="M215" s="37">
        <v>1</v>
      </c>
      <c r="N215" s="37">
        <v>3</v>
      </c>
      <c r="O215" s="37">
        <v>2</v>
      </c>
      <c r="P215" s="37">
        <v>4</v>
      </c>
      <c r="Q215" s="37">
        <v>3</v>
      </c>
      <c r="R215" s="37">
        <v>4</v>
      </c>
      <c r="S215" s="37">
        <v>4</v>
      </c>
      <c r="T215" s="39">
        <f t="shared" si="1"/>
        <v>31</v>
      </c>
      <c r="U215" s="39">
        <f t="shared" si="2"/>
        <v>11</v>
      </c>
      <c r="V215" s="39">
        <f t="shared" si="3"/>
        <v>20</v>
      </c>
    </row>
    <row r="216" spans="1:22" ht="16">
      <c r="A216" s="36">
        <v>38182</v>
      </c>
      <c r="B216" s="37">
        <v>0</v>
      </c>
      <c r="C216" s="37">
        <v>1986</v>
      </c>
      <c r="D216" s="37">
        <v>73</v>
      </c>
      <c r="E216" s="37">
        <v>1.75</v>
      </c>
      <c r="F216" s="38">
        <f t="shared" si="26"/>
        <v>23.836734693877553</v>
      </c>
      <c r="G216" s="37" t="s">
        <v>340</v>
      </c>
      <c r="H216" s="37">
        <v>4</v>
      </c>
      <c r="I216" s="37">
        <v>4</v>
      </c>
      <c r="J216" s="37">
        <v>4</v>
      </c>
      <c r="K216" s="37">
        <v>4</v>
      </c>
      <c r="L216" s="37">
        <v>4</v>
      </c>
      <c r="M216" s="37">
        <v>4</v>
      </c>
      <c r="N216" s="37">
        <v>3</v>
      </c>
      <c r="O216" s="37">
        <v>2</v>
      </c>
      <c r="P216" s="37">
        <v>2</v>
      </c>
      <c r="Q216" s="37">
        <v>2</v>
      </c>
      <c r="R216" s="37">
        <v>2</v>
      </c>
      <c r="S216" s="37">
        <v>3</v>
      </c>
      <c r="T216" s="39">
        <f t="shared" si="1"/>
        <v>38</v>
      </c>
      <c r="U216" s="39">
        <f t="shared" si="2"/>
        <v>24</v>
      </c>
      <c r="V216" s="39">
        <f t="shared" si="3"/>
        <v>14</v>
      </c>
    </row>
    <row r="217" spans="1:22" ht="16">
      <c r="A217" s="36">
        <v>35667</v>
      </c>
      <c r="B217" s="37">
        <v>0</v>
      </c>
      <c r="C217" s="37">
        <v>2001</v>
      </c>
      <c r="D217" s="37">
        <v>62</v>
      </c>
      <c r="E217" s="37">
        <v>1.6</v>
      </c>
      <c r="F217" s="38">
        <f t="shared" si="26"/>
        <v>24.218749999999996</v>
      </c>
      <c r="G217" s="37" t="s">
        <v>341</v>
      </c>
      <c r="H217" s="37">
        <v>5</v>
      </c>
      <c r="I217" s="37">
        <v>1</v>
      </c>
      <c r="J217" s="37">
        <v>1</v>
      </c>
      <c r="K217" s="37">
        <v>1</v>
      </c>
      <c r="L217" s="37">
        <v>1</v>
      </c>
      <c r="M217" s="37">
        <v>1</v>
      </c>
      <c r="N217" s="37">
        <v>2</v>
      </c>
      <c r="O217" s="37">
        <v>5</v>
      </c>
      <c r="P217" s="37">
        <v>1</v>
      </c>
      <c r="Q217" s="37">
        <v>1</v>
      </c>
      <c r="R217" s="37">
        <v>4</v>
      </c>
      <c r="S217" s="37">
        <v>5</v>
      </c>
      <c r="T217" s="39">
        <f t="shared" si="1"/>
        <v>28</v>
      </c>
      <c r="U217" s="39">
        <f t="shared" si="2"/>
        <v>10</v>
      </c>
      <c r="V217" s="39">
        <f t="shared" si="3"/>
        <v>18</v>
      </c>
    </row>
    <row r="218" spans="1:22" ht="16">
      <c r="A218" s="36">
        <v>37688</v>
      </c>
      <c r="B218" s="37">
        <v>0</v>
      </c>
      <c r="C218" s="37">
        <v>1977</v>
      </c>
      <c r="D218" s="37">
        <v>59</v>
      </c>
      <c r="E218" s="37">
        <v>1.61</v>
      </c>
      <c r="F218" s="38">
        <f t="shared" si="26"/>
        <v>22.761467535974688</v>
      </c>
      <c r="G218" s="37" t="s">
        <v>342</v>
      </c>
      <c r="H218" s="37">
        <v>3</v>
      </c>
      <c r="I218" s="37">
        <v>2</v>
      </c>
      <c r="J218" s="37">
        <v>2</v>
      </c>
      <c r="K218" s="37">
        <v>2</v>
      </c>
      <c r="L218" s="37">
        <v>2</v>
      </c>
      <c r="M218" s="37">
        <v>2</v>
      </c>
      <c r="N218" s="37">
        <v>2</v>
      </c>
      <c r="O218" s="37">
        <v>2</v>
      </c>
      <c r="P218" s="37">
        <v>2</v>
      </c>
      <c r="Q218" s="37">
        <v>2</v>
      </c>
      <c r="R218" s="37">
        <v>2</v>
      </c>
      <c r="S218" s="37">
        <v>3</v>
      </c>
      <c r="T218" s="39">
        <f t="shared" si="1"/>
        <v>26</v>
      </c>
      <c r="U218" s="39">
        <f t="shared" si="2"/>
        <v>13</v>
      </c>
      <c r="V218" s="39">
        <f t="shared" si="3"/>
        <v>13</v>
      </c>
    </row>
    <row r="219" spans="1:22" ht="16">
      <c r="A219" s="36">
        <v>38234</v>
      </c>
      <c r="B219" s="37">
        <v>0</v>
      </c>
      <c r="C219" s="37">
        <v>1991</v>
      </c>
      <c r="D219" s="37">
        <v>96</v>
      </c>
      <c r="E219" s="37">
        <v>1.66</v>
      </c>
      <c r="F219" s="38">
        <f t="shared" si="26"/>
        <v>34.838147771810135</v>
      </c>
      <c r="G219" s="37" t="s">
        <v>343</v>
      </c>
      <c r="H219" s="37">
        <v>4</v>
      </c>
      <c r="I219" s="37">
        <v>4</v>
      </c>
      <c r="J219" s="37">
        <v>4</v>
      </c>
      <c r="K219" s="37">
        <v>4</v>
      </c>
      <c r="L219" s="37">
        <v>4</v>
      </c>
      <c r="M219" s="37">
        <v>4</v>
      </c>
      <c r="N219" s="37">
        <v>3</v>
      </c>
      <c r="O219" s="37">
        <v>4</v>
      </c>
      <c r="P219" s="37">
        <v>4</v>
      </c>
      <c r="Q219" s="37">
        <v>4</v>
      </c>
      <c r="R219" s="37">
        <v>4</v>
      </c>
      <c r="S219" s="37">
        <v>4</v>
      </c>
      <c r="T219" s="39">
        <f t="shared" si="1"/>
        <v>47</v>
      </c>
      <c r="U219" s="39">
        <f t="shared" si="2"/>
        <v>24</v>
      </c>
      <c r="V219" s="39">
        <f t="shared" si="3"/>
        <v>23</v>
      </c>
    </row>
    <row r="220" spans="1:22" ht="16">
      <c r="A220" s="36">
        <v>37913</v>
      </c>
      <c r="B220" s="37">
        <v>1</v>
      </c>
      <c r="C220" s="37">
        <v>1992</v>
      </c>
      <c r="D220" s="37"/>
      <c r="E220" s="37"/>
      <c r="F220" s="38"/>
      <c r="G220" s="37"/>
      <c r="H220" s="37">
        <v>3</v>
      </c>
      <c r="I220" s="37">
        <v>1</v>
      </c>
      <c r="J220" s="37">
        <v>3</v>
      </c>
      <c r="K220" s="37">
        <v>3</v>
      </c>
      <c r="L220" s="37">
        <v>4</v>
      </c>
      <c r="M220" s="37">
        <v>2</v>
      </c>
      <c r="N220" s="37">
        <v>3</v>
      </c>
      <c r="O220" s="37">
        <v>4</v>
      </c>
      <c r="P220" s="37">
        <v>4</v>
      </c>
      <c r="Q220" s="37">
        <v>5</v>
      </c>
      <c r="R220" s="37">
        <v>3</v>
      </c>
      <c r="S220" s="37">
        <v>4</v>
      </c>
      <c r="T220" s="39">
        <f t="shared" si="1"/>
        <v>39</v>
      </c>
      <c r="U220" s="39">
        <f t="shared" si="2"/>
        <v>16</v>
      </c>
      <c r="V220" s="39">
        <f t="shared" si="3"/>
        <v>23</v>
      </c>
    </row>
    <row r="221" spans="1:22" ht="16">
      <c r="A221" s="36">
        <v>38237</v>
      </c>
      <c r="B221" s="37">
        <v>0</v>
      </c>
      <c r="C221" s="37">
        <v>1993</v>
      </c>
      <c r="D221" s="37">
        <v>65</v>
      </c>
      <c r="E221" s="37">
        <v>1.63</v>
      </c>
      <c r="F221" s="38">
        <f t="shared" ref="F221:F225" si="27">D221/(E221^2)</f>
        <v>24.464601603372351</v>
      </c>
      <c r="G221" s="37" t="s">
        <v>344</v>
      </c>
      <c r="H221" s="37">
        <v>2</v>
      </c>
      <c r="I221" s="37">
        <v>3</v>
      </c>
      <c r="J221" s="37">
        <v>3</v>
      </c>
      <c r="K221" s="37">
        <v>3</v>
      </c>
      <c r="L221" s="37">
        <v>5</v>
      </c>
      <c r="M221" s="37">
        <v>2</v>
      </c>
      <c r="N221" s="37">
        <v>3</v>
      </c>
      <c r="O221" s="37">
        <v>2</v>
      </c>
      <c r="P221" s="37">
        <v>3</v>
      </c>
      <c r="Q221" s="37">
        <v>4</v>
      </c>
      <c r="R221" s="37">
        <v>4</v>
      </c>
      <c r="S221" s="37">
        <v>5</v>
      </c>
      <c r="T221" s="39">
        <f t="shared" si="1"/>
        <v>39</v>
      </c>
      <c r="U221" s="39">
        <f t="shared" si="2"/>
        <v>18</v>
      </c>
      <c r="V221" s="39">
        <f t="shared" si="3"/>
        <v>21</v>
      </c>
    </row>
    <row r="222" spans="1:22" ht="16">
      <c r="A222" s="36">
        <v>38131</v>
      </c>
      <c r="B222" s="37">
        <v>0</v>
      </c>
      <c r="C222" s="37">
        <v>1994</v>
      </c>
      <c r="D222" s="37">
        <v>50</v>
      </c>
      <c r="E222" s="37">
        <v>1.75</v>
      </c>
      <c r="F222" s="38">
        <f t="shared" si="27"/>
        <v>16.326530612244898</v>
      </c>
      <c r="G222" s="37" t="s">
        <v>345</v>
      </c>
      <c r="H222" s="37">
        <v>2</v>
      </c>
      <c r="I222" s="37">
        <v>1</v>
      </c>
      <c r="J222" s="37">
        <v>3</v>
      </c>
      <c r="K222" s="37">
        <v>3</v>
      </c>
      <c r="L222" s="37">
        <v>2</v>
      </c>
      <c r="M222" s="37">
        <v>2</v>
      </c>
      <c r="N222" s="37">
        <v>1</v>
      </c>
      <c r="O222" s="37">
        <v>2</v>
      </c>
      <c r="P222" s="37">
        <v>2</v>
      </c>
      <c r="Q222" s="37">
        <v>3</v>
      </c>
      <c r="R222" s="37">
        <v>2</v>
      </c>
      <c r="S222" s="37">
        <v>3</v>
      </c>
      <c r="T222" s="39">
        <f t="shared" si="1"/>
        <v>26</v>
      </c>
      <c r="U222" s="39">
        <f t="shared" si="2"/>
        <v>13</v>
      </c>
      <c r="V222" s="39">
        <f t="shared" si="3"/>
        <v>13</v>
      </c>
    </row>
    <row r="223" spans="1:22" ht="16">
      <c r="A223" s="36">
        <v>38269</v>
      </c>
      <c r="B223" s="37">
        <v>0</v>
      </c>
      <c r="C223" s="37">
        <v>2005</v>
      </c>
      <c r="D223" s="37">
        <v>67</v>
      </c>
      <c r="E223" s="37">
        <v>1.68</v>
      </c>
      <c r="F223" s="38">
        <f t="shared" si="27"/>
        <v>23.738662131519277</v>
      </c>
      <c r="G223" s="37" t="s">
        <v>140</v>
      </c>
      <c r="H223" s="37">
        <v>4</v>
      </c>
      <c r="I223" s="37">
        <v>1</v>
      </c>
      <c r="J223" s="37">
        <v>2</v>
      </c>
      <c r="K223" s="37">
        <v>1</v>
      </c>
      <c r="L223" s="37">
        <v>1</v>
      </c>
      <c r="M223" s="37">
        <v>1</v>
      </c>
      <c r="N223" s="37">
        <v>1</v>
      </c>
      <c r="O223" s="37">
        <v>2</v>
      </c>
      <c r="P223" s="37">
        <v>1</v>
      </c>
      <c r="Q223" s="37">
        <v>3</v>
      </c>
      <c r="R223" s="37">
        <v>3</v>
      </c>
      <c r="S223" s="37">
        <v>2</v>
      </c>
      <c r="T223" s="39">
        <f t="shared" si="1"/>
        <v>22</v>
      </c>
      <c r="U223" s="39">
        <f t="shared" si="2"/>
        <v>10</v>
      </c>
      <c r="V223" s="39">
        <f t="shared" si="3"/>
        <v>12</v>
      </c>
    </row>
    <row r="224" spans="1:22" ht="16">
      <c r="A224" s="36">
        <v>38309</v>
      </c>
      <c r="B224" s="37">
        <v>0</v>
      </c>
      <c r="C224" s="37">
        <v>1980</v>
      </c>
      <c r="D224" s="37">
        <v>70</v>
      </c>
      <c r="E224" s="37">
        <v>1.76</v>
      </c>
      <c r="F224" s="38">
        <f t="shared" si="27"/>
        <v>22.598140495867771</v>
      </c>
      <c r="G224" s="37" t="s">
        <v>346</v>
      </c>
      <c r="H224" s="37">
        <v>4</v>
      </c>
      <c r="I224" s="37">
        <v>3</v>
      </c>
      <c r="J224" s="37">
        <v>3</v>
      </c>
      <c r="K224" s="37">
        <v>4</v>
      </c>
      <c r="L224" s="37">
        <v>2</v>
      </c>
      <c r="M224" s="37">
        <v>2</v>
      </c>
      <c r="N224" s="37">
        <v>2</v>
      </c>
      <c r="O224" s="37">
        <v>2</v>
      </c>
      <c r="P224" s="37">
        <v>2</v>
      </c>
      <c r="Q224" s="37">
        <v>2</v>
      </c>
      <c r="R224" s="37">
        <v>2</v>
      </c>
      <c r="S224" s="37">
        <v>4</v>
      </c>
      <c r="T224" s="39">
        <f t="shared" si="1"/>
        <v>32</v>
      </c>
      <c r="U224" s="39">
        <f t="shared" si="2"/>
        <v>18</v>
      </c>
      <c r="V224" s="39">
        <f t="shared" si="3"/>
        <v>14</v>
      </c>
    </row>
    <row r="225" spans="1:22" ht="16">
      <c r="A225" s="36">
        <v>36774</v>
      </c>
      <c r="B225" s="37">
        <v>0</v>
      </c>
      <c r="C225" s="37">
        <v>2000</v>
      </c>
      <c r="D225" s="37">
        <v>55</v>
      </c>
      <c r="E225" s="37">
        <v>1.58</v>
      </c>
      <c r="F225" s="38">
        <f t="shared" si="27"/>
        <v>22.031725684986377</v>
      </c>
      <c r="G225" s="37" t="s">
        <v>347</v>
      </c>
      <c r="H225" s="37">
        <v>4</v>
      </c>
      <c r="I225" s="37">
        <v>4</v>
      </c>
      <c r="J225" s="37">
        <v>4</v>
      </c>
      <c r="K225" s="37">
        <v>4</v>
      </c>
      <c r="L225" s="37">
        <v>4</v>
      </c>
      <c r="M225" s="37">
        <v>4</v>
      </c>
      <c r="N225" s="37">
        <v>1</v>
      </c>
      <c r="O225" s="37">
        <v>4</v>
      </c>
      <c r="P225" s="37">
        <v>1</v>
      </c>
      <c r="Q225" s="37">
        <v>5</v>
      </c>
      <c r="R225" s="37">
        <v>5</v>
      </c>
      <c r="S225" s="37">
        <v>5</v>
      </c>
      <c r="T225" s="39">
        <f t="shared" si="1"/>
        <v>45</v>
      </c>
      <c r="U225" s="39">
        <f t="shared" si="2"/>
        <v>24</v>
      </c>
      <c r="V225" s="39">
        <f t="shared" si="3"/>
        <v>21</v>
      </c>
    </row>
    <row r="226" spans="1:22" ht="16">
      <c r="A226" s="36">
        <v>38342</v>
      </c>
      <c r="B226" s="37">
        <v>0</v>
      </c>
      <c r="C226" s="37">
        <v>2005</v>
      </c>
      <c r="D226" s="37"/>
      <c r="E226" s="37"/>
      <c r="F226" s="38"/>
      <c r="G226" s="37" t="s">
        <v>348</v>
      </c>
      <c r="H226" s="37">
        <v>4</v>
      </c>
      <c r="I226" s="37">
        <v>2</v>
      </c>
      <c r="J226" s="37">
        <v>4</v>
      </c>
      <c r="K226" s="37">
        <v>2</v>
      </c>
      <c r="L226" s="37">
        <v>4</v>
      </c>
      <c r="M226" s="37">
        <v>4</v>
      </c>
      <c r="N226" s="37">
        <v>4</v>
      </c>
      <c r="O226" s="37">
        <v>4</v>
      </c>
      <c r="P226" s="37">
        <v>4</v>
      </c>
      <c r="Q226" s="37">
        <v>4</v>
      </c>
      <c r="R226" s="37">
        <v>3</v>
      </c>
      <c r="S226" s="37">
        <v>4</v>
      </c>
      <c r="T226" s="39">
        <f t="shared" si="1"/>
        <v>43</v>
      </c>
      <c r="U226" s="39">
        <f t="shared" si="2"/>
        <v>20</v>
      </c>
      <c r="V226" s="39">
        <f t="shared" si="3"/>
        <v>23</v>
      </c>
    </row>
    <row r="227" spans="1:22" ht="16">
      <c r="A227" s="36">
        <v>38354</v>
      </c>
      <c r="B227" s="37">
        <v>0</v>
      </c>
      <c r="C227" s="37">
        <v>2007</v>
      </c>
      <c r="D227" s="37"/>
      <c r="E227" s="37"/>
      <c r="F227" s="38"/>
      <c r="G227" s="37"/>
      <c r="H227" s="37">
        <v>5</v>
      </c>
      <c r="I227" s="37">
        <v>5</v>
      </c>
      <c r="J227" s="37">
        <v>5</v>
      </c>
      <c r="K227" s="37">
        <v>1</v>
      </c>
      <c r="L227" s="37">
        <v>5</v>
      </c>
      <c r="M227" s="37">
        <v>5</v>
      </c>
      <c r="N227" s="37">
        <v>5</v>
      </c>
      <c r="O227" s="37">
        <v>5</v>
      </c>
      <c r="P227" s="37">
        <v>5</v>
      </c>
      <c r="Q227" s="37">
        <v>5</v>
      </c>
      <c r="R227" s="37">
        <v>5</v>
      </c>
      <c r="S227" s="37">
        <v>5</v>
      </c>
      <c r="T227" s="39">
        <f t="shared" si="1"/>
        <v>56</v>
      </c>
      <c r="U227" s="39">
        <f t="shared" si="2"/>
        <v>26</v>
      </c>
      <c r="V227" s="39">
        <f t="shared" si="3"/>
        <v>30</v>
      </c>
    </row>
    <row r="228" spans="1:22" ht="16">
      <c r="A228" s="36">
        <v>38369</v>
      </c>
      <c r="B228" s="37">
        <v>1</v>
      </c>
      <c r="C228" s="37">
        <v>2001</v>
      </c>
      <c r="D228" s="37">
        <v>59.5</v>
      </c>
      <c r="E228" s="37">
        <v>1.77</v>
      </c>
      <c r="F228" s="38">
        <f t="shared" ref="F228:F233" si="28">D228/(E228^2)</f>
        <v>18.991988253694657</v>
      </c>
      <c r="G228" s="37" t="s">
        <v>142</v>
      </c>
      <c r="H228" s="37">
        <v>2</v>
      </c>
      <c r="I228" s="37">
        <v>2</v>
      </c>
      <c r="J228" s="37">
        <v>2</v>
      </c>
      <c r="K228" s="37">
        <v>2</v>
      </c>
      <c r="L228" s="37">
        <v>2</v>
      </c>
      <c r="M228" s="37">
        <v>2</v>
      </c>
      <c r="N228" s="37">
        <v>3</v>
      </c>
      <c r="O228" s="37">
        <v>4</v>
      </c>
      <c r="P228" s="37">
        <v>3</v>
      </c>
      <c r="Q228" s="37">
        <v>3</v>
      </c>
      <c r="R228" s="37">
        <v>3</v>
      </c>
      <c r="S228" s="37">
        <v>5</v>
      </c>
      <c r="T228" s="39">
        <f t="shared" si="1"/>
        <v>33</v>
      </c>
      <c r="U228" s="39">
        <f t="shared" si="2"/>
        <v>12</v>
      </c>
      <c r="V228" s="39">
        <f t="shared" si="3"/>
        <v>21</v>
      </c>
    </row>
    <row r="229" spans="1:22" ht="16">
      <c r="A229" s="36">
        <v>37877</v>
      </c>
      <c r="B229" s="37">
        <v>0</v>
      </c>
      <c r="C229" s="37">
        <v>1980</v>
      </c>
      <c r="D229" s="37">
        <v>65</v>
      </c>
      <c r="E229" s="37">
        <v>1.63</v>
      </c>
      <c r="F229" s="38">
        <f t="shared" si="28"/>
        <v>24.464601603372351</v>
      </c>
      <c r="G229" s="37" t="s">
        <v>144</v>
      </c>
      <c r="H229" s="37">
        <v>4</v>
      </c>
      <c r="I229" s="37">
        <v>2</v>
      </c>
      <c r="J229" s="37">
        <v>2</v>
      </c>
      <c r="K229" s="37">
        <v>2</v>
      </c>
      <c r="L229" s="37">
        <v>2</v>
      </c>
      <c r="M229" s="37">
        <v>3</v>
      </c>
      <c r="N229" s="37">
        <v>4</v>
      </c>
      <c r="O229" s="37">
        <v>3</v>
      </c>
      <c r="P229" s="37">
        <v>4</v>
      </c>
      <c r="Q229" s="37">
        <v>3</v>
      </c>
      <c r="R229" s="37">
        <v>2</v>
      </c>
      <c r="S229" s="37">
        <v>4</v>
      </c>
      <c r="T229" s="39">
        <f t="shared" si="1"/>
        <v>35</v>
      </c>
      <c r="U229" s="39">
        <f t="shared" si="2"/>
        <v>15</v>
      </c>
      <c r="V229" s="39">
        <f t="shared" si="3"/>
        <v>20</v>
      </c>
    </row>
    <row r="230" spans="1:22" ht="16">
      <c r="A230" s="36">
        <v>38381</v>
      </c>
      <c r="B230" s="37">
        <v>0</v>
      </c>
      <c r="C230" s="37">
        <v>2007</v>
      </c>
      <c r="D230" s="37">
        <v>58</v>
      </c>
      <c r="E230" s="37">
        <v>1.58</v>
      </c>
      <c r="F230" s="38">
        <f t="shared" si="28"/>
        <v>23.233456176894723</v>
      </c>
      <c r="G230" s="37" t="s">
        <v>349</v>
      </c>
      <c r="H230" s="37">
        <v>2</v>
      </c>
      <c r="I230" s="37">
        <v>1</v>
      </c>
      <c r="J230" s="37">
        <v>2</v>
      </c>
      <c r="K230" s="37">
        <v>3</v>
      </c>
      <c r="L230" s="37">
        <v>1</v>
      </c>
      <c r="M230" s="37">
        <v>2</v>
      </c>
      <c r="N230" s="37">
        <v>5</v>
      </c>
      <c r="O230" s="37">
        <v>5</v>
      </c>
      <c r="P230" s="37">
        <v>4</v>
      </c>
      <c r="Q230" s="37">
        <v>5</v>
      </c>
      <c r="R230" s="37">
        <v>5</v>
      </c>
      <c r="S230" s="37">
        <v>2</v>
      </c>
      <c r="T230" s="39">
        <f t="shared" si="1"/>
        <v>37</v>
      </c>
      <c r="U230" s="39">
        <f t="shared" si="2"/>
        <v>11</v>
      </c>
      <c r="V230" s="39">
        <f t="shared" si="3"/>
        <v>26</v>
      </c>
    </row>
    <row r="231" spans="1:22" ht="16">
      <c r="A231" s="36">
        <v>38409</v>
      </c>
      <c r="B231" s="37">
        <v>0</v>
      </c>
      <c r="C231" s="37">
        <v>2007</v>
      </c>
      <c r="D231" s="37">
        <v>60</v>
      </c>
      <c r="E231" s="37">
        <v>1.72</v>
      </c>
      <c r="F231" s="38">
        <f t="shared" si="28"/>
        <v>20.281233098972418</v>
      </c>
      <c r="G231" s="37" t="s">
        <v>350</v>
      </c>
      <c r="H231" s="37">
        <v>1</v>
      </c>
      <c r="I231" s="37">
        <v>1</v>
      </c>
      <c r="J231" s="37">
        <v>3</v>
      </c>
      <c r="K231" s="37">
        <v>1</v>
      </c>
      <c r="L231" s="37">
        <v>1</v>
      </c>
      <c r="M231" s="37">
        <v>1</v>
      </c>
      <c r="N231" s="37">
        <v>1</v>
      </c>
      <c r="O231" s="37">
        <v>3</v>
      </c>
      <c r="P231" s="37">
        <v>3</v>
      </c>
      <c r="Q231" s="37">
        <v>3</v>
      </c>
      <c r="R231" s="37">
        <v>3</v>
      </c>
      <c r="S231" s="37">
        <v>5</v>
      </c>
      <c r="T231" s="39">
        <f t="shared" si="1"/>
        <v>26</v>
      </c>
      <c r="U231" s="39">
        <f t="shared" si="2"/>
        <v>8</v>
      </c>
      <c r="V231" s="39">
        <f t="shared" si="3"/>
        <v>18</v>
      </c>
    </row>
    <row r="232" spans="1:22" ht="16">
      <c r="A232" s="36">
        <v>38438</v>
      </c>
      <c r="B232" s="37">
        <v>0</v>
      </c>
      <c r="C232" s="37">
        <v>1991</v>
      </c>
      <c r="D232" s="37">
        <v>80</v>
      </c>
      <c r="E232" s="37">
        <v>1.73</v>
      </c>
      <c r="F232" s="38">
        <f t="shared" si="28"/>
        <v>26.729927495071667</v>
      </c>
      <c r="G232" s="37" t="s">
        <v>351</v>
      </c>
      <c r="H232" s="37">
        <v>2</v>
      </c>
      <c r="I232" s="37">
        <v>2</v>
      </c>
      <c r="J232" s="37">
        <v>2</v>
      </c>
      <c r="K232" s="37">
        <v>2</v>
      </c>
      <c r="L232" s="37">
        <v>2</v>
      </c>
      <c r="M232" s="37">
        <v>2</v>
      </c>
      <c r="N232" s="37">
        <v>2</v>
      </c>
      <c r="O232" s="37">
        <v>4</v>
      </c>
      <c r="P232" s="37">
        <v>2</v>
      </c>
      <c r="Q232" s="37">
        <v>2</v>
      </c>
      <c r="R232" s="37">
        <v>2</v>
      </c>
      <c r="S232" s="37">
        <v>2</v>
      </c>
      <c r="T232" s="39">
        <f t="shared" si="1"/>
        <v>26</v>
      </c>
      <c r="U232" s="39">
        <f t="shared" si="2"/>
        <v>12</v>
      </c>
      <c r="V232" s="39">
        <f t="shared" si="3"/>
        <v>14</v>
      </c>
    </row>
    <row r="233" spans="1:22" ht="16">
      <c r="A233" s="36">
        <v>38435</v>
      </c>
      <c r="B233" s="37">
        <v>0</v>
      </c>
      <c r="C233" s="37">
        <v>1988</v>
      </c>
      <c r="D233" s="37">
        <v>59</v>
      </c>
      <c r="E233" s="37">
        <v>1.7</v>
      </c>
      <c r="F233" s="38">
        <f t="shared" si="28"/>
        <v>20.415224913494811</v>
      </c>
      <c r="G233" s="37" t="s">
        <v>352</v>
      </c>
      <c r="H233" s="37">
        <v>5</v>
      </c>
      <c r="I233" s="37">
        <v>4</v>
      </c>
      <c r="J233" s="37">
        <v>5</v>
      </c>
      <c r="K233" s="37">
        <v>4</v>
      </c>
      <c r="L233" s="37">
        <v>4</v>
      </c>
      <c r="M233" s="37">
        <v>5</v>
      </c>
      <c r="N233" s="37">
        <v>4</v>
      </c>
      <c r="O233" s="37">
        <v>4</v>
      </c>
      <c r="P233" s="37">
        <v>4</v>
      </c>
      <c r="Q233" s="37">
        <v>4</v>
      </c>
      <c r="R233" s="37">
        <v>4</v>
      </c>
      <c r="S233" s="37">
        <v>4</v>
      </c>
      <c r="T233" s="39">
        <f t="shared" si="1"/>
        <v>51</v>
      </c>
      <c r="U233" s="39">
        <f t="shared" si="2"/>
        <v>27</v>
      </c>
      <c r="V233" s="39">
        <f t="shared" si="3"/>
        <v>24</v>
      </c>
    </row>
    <row r="234" spans="1:22" ht="16">
      <c r="A234" s="36">
        <v>38465</v>
      </c>
      <c r="B234" s="37">
        <v>0</v>
      </c>
      <c r="C234" s="37">
        <v>1970</v>
      </c>
      <c r="D234" s="37"/>
      <c r="E234" s="37"/>
      <c r="F234" s="38"/>
      <c r="G234" s="37"/>
      <c r="H234" s="37">
        <v>4</v>
      </c>
      <c r="I234" s="37">
        <v>4</v>
      </c>
      <c r="J234" s="37">
        <v>4</v>
      </c>
      <c r="K234" s="37">
        <v>4</v>
      </c>
      <c r="L234" s="37">
        <v>5</v>
      </c>
      <c r="M234" s="37">
        <v>4</v>
      </c>
      <c r="N234" s="37">
        <v>2</v>
      </c>
      <c r="O234" s="37">
        <v>2</v>
      </c>
      <c r="P234" s="37">
        <v>3</v>
      </c>
      <c r="Q234" s="37">
        <v>4</v>
      </c>
      <c r="R234" s="37">
        <v>4</v>
      </c>
      <c r="S234" s="37">
        <v>3</v>
      </c>
      <c r="T234" s="39">
        <f t="shared" si="1"/>
        <v>43</v>
      </c>
      <c r="U234" s="39">
        <f t="shared" si="2"/>
        <v>25</v>
      </c>
      <c r="V234" s="39">
        <f t="shared" si="3"/>
        <v>18</v>
      </c>
    </row>
    <row r="235" spans="1:22" ht="16">
      <c r="A235" s="36">
        <v>38459</v>
      </c>
      <c r="B235" s="37">
        <v>0</v>
      </c>
      <c r="C235" s="37">
        <v>1998</v>
      </c>
      <c r="D235" s="37">
        <v>48</v>
      </c>
      <c r="E235" s="37">
        <v>1.63</v>
      </c>
      <c r="F235" s="38">
        <f t="shared" ref="F235:F250" si="29">D235/(E235^2)</f>
        <v>18.066167337874969</v>
      </c>
      <c r="G235" s="37" t="s">
        <v>353</v>
      </c>
      <c r="H235" s="37">
        <v>5</v>
      </c>
      <c r="I235" s="37">
        <v>5</v>
      </c>
      <c r="J235" s="37">
        <v>5</v>
      </c>
      <c r="K235" s="37">
        <v>5</v>
      </c>
      <c r="L235" s="37">
        <v>5</v>
      </c>
      <c r="M235" s="37">
        <v>5</v>
      </c>
      <c r="N235" s="37">
        <v>1</v>
      </c>
      <c r="O235" s="37">
        <v>1</v>
      </c>
      <c r="P235" s="37">
        <v>1</v>
      </c>
      <c r="Q235" s="37">
        <v>1</v>
      </c>
      <c r="R235" s="37">
        <v>1</v>
      </c>
      <c r="S235" s="37">
        <v>1</v>
      </c>
      <c r="T235" s="39">
        <f t="shared" si="1"/>
        <v>36</v>
      </c>
      <c r="U235" s="39">
        <f t="shared" si="2"/>
        <v>30</v>
      </c>
      <c r="V235" s="39">
        <f t="shared" si="3"/>
        <v>6</v>
      </c>
    </row>
    <row r="236" spans="1:22" ht="16">
      <c r="A236" s="36">
        <v>38463</v>
      </c>
      <c r="B236" s="37">
        <v>0</v>
      </c>
      <c r="C236" s="37">
        <v>1985</v>
      </c>
      <c r="D236" s="37">
        <v>63</v>
      </c>
      <c r="E236" s="37">
        <v>1.7</v>
      </c>
      <c r="F236" s="38">
        <f t="shared" si="29"/>
        <v>21.79930795847751</v>
      </c>
      <c r="G236" s="37" t="s">
        <v>354</v>
      </c>
      <c r="H236" s="37">
        <v>5</v>
      </c>
      <c r="I236" s="37">
        <v>2</v>
      </c>
      <c r="J236" s="37">
        <v>2</v>
      </c>
      <c r="K236" s="37">
        <v>2</v>
      </c>
      <c r="L236" s="37">
        <v>2</v>
      </c>
      <c r="M236" s="37">
        <v>2</v>
      </c>
      <c r="N236" s="37">
        <v>5</v>
      </c>
      <c r="O236" s="37">
        <v>4</v>
      </c>
      <c r="P236" s="37">
        <v>3</v>
      </c>
      <c r="Q236" s="37">
        <v>3</v>
      </c>
      <c r="R236" s="37">
        <v>5</v>
      </c>
      <c r="S236" s="37">
        <v>1</v>
      </c>
      <c r="T236" s="39">
        <f t="shared" si="1"/>
        <v>36</v>
      </c>
      <c r="U236" s="39">
        <f t="shared" si="2"/>
        <v>15</v>
      </c>
      <c r="V236" s="39">
        <f t="shared" si="3"/>
        <v>21</v>
      </c>
    </row>
    <row r="237" spans="1:22" ht="16">
      <c r="A237" s="36">
        <v>38477</v>
      </c>
      <c r="B237" s="37">
        <v>0</v>
      </c>
      <c r="C237" s="37">
        <v>1996</v>
      </c>
      <c r="D237" s="37">
        <v>65</v>
      </c>
      <c r="E237" s="37">
        <v>1.6</v>
      </c>
      <c r="F237" s="38">
        <f t="shared" si="29"/>
        <v>25.390624999999996</v>
      </c>
      <c r="G237" s="37" t="s">
        <v>355</v>
      </c>
      <c r="H237" s="37">
        <v>1</v>
      </c>
      <c r="I237" s="37">
        <v>1</v>
      </c>
      <c r="J237" s="37">
        <v>1</v>
      </c>
      <c r="K237" s="37">
        <v>1</v>
      </c>
      <c r="L237" s="37">
        <v>2</v>
      </c>
      <c r="M237" s="37">
        <v>2</v>
      </c>
      <c r="N237" s="37">
        <v>1</v>
      </c>
      <c r="O237" s="37">
        <v>1</v>
      </c>
      <c r="P237" s="37">
        <v>1</v>
      </c>
      <c r="Q237" s="37">
        <v>1</v>
      </c>
      <c r="R237" s="37">
        <v>1</v>
      </c>
      <c r="S237" s="37">
        <v>1</v>
      </c>
      <c r="T237" s="39">
        <f t="shared" si="1"/>
        <v>14</v>
      </c>
      <c r="U237" s="39">
        <f t="shared" si="2"/>
        <v>8</v>
      </c>
      <c r="V237" s="39">
        <f t="shared" si="3"/>
        <v>6</v>
      </c>
    </row>
    <row r="238" spans="1:22" ht="16">
      <c r="A238" s="36">
        <v>38481</v>
      </c>
      <c r="B238" s="37">
        <v>0</v>
      </c>
      <c r="C238" s="37">
        <v>2005</v>
      </c>
      <c r="D238" s="37">
        <v>53</v>
      </c>
      <c r="E238" s="37">
        <v>1.68</v>
      </c>
      <c r="F238" s="38">
        <f t="shared" si="29"/>
        <v>18.778344671201818</v>
      </c>
      <c r="G238" s="37" t="s">
        <v>356</v>
      </c>
      <c r="H238" s="37">
        <v>1</v>
      </c>
      <c r="I238" s="37">
        <v>2</v>
      </c>
      <c r="J238" s="37">
        <v>1</v>
      </c>
      <c r="K238" s="37">
        <v>1</v>
      </c>
      <c r="L238" s="37">
        <v>1</v>
      </c>
      <c r="M238" s="37">
        <v>4</v>
      </c>
      <c r="N238" s="37">
        <v>5</v>
      </c>
      <c r="O238" s="37">
        <v>5</v>
      </c>
      <c r="P238" s="37">
        <v>4</v>
      </c>
      <c r="Q238" s="37">
        <v>5</v>
      </c>
      <c r="R238" s="37">
        <v>5</v>
      </c>
      <c r="S238" s="37">
        <v>5</v>
      </c>
      <c r="T238" s="39">
        <f t="shared" si="1"/>
        <v>39</v>
      </c>
      <c r="U238" s="39">
        <f t="shared" si="2"/>
        <v>10</v>
      </c>
      <c r="V238" s="39">
        <f t="shared" si="3"/>
        <v>29</v>
      </c>
    </row>
    <row r="239" spans="1:22" ht="16">
      <c r="A239" s="36">
        <v>38491</v>
      </c>
      <c r="B239" s="37">
        <v>0</v>
      </c>
      <c r="C239" s="37">
        <v>1979</v>
      </c>
      <c r="D239" s="37">
        <v>72</v>
      </c>
      <c r="E239" s="37">
        <v>1.55</v>
      </c>
      <c r="F239" s="38">
        <f t="shared" si="29"/>
        <v>29.968782518210194</v>
      </c>
      <c r="G239" s="37" t="s">
        <v>357</v>
      </c>
      <c r="H239" s="37">
        <v>2</v>
      </c>
      <c r="I239" s="37">
        <v>5</v>
      </c>
      <c r="J239" s="37">
        <v>5</v>
      </c>
      <c r="K239" s="37">
        <v>4</v>
      </c>
      <c r="L239" s="37">
        <v>4</v>
      </c>
      <c r="M239" s="37">
        <v>4</v>
      </c>
      <c r="N239" s="37">
        <v>4</v>
      </c>
      <c r="O239" s="37">
        <v>4</v>
      </c>
      <c r="P239" s="37">
        <v>4</v>
      </c>
      <c r="Q239" s="37">
        <v>4</v>
      </c>
      <c r="R239" s="37">
        <v>4</v>
      </c>
      <c r="S239" s="37">
        <v>4</v>
      </c>
      <c r="T239" s="39">
        <f t="shared" si="1"/>
        <v>48</v>
      </c>
      <c r="U239" s="39">
        <f t="shared" si="2"/>
        <v>24</v>
      </c>
      <c r="V239" s="39">
        <f t="shared" si="3"/>
        <v>24</v>
      </c>
    </row>
    <row r="240" spans="1:22" ht="16">
      <c r="A240" s="36">
        <v>38500</v>
      </c>
      <c r="B240" s="37">
        <v>0</v>
      </c>
      <c r="C240" s="37">
        <v>1972</v>
      </c>
      <c r="D240" s="37">
        <v>85</v>
      </c>
      <c r="E240" s="37">
        <v>1.65</v>
      </c>
      <c r="F240" s="38">
        <f t="shared" si="29"/>
        <v>31.221303948576679</v>
      </c>
      <c r="G240" s="37" t="s">
        <v>146</v>
      </c>
      <c r="H240" s="37">
        <v>2</v>
      </c>
      <c r="I240" s="37">
        <v>2</v>
      </c>
      <c r="J240" s="37">
        <v>2</v>
      </c>
      <c r="K240" s="37">
        <v>2</v>
      </c>
      <c r="L240" s="37">
        <v>2</v>
      </c>
      <c r="M240" s="37">
        <v>2</v>
      </c>
      <c r="N240" s="37">
        <v>4</v>
      </c>
      <c r="O240" s="37">
        <v>3</v>
      </c>
      <c r="P240" s="37">
        <v>4</v>
      </c>
      <c r="Q240" s="37">
        <v>2</v>
      </c>
      <c r="R240" s="37">
        <v>4</v>
      </c>
      <c r="S240" s="37">
        <v>2</v>
      </c>
      <c r="T240" s="39">
        <f t="shared" si="1"/>
        <v>31</v>
      </c>
      <c r="U240" s="39">
        <f t="shared" si="2"/>
        <v>12</v>
      </c>
      <c r="V240" s="39">
        <f t="shared" si="3"/>
        <v>19</v>
      </c>
    </row>
    <row r="241" spans="1:22" ht="16">
      <c r="A241" s="36">
        <v>38496</v>
      </c>
      <c r="B241" s="37">
        <v>1</v>
      </c>
      <c r="C241" s="37">
        <v>1991</v>
      </c>
      <c r="D241" s="37">
        <v>70</v>
      </c>
      <c r="E241" s="37">
        <v>1.7</v>
      </c>
      <c r="F241" s="38">
        <f t="shared" si="29"/>
        <v>24.221453287197235</v>
      </c>
      <c r="G241" s="37" t="s">
        <v>147</v>
      </c>
      <c r="H241" s="37">
        <v>2</v>
      </c>
      <c r="I241" s="37">
        <v>3</v>
      </c>
      <c r="J241" s="37">
        <v>1</v>
      </c>
      <c r="K241" s="37">
        <v>2</v>
      </c>
      <c r="L241" s="37">
        <v>1</v>
      </c>
      <c r="M241" s="37">
        <v>2</v>
      </c>
      <c r="N241" s="37">
        <v>2</v>
      </c>
      <c r="O241" s="37">
        <v>2</v>
      </c>
      <c r="P241" s="37">
        <v>3</v>
      </c>
      <c r="Q241" s="37">
        <v>3</v>
      </c>
      <c r="R241" s="37">
        <v>2</v>
      </c>
      <c r="S241" s="37">
        <v>2</v>
      </c>
      <c r="T241" s="39">
        <f t="shared" si="1"/>
        <v>25</v>
      </c>
      <c r="U241" s="39">
        <f t="shared" si="2"/>
        <v>11</v>
      </c>
      <c r="V241" s="39">
        <f t="shared" si="3"/>
        <v>14</v>
      </c>
    </row>
    <row r="242" spans="1:22" ht="16">
      <c r="A242" s="36">
        <v>38526</v>
      </c>
      <c r="B242" s="37">
        <v>0</v>
      </c>
      <c r="C242" s="37">
        <v>1996</v>
      </c>
      <c r="D242" s="37">
        <v>49</v>
      </c>
      <c r="E242" s="37">
        <v>1.55</v>
      </c>
      <c r="F242" s="38">
        <f t="shared" si="29"/>
        <v>20.39542143600416</v>
      </c>
      <c r="G242" s="37" t="s">
        <v>148</v>
      </c>
      <c r="H242" s="37">
        <v>4</v>
      </c>
      <c r="I242" s="37">
        <v>2</v>
      </c>
      <c r="J242" s="37">
        <v>4</v>
      </c>
      <c r="K242" s="37">
        <v>2</v>
      </c>
      <c r="L242" s="37">
        <v>3</v>
      </c>
      <c r="M242" s="37">
        <v>4</v>
      </c>
      <c r="N242" s="37">
        <v>3</v>
      </c>
      <c r="O242" s="37">
        <v>2</v>
      </c>
      <c r="P242" s="37">
        <v>2</v>
      </c>
      <c r="Q242" s="37">
        <v>2</v>
      </c>
      <c r="R242" s="37">
        <v>3</v>
      </c>
      <c r="S242" s="37">
        <v>2</v>
      </c>
      <c r="T242" s="39">
        <f t="shared" si="1"/>
        <v>33</v>
      </c>
      <c r="U242" s="39">
        <f t="shared" si="2"/>
        <v>19</v>
      </c>
      <c r="V242" s="39">
        <f t="shared" si="3"/>
        <v>14</v>
      </c>
    </row>
    <row r="243" spans="1:22" ht="16">
      <c r="A243" s="36">
        <v>38531</v>
      </c>
      <c r="B243" s="37">
        <v>0</v>
      </c>
      <c r="C243" s="37">
        <v>1985</v>
      </c>
      <c r="D243" s="37">
        <v>85</v>
      </c>
      <c r="E243" s="37">
        <v>1.7</v>
      </c>
      <c r="F243" s="38">
        <f t="shared" si="29"/>
        <v>29.411764705882355</v>
      </c>
      <c r="G243" s="37" t="s">
        <v>358</v>
      </c>
      <c r="H243" s="37">
        <v>2</v>
      </c>
      <c r="I243" s="37">
        <v>1</v>
      </c>
      <c r="J243" s="37">
        <v>1</v>
      </c>
      <c r="K243" s="37">
        <v>4</v>
      </c>
      <c r="L243" s="37">
        <v>2</v>
      </c>
      <c r="M243" s="37">
        <v>4</v>
      </c>
      <c r="N243" s="37">
        <v>1</v>
      </c>
      <c r="O243" s="37">
        <v>3</v>
      </c>
      <c r="P243" s="37">
        <v>4</v>
      </c>
      <c r="Q243" s="37">
        <v>3</v>
      </c>
      <c r="R243" s="37">
        <v>1</v>
      </c>
      <c r="S243" s="37">
        <v>3</v>
      </c>
      <c r="T243" s="39">
        <f t="shared" si="1"/>
        <v>29</v>
      </c>
      <c r="U243" s="39">
        <f t="shared" si="2"/>
        <v>14</v>
      </c>
      <c r="V243" s="39">
        <f t="shared" si="3"/>
        <v>15</v>
      </c>
    </row>
    <row r="244" spans="1:22" ht="16">
      <c r="A244" s="36">
        <v>38528</v>
      </c>
      <c r="B244" s="37">
        <v>0</v>
      </c>
      <c r="C244" s="37">
        <v>1994</v>
      </c>
      <c r="D244" s="37">
        <v>60</v>
      </c>
      <c r="E244" s="37">
        <v>1.68</v>
      </c>
      <c r="F244" s="38">
        <f t="shared" si="29"/>
        <v>21.258503401360546</v>
      </c>
      <c r="G244" s="37" t="s">
        <v>359</v>
      </c>
      <c r="H244" s="37">
        <v>3</v>
      </c>
      <c r="I244" s="37">
        <v>2</v>
      </c>
      <c r="J244" s="37">
        <v>4</v>
      </c>
      <c r="K244" s="37">
        <v>3</v>
      </c>
      <c r="L244" s="37">
        <v>2</v>
      </c>
      <c r="M244" s="37">
        <v>2</v>
      </c>
      <c r="N244" s="37">
        <v>2</v>
      </c>
      <c r="O244" s="37">
        <v>1</v>
      </c>
      <c r="P244" s="37">
        <v>2</v>
      </c>
      <c r="Q244" s="37">
        <v>4</v>
      </c>
      <c r="R244" s="37">
        <v>4</v>
      </c>
      <c r="S244" s="37">
        <v>2</v>
      </c>
      <c r="T244" s="39">
        <f t="shared" si="1"/>
        <v>31</v>
      </c>
      <c r="U244" s="39">
        <f t="shared" si="2"/>
        <v>16</v>
      </c>
      <c r="V244" s="39">
        <f t="shared" si="3"/>
        <v>15</v>
      </c>
    </row>
    <row r="245" spans="1:22" ht="16">
      <c r="A245" s="36">
        <v>38535</v>
      </c>
      <c r="B245" s="37">
        <v>0</v>
      </c>
      <c r="C245" s="37">
        <v>1994</v>
      </c>
      <c r="D245" s="37">
        <v>68</v>
      </c>
      <c r="E245" s="37">
        <v>1.73</v>
      </c>
      <c r="F245" s="38">
        <f t="shared" si="29"/>
        <v>22.720438370810918</v>
      </c>
      <c r="G245" s="37" t="s">
        <v>360</v>
      </c>
      <c r="H245" s="37">
        <v>1</v>
      </c>
      <c r="I245" s="37">
        <v>1</v>
      </c>
      <c r="J245" s="37">
        <v>1</v>
      </c>
      <c r="K245" s="37">
        <v>1</v>
      </c>
      <c r="L245" s="37">
        <v>1</v>
      </c>
      <c r="M245" s="37">
        <v>1</v>
      </c>
      <c r="N245" s="37">
        <v>1</v>
      </c>
      <c r="O245" s="37">
        <v>1</v>
      </c>
      <c r="P245" s="37">
        <v>1</v>
      </c>
      <c r="Q245" s="37">
        <v>5</v>
      </c>
      <c r="R245" s="37">
        <v>2</v>
      </c>
      <c r="S245" s="37">
        <v>2</v>
      </c>
      <c r="T245" s="39">
        <f t="shared" si="1"/>
        <v>18</v>
      </c>
      <c r="U245" s="39">
        <f t="shared" si="2"/>
        <v>6</v>
      </c>
      <c r="V245" s="39">
        <f t="shared" si="3"/>
        <v>12</v>
      </c>
    </row>
    <row r="246" spans="1:22" ht="16">
      <c r="A246" s="36">
        <v>38545</v>
      </c>
      <c r="B246" s="37">
        <v>0</v>
      </c>
      <c r="C246" s="37">
        <v>1995</v>
      </c>
      <c r="D246" s="37">
        <v>64</v>
      </c>
      <c r="E246" s="37">
        <v>1.54</v>
      </c>
      <c r="F246" s="38">
        <f t="shared" si="29"/>
        <v>26.986001011975038</v>
      </c>
      <c r="G246" s="37" t="s">
        <v>361</v>
      </c>
      <c r="H246" s="37">
        <v>4</v>
      </c>
      <c r="I246" s="37">
        <v>2</v>
      </c>
      <c r="J246" s="37">
        <v>2</v>
      </c>
      <c r="K246" s="37">
        <v>1</v>
      </c>
      <c r="L246" s="37">
        <v>2</v>
      </c>
      <c r="M246" s="37">
        <v>2</v>
      </c>
      <c r="N246" s="37">
        <v>1</v>
      </c>
      <c r="O246" s="37">
        <v>1</v>
      </c>
      <c r="P246" s="37">
        <v>1</v>
      </c>
      <c r="Q246" s="37">
        <v>1</v>
      </c>
      <c r="R246" s="37">
        <v>3</v>
      </c>
      <c r="S246" s="37">
        <v>5</v>
      </c>
      <c r="T246" s="39">
        <f t="shared" si="1"/>
        <v>25</v>
      </c>
      <c r="U246" s="39">
        <f t="shared" si="2"/>
        <v>13</v>
      </c>
      <c r="V246" s="39">
        <f t="shared" si="3"/>
        <v>12</v>
      </c>
    </row>
    <row r="247" spans="1:22" ht="16">
      <c r="A247" s="36">
        <v>38554</v>
      </c>
      <c r="B247" s="37">
        <v>0</v>
      </c>
      <c r="C247" s="37">
        <v>2002</v>
      </c>
      <c r="D247" s="37">
        <v>50</v>
      </c>
      <c r="E247" s="37">
        <v>1.58</v>
      </c>
      <c r="F247" s="38">
        <f t="shared" si="29"/>
        <v>20.028841531805796</v>
      </c>
      <c r="G247" s="37" t="s">
        <v>362</v>
      </c>
      <c r="H247" s="37">
        <v>3</v>
      </c>
      <c r="I247" s="37">
        <v>4</v>
      </c>
      <c r="J247" s="37">
        <v>4</v>
      </c>
      <c r="K247" s="37">
        <v>1</v>
      </c>
      <c r="L247" s="37">
        <v>4</v>
      </c>
      <c r="M247" s="37">
        <v>5</v>
      </c>
      <c r="N247" s="37">
        <v>5</v>
      </c>
      <c r="O247" s="37">
        <v>1</v>
      </c>
      <c r="P247" s="37">
        <v>5</v>
      </c>
      <c r="Q247" s="37">
        <v>4</v>
      </c>
      <c r="R247" s="37">
        <v>5</v>
      </c>
      <c r="S247" s="37">
        <v>4</v>
      </c>
      <c r="T247" s="39">
        <f t="shared" si="1"/>
        <v>45</v>
      </c>
      <c r="U247" s="39">
        <f t="shared" si="2"/>
        <v>21</v>
      </c>
      <c r="V247" s="39">
        <f t="shared" si="3"/>
        <v>24</v>
      </c>
    </row>
    <row r="248" spans="1:22" ht="16">
      <c r="A248" s="36">
        <v>38553</v>
      </c>
      <c r="B248" s="37">
        <v>0</v>
      </c>
      <c r="C248" s="37">
        <v>1992</v>
      </c>
      <c r="D248" s="37">
        <v>54</v>
      </c>
      <c r="E248" s="37">
        <v>1.54</v>
      </c>
      <c r="F248" s="38">
        <f t="shared" si="29"/>
        <v>22.769438353853939</v>
      </c>
      <c r="G248" s="37" t="s">
        <v>363</v>
      </c>
      <c r="H248" s="37">
        <v>3</v>
      </c>
      <c r="I248" s="37">
        <v>2</v>
      </c>
      <c r="J248" s="37">
        <v>2</v>
      </c>
      <c r="K248" s="37">
        <v>2</v>
      </c>
      <c r="L248" s="37">
        <v>2</v>
      </c>
      <c r="M248" s="37">
        <v>2</v>
      </c>
      <c r="N248" s="37">
        <v>1</v>
      </c>
      <c r="O248" s="37">
        <v>3</v>
      </c>
      <c r="P248" s="37">
        <v>1</v>
      </c>
      <c r="Q248" s="37">
        <v>1</v>
      </c>
      <c r="R248" s="37">
        <v>4</v>
      </c>
      <c r="S248" s="37">
        <v>2</v>
      </c>
      <c r="T248" s="39">
        <f t="shared" si="1"/>
        <v>25</v>
      </c>
      <c r="U248" s="39">
        <f t="shared" si="2"/>
        <v>13</v>
      </c>
      <c r="V248" s="39">
        <f t="shared" si="3"/>
        <v>12</v>
      </c>
    </row>
    <row r="249" spans="1:22" ht="16">
      <c r="A249" s="36">
        <v>38543</v>
      </c>
      <c r="B249" s="37">
        <v>1</v>
      </c>
      <c r="C249" s="37">
        <v>1997</v>
      </c>
      <c r="D249" s="37">
        <v>83</v>
      </c>
      <c r="E249" s="37">
        <v>1.82</v>
      </c>
      <c r="F249" s="38">
        <f t="shared" si="29"/>
        <v>25.057360222195385</v>
      </c>
      <c r="G249" s="37" t="s">
        <v>364</v>
      </c>
      <c r="H249" s="37">
        <v>5</v>
      </c>
      <c r="I249" s="37">
        <v>1</v>
      </c>
      <c r="J249" s="37">
        <v>2</v>
      </c>
      <c r="K249" s="37">
        <v>2</v>
      </c>
      <c r="L249" s="37">
        <v>1</v>
      </c>
      <c r="M249" s="37">
        <v>2</v>
      </c>
      <c r="N249" s="37">
        <v>1</v>
      </c>
      <c r="O249" s="37">
        <v>1</v>
      </c>
      <c r="P249" s="37">
        <v>1</v>
      </c>
      <c r="Q249" s="37">
        <v>1</v>
      </c>
      <c r="R249" s="37">
        <v>1</v>
      </c>
      <c r="S249" s="37">
        <v>1</v>
      </c>
      <c r="T249" s="39">
        <f t="shared" si="1"/>
        <v>19</v>
      </c>
      <c r="U249" s="39">
        <f t="shared" si="2"/>
        <v>13</v>
      </c>
      <c r="V249" s="39">
        <f t="shared" si="3"/>
        <v>6</v>
      </c>
    </row>
    <row r="250" spans="1:22" ht="16">
      <c r="A250" s="36">
        <v>38558</v>
      </c>
      <c r="B250" s="37">
        <v>0</v>
      </c>
      <c r="C250" s="37">
        <v>1987</v>
      </c>
      <c r="D250" s="37">
        <v>68</v>
      </c>
      <c r="E250" s="37">
        <v>1.6</v>
      </c>
      <c r="F250" s="38">
        <f t="shared" si="29"/>
        <v>26.562499999999996</v>
      </c>
      <c r="G250" s="37" t="s">
        <v>365</v>
      </c>
      <c r="H250" s="37">
        <v>2</v>
      </c>
      <c r="I250" s="37">
        <v>4</v>
      </c>
      <c r="J250" s="37">
        <v>3</v>
      </c>
      <c r="K250" s="37">
        <v>4</v>
      </c>
      <c r="L250" s="37">
        <v>3</v>
      </c>
      <c r="M250" s="37">
        <v>4</v>
      </c>
      <c r="N250" s="37">
        <v>4</v>
      </c>
      <c r="O250" s="37">
        <v>5</v>
      </c>
      <c r="P250" s="37">
        <v>5</v>
      </c>
      <c r="Q250" s="37">
        <v>1</v>
      </c>
      <c r="R250" s="37">
        <v>4</v>
      </c>
      <c r="S250" s="37">
        <v>5</v>
      </c>
      <c r="T250" s="39">
        <f t="shared" si="1"/>
        <v>44</v>
      </c>
      <c r="U250" s="39">
        <f t="shared" si="2"/>
        <v>20</v>
      </c>
      <c r="V250" s="39">
        <f t="shared" si="3"/>
        <v>24</v>
      </c>
    </row>
    <row r="251" spans="1:22" ht="16">
      <c r="A251" s="36">
        <v>38556</v>
      </c>
      <c r="B251" s="37">
        <v>0</v>
      </c>
      <c r="C251" s="37">
        <v>1971</v>
      </c>
      <c r="D251" s="37"/>
      <c r="E251" s="37"/>
      <c r="F251" s="38"/>
      <c r="G251" s="37"/>
      <c r="H251" s="37">
        <v>4</v>
      </c>
      <c r="I251" s="37">
        <v>5</v>
      </c>
      <c r="J251" s="37">
        <v>5</v>
      </c>
      <c r="K251" s="37">
        <v>5</v>
      </c>
      <c r="L251" s="37">
        <v>4</v>
      </c>
      <c r="M251" s="37">
        <v>4</v>
      </c>
      <c r="N251" s="37">
        <v>3</v>
      </c>
      <c r="O251" s="37">
        <v>2</v>
      </c>
      <c r="P251" s="37">
        <v>3</v>
      </c>
      <c r="Q251" s="37">
        <v>2</v>
      </c>
      <c r="R251" s="37">
        <v>3</v>
      </c>
      <c r="S251" s="37">
        <v>5</v>
      </c>
      <c r="T251" s="39">
        <f t="shared" si="1"/>
        <v>45</v>
      </c>
      <c r="U251" s="39">
        <f t="shared" si="2"/>
        <v>27</v>
      </c>
      <c r="V251" s="39">
        <f t="shared" si="3"/>
        <v>18</v>
      </c>
    </row>
    <row r="252" spans="1:22" ht="16">
      <c r="A252" s="36">
        <v>38576</v>
      </c>
      <c r="B252" s="37">
        <v>0</v>
      </c>
      <c r="C252" s="37">
        <v>1978</v>
      </c>
      <c r="D252" s="37">
        <v>81</v>
      </c>
      <c r="E252" s="37">
        <v>1.62</v>
      </c>
      <c r="F252" s="38">
        <f t="shared" ref="F252:F263" si="30">D252/(E252^2)</f>
        <v>30.864197530864192</v>
      </c>
      <c r="G252" s="37" t="s">
        <v>366</v>
      </c>
      <c r="H252" s="37">
        <v>1</v>
      </c>
      <c r="I252" s="37">
        <v>3</v>
      </c>
      <c r="J252" s="37">
        <v>4</v>
      </c>
      <c r="K252" s="37">
        <v>3</v>
      </c>
      <c r="L252" s="37">
        <v>2</v>
      </c>
      <c r="M252" s="37">
        <v>3</v>
      </c>
      <c r="N252" s="37">
        <v>2</v>
      </c>
      <c r="O252" s="37">
        <v>2</v>
      </c>
      <c r="P252" s="37">
        <v>2</v>
      </c>
      <c r="Q252" s="37">
        <v>4</v>
      </c>
      <c r="R252" s="37">
        <v>5</v>
      </c>
      <c r="S252" s="37">
        <v>5</v>
      </c>
      <c r="T252" s="39">
        <f t="shared" si="1"/>
        <v>36</v>
      </c>
      <c r="U252" s="39">
        <f t="shared" si="2"/>
        <v>16</v>
      </c>
      <c r="V252" s="39">
        <f t="shared" si="3"/>
        <v>20</v>
      </c>
    </row>
    <row r="253" spans="1:22" ht="16">
      <c r="A253" s="36">
        <v>38563</v>
      </c>
      <c r="B253" s="37">
        <v>0</v>
      </c>
      <c r="C253" s="37">
        <v>1995</v>
      </c>
      <c r="D253" s="37">
        <v>56</v>
      </c>
      <c r="E253" s="37">
        <v>1.62</v>
      </c>
      <c r="F253" s="38">
        <f t="shared" si="30"/>
        <v>21.338210638622158</v>
      </c>
      <c r="G253" s="37" t="s">
        <v>367</v>
      </c>
      <c r="H253" s="37">
        <v>2</v>
      </c>
      <c r="I253" s="37">
        <v>2</v>
      </c>
      <c r="J253" s="37">
        <v>2</v>
      </c>
      <c r="K253" s="37">
        <v>2</v>
      </c>
      <c r="L253" s="37">
        <v>2</v>
      </c>
      <c r="M253" s="37">
        <v>2</v>
      </c>
      <c r="N253" s="37">
        <v>4</v>
      </c>
      <c r="O253" s="37">
        <v>2</v>
      </c>
      <c r="P253" s="37">
        <v>4</v>
      </c>
      <c r="Q253" s="37">
        <v>3</v>
      </c>
      <c r="R253" s="37">
        <v>4</v>
      </c>
      <c r="S253" s="37">
        <v>5</v>
      </c>
      <c r="T253" s="39">
        <f t="shared" si="1"/>
        <v>34</v>
      </c>
      <c r="U253" s="39">
        <f t="shared" si="2"/>
        <v>12</v>
      </c>
      <c r="V253" s="39">
        <f t="shared" si="3"/>
        <v>22</v>
      </c>
    </row>
    <row r="254" spans="1:22" ht="16">
      <c r="A254" s="36">
        <v>38521</v>
      </c>
      <c r="B254" s="37">
        <v>0</v>
      </c>
      <c r="C254" s="37">
        <v>2005</v>
      </c>
      <c r="D254" s="37">
        <v>56</v>
      </c>
      <c r="E254" s="37">
        <v>1.71</v>
      </c>
      <c r="F254" s="38">
        <f t="shared" si="30"/>
        <v>19.151191819705211</v>
      </c>
      <c r="G254" s="37" t="s">
        <v>368</v>
      </c>
      <c r="H254" s="37">
        <v>4</v>
      </c>
      <c r="I254" s="37">
        <v>4</v>
      </c>
      <c r="J254" s="37">
        <v>4</v>
      </c>
      <c r="K254" s="37">
        <v>5</v>
      </c>
      <c r="L254" s="37">
        <v>4</v>
      </c>
      <c r="M254" s="37">
        <v>4</v>
      </c>
      <c r="N254" s="37">
        <v>4</v>
      </c>
      <c r="O254" s="37">
        <v>4</v>
      </c>
      <c r="P254" s="37">
        <v>5</v>
      </c>
      <c r="Q254" s="37">
        <v>4</v>
      </c>
      <c r="R254" s="37">
        <v>4</v>
      </c>
      <c r="S254" s="37">
        <v>4</v>
      </c>
      <c r="T254" s="39">
        <f t="shared" si="1"/>
        <v>50</v>
      </c>
      <c r="U254" s="39">
        <f t="shared" si="2"/>
        <v>25</v>
      </c>
      <c r="V254" s="39">
        <f t="shared" si="3"/>
        <v>25</v>
      </c>
    </row>
    <row r="255" spans="1:22" ht="16">
      <c r="A255" s="36">
        <v>38585</v>
      </c>
      <c r="B255" s="37">
        <v>0</v>
      </c>
      <c r="C255" s="37">
        <v>2001</v>
      </c>
      <c r="D255" s="37">
        <v>90</v>
      </c>
      <c r="E255" s="37">
        <v>1.7</v>
      </c>
      <c r="F255" s="38">
        <f t="shared" si="30"/>
        <v>31.141868512110729</v>
      </c>
      <c r="G255" s="37" t="s">
        <v>369</v>
      </c>
      <c r="H255" s="37">
        <v>4</v>
      </c>
      <c r="I255" s="37">
        <v>4</v>
      </c>
      <c r="J255" s="37">
        <v>4</v>
      </c>
      <c r="K255" s="37">
        <v>4</v>
      </c>
      <c r="L255" s="37">
        <v>4</v>
      </c>
      <c r="M255" s="37">
        <v>4</v>
      </c>
      <c r="N255" s="37">
        <v>4</v>
      </c>
      <c r="O255" s="37">
        <v>3</v>
      </c>
      <c r="P255" s="37">
        <v>4</v>
      </c>
      <c r="Q255" s="37">
        <v>4</v>
      </c>
      <c r="R255" s="37">
        <v>4</v>
      </c>
      <c r="S255" s="37">
        <v>4</v>
      </c>
      <c r="T255" s="39">
        <f t="shared" si="1"/>
        <v>47</v>
      </c>
      <c r="U255" s="39">
        <f t="shared" si="2"/>
        <v>24</v>
      </c>
      <c r="V255" s="39">
        <f t="shared" si="3"/>
        <v>23</v>
      </c>
    </row>
    <row r="256" spans="1:22" ht="16">
      <c r="A256" s="36">
        <v>38584</v>
      </c>
      <c r="B256" s="37">
        <v>0</v>
      </c>
      <c r="C256" s="37">
        <v>1997</v>
      </c>
      <c r="D256" s="37">
        <v>58</v>
      </c>
      <c r="E256" s="37">
        <v>1.69</v>
      </c>
      <c r="F256" s="38">
        <f t="shared" si="30"/>
        <v>20.307412205454995</v>
      </c>
      <c r="G256" s="37" t="s">
        <v>370</v>
      </c>
      <c r="H256" s="37">
        <v>3</v>
      </c>
      <c r="I256" s="37">
        <v>1</v>
      </c>
      <c r="J256" s="37">
        <v>3</v>
      </c>
      <c r="K256" s="37">
        <v>2</v>
      </c>
      <c r="L256" s="37">
        <v>2</v>
      </c>
      <c r="M256" s="37">
        <v>2</v>
      </c>
      <c r="N256" s="37">
        <v>2</v>
      </c>
      <c r="O256" s="37">
        <v>2</v>
      </c>
      <c r="P256" s="37">
        <v>2</v>
      </c>
      <c r="Q256" s="37">
        <v>3</v>
      </c>
      <c r="R256" s="37">
        <v>4</v>
      </c>
      <c r="S256" s="37">
        <v>4</v>
      </c>
      <c r="T256" s="39">
        <f t="shared" si="1"/>
        <v>30</v>
      </c>
      <c r="U256" s="39">
        <f t="shared" si="2"/>
        <v>13</v>
      </c>
      <c r="V256" s="39">
        <f t="shared" si="3"/>
        <v>17</v>
      </c>
    </row>
    <row r="257" spans="1:22" ht="16">
      <c r="A257" s="36">
        <v>38586</v>
      </c>
      <c r="B257" s="37">
        <v>1</v>
      </c>
      <c r="C257" s="37">
        <v>1990</v>
      </c>
      <c r="D257" s="37">
        <v>96</v>
      </c>
      <c r="E257" s="37">
        <v>1.82</v>
      </c>
      <c r="F257" s="38">
        <f t="shared" si="30"/>
        <v>28.982007003985025</v>
      </c>
      <c r="G257" s="37" t="s">
        <v>371</v>
      </c>
      <c r="H257" s="37">
        <v>1</v>
      </c>
      <c r="I257" s="37">
        <v>4</v>
      </c>
      <c r="J257" s="37">
        <v>2</v>
      </c>
      <c r="K257" s="37">
        <v>4</v>
      </c>
      <c r="L257" s="37">
        <v>2</v>
      </c>
      <c r="M257" s="37">
        <v>4</v>
      </c>
      <c r="N257" s="37">
        <v>1</v>
      </c>
      <c r="O257" s="37">
        <v>1</v>
      </c>
      <c r="P257" s="37">
        <v>1</v>
      </c>
      <c r="Q257" s="37">
        <v>1</v>
      </c>
      <c r="R257" s="37">
        <v>1</v>
      </c>
      <c r="S257" s="37">
        <v>2</v>
      </c>
      <c r="T257" s="39">
        <f t="shared" ref="T257:T501" si="31">SUM(H257:S257)</f>
        <v>24</v>
      </c>
      <c r="U257" s="39">
        <f t="shared" ref="U257:U501" si="32">SUM(H257:M257)</f>
        <v>17</v>
      </c>
      <c r="V257" s="39">
        <f t="shared" ref="V257:V501" si="33">SUM(N257:S257)</f>
        <v>7</v>
      </c>
    </row>
    <row r="258" spans="1:22" ht="16">
      <c r="A258" s="36">
        <v>38603</v>
      </c>
      <c r="B258" s="37">
        <v>0</v>
      </c>
      <c r="C258" s="37">
        <v>1963</v>
      </c>
      <c r="D258" s="37">
        <v>98</v>
      </c>
      <c r="E258" s="37">
        <v>1.72</v>
      </c>
      <c r="F258" s="38">
        <f t="shared" si="30"/>
        <v>33.126014061654949</v>
      </c>
      <c r="G258" s="37" t="s">
        <v>372</v>
      </c>
      <c r="H258" s="37">
        <v>1</v>
      </c>
      <c r="I258" s="37">
        <v>4</v>
      </c>
      <c r="J258" s="37">
        <v>3</v>
      </c>
      <c r="K258" s="37">
        <v>4</v>
      </c>
      <c r="L258" s="37">
        <v>2</v>
      </c>
      <c r="M258" s="37">
        <v>2</v>
      </c>
      <c r="N258" s="37">
        <v>5</v>
      </c>
      <c r="O258" s="37">
        <v>5</v>
      </c>
      <c r="P258" s="37">
        <v>5</v>
      </c>
      <c r="Q258" s="37">
        <v>5</v>
      </c>
      <c r="R258" s="37">
        <v>5</v>
      </c>
      <c r="S258" s="37">
        <v>5</v>
      </c>
      <c r="T258" s="39">
        <f t="shared" si="31"/>
        <v>46</v>
      </c>
      <c r="U258" s="39">
        <f t="shared" si="32"/>
        <v>16</v>
      </c>
      <c r="V258" s="39">
        <f t="shared" si="33"/>
        <v>30</v>
      </c>
    </row>
    <row r="259" spans="1:22" ht="16">
      <c r="A259" s="36">
        <v>38607</v>
      </c>
      <c r="B259" s="37">
        <v>0</v>
      </c>
      <c r="C259" s="37">
        <v>1994</v>
      </c>
      <c r="D259" s="37">
        <v>57</v>
      </c>
      <c r="E259" s="37">
        <v>1.7</v>
      </c>
      <c r="F259" s="38">
        <f t="shared" si="30"/>
        <v>19.723183391003463</v>
      </c>
      <c r="G259" s="37" t="s">
        <v>373</v>
      </c>
      <c r="H259" s="37">
        <v>1</v>
      </c>
      <c r="I259" s="37">
        <v>1</v>
      </c>
      <c r="J259" s="37">
        <v>3</v>
      </c>
      <c r="K259" s="37">
        <v>2</v>
      </c>
      <c r="L259" s="37">
        <v>2</v>
      </c>
      <c r="M259" s="37">
        <v>1</v>
      </c>
      <c r="N259" s="37">
        <v>1</v>
      </c>
      <c r="O259" s="37">
        <v>2</v>
      </c>
      <c r="P259" s="37">
        <v>3</v>
      </c>
      <c r="Q259" s="37">
        <v>3</v>
      </c>
      <c r="R259" s="37">
        <v>3</v>
      </c>
      <c r="S259" s="37">
        <v>2</v>
      </c>
      <c r="T259" s="39">
        <f t="shared" si="31"/>
        <v>24</v>
      </c>
      <c r="U259" s="39">
        <f t="shared" si="32"/>
        <v>10</v>
      </c>
      <c r="V259" s="39">
        <f t="shared" si="33"/>
        <v>14</v>
      </c>
    </row>
    <row r="260" spans="1:22" ht="16">
      <c r="A260" s="36">
        <v>38617</v>
      </c>
      <c r="B260" s="37">
        <v>0</v>
      </c>
      <c r="C260" s="37">
        <v>1985</v>
      </c>
      <c r="D260" s="37">
        <v>60</v>
      </c>
      <c r="E260" s="37">
        <v>1.67</v>
      </c>
      <c r="F260" s="38">
        <f t="shared" si="30"/>
        <v>21.513858510523864</v>
      </c>
      <c r="G260" s="37" t="s">
        <v>374</v>
      </c>
      <c r="H260" s="37">
        <v>2</v>
      </c>
      <c r="I260" s="37">
        <v>2</v>
      </c>
      <c r="J260" s="37">
        <v>2</v>
      </c>
      <c r="K260" s="37">
        <v>1</v>
      </c>
      <c r="L260" s="37">
        <v>2</v>
      </c>
      <c r="M260" s="37">
        <v>2</v>
      </c>
      <c r="N260" s="37">
        <v>2</v>
      </c>
      <c r="O260" s="37">
        <v>1</v>
      </c>
      <c r="P260" s="37">
        <v>2</v>
      </c>
      <c r="Q260" s="37">
        <v>2</v>
      </c>
      <c r="R260" s="37">
        <v>2</v>
      </c>
      <c r="S260" s="37">
        <v>2</v>
      </c>
      <c r="T260" s="39">
        <f t="shared" si="31"/>
        <v>22</v>
      </c>
      <c r="U260" s="39">
        <f t="shared" si="32"/>
        <v>11</v>
      </c>
      <c r="V260" s="39">
        <f t="shared" si="33"/>
        <v>11</v>
      </c>
    </row>
    <row r="261" spans="1:22" ht="16">
      <c r="A261" s="36">
        <v>38609</v>
      </c>
      <c r="B261" s="37">
        <v>0</v>
      </c>
      <c r="C261" s="37">
        <v>2003</v>
      </c>
      <c r="D261" s="37">
        <v>90</v>
      </c>
      <c r="E261" s="37">
        <v>1.68</v>
      </c>
      <c r="F261" s="38">
        <f t="shared" si="30"/>
        <v>31.887755102040821</v>
      </c>
      <c r="G261" s="37" t="s">
        <v>375</v>
      </c>
      <c r="H261" s="37">
        <v>4</v>
      </c>
      <c r="I261" s="37">
        <v>3</v>
      </c>
      <c r="J261" s="37">
        <v>3</v>
      </c>
      <c r="K261" s="37">
        <v>4</v>
      </c>
      <c r="L261" s="37">
        <v>4</v>
      </c>
      <c r="M261" s="37">
        <v>5</v>
      </c>
      <c r="N261" s="37">
        <v>2</v>
      </c>
      <c r="O261" s="37">
        <v>1</v>
      </c>
      <c r="P261" s="37">
        <v>2</v>
      </c>
      <c r="Q261" s="37">
        <v>2</v>
      </c>
      <c r="R261" s="37">
        <v>1</v>
      </c>
      <c r="S261" s="37">
        <v>5</v>
      </c>
      <c r="T261" s="39">
        <f t="shared" si="31"/>
        <v>36</v>
      </c>
      <c r="U261" s="39">
        <f t="shared" si="32"/>
        <v>23</v>
      </c>
      <c r="V261" s="39">
        <f t="shared" si="33"/>
        <v>13</v>
      </c>
    </row>
    <row r="262" spans="1:22" ht="16">
      <c r="A262" s="36">
        <v>38623</v>
      </c>
      <c r="B262" s="37">
        <v>0</v>
      </c>
      <c r="C262" s="37">
        <v>1961</v>
      </c>
      <c r="D262" s="37">
        <v>75</v>
      </c>
      <c r="E262" s="37">
        <v>1.61</v>
      </c>
      <c r="F262" s="38">
        <f t="shared" si="30"/>
        <v>28.934068901662741</v>
      </c>
      <c r="G262" s="37" t="s">
        <v>376</v>
      </c>
      <c r="H262" s="37">
        <v>3</v>
      </c>
      <c r="I262" s="37">
        <v>5</v>
      </c>
      <c r="J262" s="37">
        <v>4</v>
      </c>
      <c r="K262" s="37">
        <v>4</v>
      </c>
      <c r="L262" s="37">
        <v>5</v>
      </c>
      <c r="M262" s="37">
        <v>4</v>
      </c>
      <c r="N262" s="37">
        <v>4</v>
      </c>
      <c r="O262" s="37">
        <v>2</v>
      </c>
      <c r="P262" s="37">
        <v>4</v>
      </c>
      <c r="Q262" s="37">
        <v>3</v>
      </c>
      <c r="R262" s="37">
        <v>2</v>
      </c>
      <c r="S262" s="37">
        <v>2</v>
      </c>
      <c r="T262" s="39">
        <f t="shared" si="31"/>
        <v>42</v>
      </c>
      <c r="U262" s="39">
        <f t="shared" si="32"/>
        <v>25</v>
      </c>
      <c r="V262" s="39">
        <f t="shared" si="33"/>
        <v>17</v>
      </c>
    </row>
    <row r="263" spans="1:22" ht="16">
      <c r="A263" s="36">
        <v>38640</v>
      </c>
      <c r="B263" s="37">
        <v>0</v>
      </c>
      <c r="C263" s="37">
        <v>1996</v>
      </c>
      <c r="D263" s="37">
        <v>62</v>
      </c>
      <c r="E263" s="37">
        <v>1.66</v>
      </c>
      <c r="F263" s="38">
        <f t="shared" si="30"/>
        <v>22.499637102627378</v>
      </c>
      <c r="G263" s="37" t="s">
        <v>377</v>
      </c>
      <c r="H263" s="37">
        <v>3</v>
      </c>
      <c r="I263" s="37">
        <v>1</v>
      </c>
      <c r="J263" s="37">
        <v>3</v>
      </c>
      <c r="K263" s="37">
        <v>3</v>
      </c>
      <c r="L263" s="37">
        <v>3</v>
      </c>
      <c r="M263" s="37">
        <v>3</v>
      </c>
      <c r="N263" s="37">
        <v>2</v>
      </c>
      <c r="O263" s="37">
        <v>1</v>
      </c>
      <c r="P263" s="37">
        <v>2</v>
      </c>
      <c r="Q263" s="37">
        <v>2</v>
      </c>
      <c r="R263" s="37">
        <v>2</v>
      </c>
      <c r="S263" s="37">
        <v>2</v>
      </c>
      <c r="T263" s="39">
        <f t="shared" si="31"/>
        <v>27</v>
      </c>
      <c r="U263" s="39">
        <f t="shared" si="32"/>
        <v>16</v>
      </c>
      <c r="V263" s="39">
        <f t="shared" si="33"/>
        <v>11</v>
      </c>
    </row>
    <row r="264" spans="1:22" ht="16">
      <c r="A264" s="36">
        <v>38644</v>
      </c>
      <c r="B264" s="37">
        <v>0</v>
      </c>
      <c r="C264" s="37">
        <v>1996</v>
      </c>
      <c r="D264" s="37"/>
      <c r="E264" s="37"/>
      <c r="F264" s="38"/>
      <c r="G264" s="37"/>
      <c r="H264" s="37">
        <v>3</v>
      </c>
      <c r="I264" s="37">
        <v>2</v>
      </c>
      <c r="J264" s="37">
        <v>2</v>
      </c>
      <c r="K264" s="37">
        <v>2</v>
      </c>
      <c r="L264" s="37">
        <v>3</v>
      </c>
      <c r="M264" s="37">
        <v>3</v>
      </c>
      <c r="N264" s="37">
        <v>3</v>
      </c>
      <c r="O264" s="37">
        <v>4</v>
      </c>
      <c r="P264" s="37">
        <v>4</v>
      </c>
      <c r="Q264" s="37">
        <v>4</v>
      </c>
      <c r="R264" s="37">
        <v>4</v>
      </c>
      <c r="S264" s="37">
        <v>4</v>
      </c>
      <c r="T264" s="39">
        <f t="shared" si="31"/>
        <v>38</v>
      </c>
      <c r="U264" s="39">
        <f t="shared" si="32"/>
        <v>15</v>
      </c>
      <c r="V264" s="39">
        <f t="shared" si="33"/>
        <v>23</v>
      </c>
    </row>
    <row r="265" spans="1:22" ht="16">
      <c r="A265" s="36">
        <v>38647</v>
      </c>
      <c r="B265" s="37">
        <v>0</v>
      </c>
      <c r="C265" s="37">
        <v>1970</v>
      </c>
      <c r="D265" s="37">
        <v>58</v>
      </c>
      <c r="E265" s="37">
        <v>1.65</v>
      </c>
      <c r="F265" s="38">
        <f t="shared" ref="F265:F266" si="34">D265/(E265^2)</f>
        <v>21.30394857667585</v>
      </c>
      <c r="G265" s="37" t="s">
        <v>149</v>
      </c>
      <c r="H265" s="37">
        <v>4</v>
      </c>
      <c r="I265" s="37">
        <v>3</v>
      </c>
      <c r="J265" s="37">
        <v>3</v>
      </c>
      <c r="K265" s="37">
        <v>2</v>
      </c>
      <c r="L265" s="37">
        <v>2</v>
      </c>
      <c r="M265" s="37">
        <v>2</v>
      </c>
      <c r="N265" s="37">
        <v>3</v>
      </c>
      <c r="O265" s="37">
        <v>2</v>
      </c>
      <c r="P265" s="37">
        <v>4</v>
      </c>
      <c r="Q265" s="37">
        <v>2</v>
      </c>
      <c r="R265" s="37">
        <v>2</v>
      </c>
      <c r="S265" s="37">
        <v>2</v>
      </c>
      <c r="T265" s="39">
        <f t="shared" si="31"/>
        <v>31</v>
      </c>
      <c r="U265" s="39">
        <f t="shared" si="32"/>
        <v>16</v>
      </c>
      <c r="V265" s="39">
        <f t="shared" si="33"/>
        <v>15</v>
      </c>
    </row>
    <row r="266" spans="1:22" ht="16">
      <c r="A266" s="36">
        <v>38662</v>
      </c>
      <c r="B266" s="37">
        <v>1</v>
      </c>
      <c r="C266" s="37">
        <v>1993</v>
      </c>
      <c r="D266" s="37">
        <v>75</v>
      </c>
      <c r="E266" s="37">
        <v>1.82</v>
      </c>
      <c r="F266" s="38">
        <f t="shared" si="34"/>
        <v>22.642192971863299</v>
      </c>
      <c r="G266" s="37" t="s">
        <v>378</v>
      </c>
      <c r="H266" s="37">
        <v>2</v>
      </c>
      <c r="I266" s="37">
        <v>2</v>
      </c>
      <c r="J266" s="37">
        <v>4</v>
      </c>
      <c r="K266" s="37">
        <v>4</v>
      </c>
      <c r="L266" s="37">
        <v>2</v>
      </c>
      <c r="M266" s="37">
        <v>2</v>
      </c>
      <c r="N266" s="37">
        <v>2</v>
      </c>
      <c r="O266" s="37">
        <v>1</v>
      </c>
      <c r="P266" s="37">
        <v>2</v>
      </c>
      <c r="Q266" s="37">
        <v>3</v>
      </c>
      <c r="R266" s="37">
        <v>2</v>
      </c>
      <c r="S266" s="37">
        <v>4</v>
      </c>
      <c r="T266" s="39">
        <f t="shared" si="31"/>
        <v>30</v>
      </c>
      <c r="U266" s="39">
        <f t="shared" si="32"/>
        <v>16</v>
      </c>
      <c r="V266" s="39">
        <f t="shared" si="33"/>
        <v>14</v>
      </c>
    </row>
    <row r="267" spans="1:22" ht="16">
      <c r="A267" s="36">
        <v>38669</v>
      </c>
      <c r="B267" s="37">
        <v>0</v>
      </c>
      <c r="C267" s="37">
        <v>1985</v>
      </c>
      <c r="D267" s="37"/>
      <c r="E267" s="37"/>
      <c r="F267" s="38"/>
      <c r="G267" s="37"/>
      <c r="H267" s="37">
        <v>2</v>
      </c>
      <c r="I267" s="37">
        <v>2</v>
      </c>
      <c r="J267" s="37">
        <v>2</v>
      </c>
      <c r="K267" s="37">
        <v>2</v>
      </c>
      <c r="L267" s="37">
        <v>2</v>
      </c>
      <c r="M267" s="37">
        <v>3</v>
      </c>
      <c r="N267" s="37">
        <v>2</v>
      </c>
      <c r="O267" s="37">
        <v>5</v>
      </c>
      <c r="P267" s="37">
        <v>2</v>
      </c>
      <c r="Q267" s="37">
        <v>2</v>
      </c>
      <c r="R267" s="37">
        <v>3</v>
      </c>
      <c r="S267" s="37">
        <v>2</v>
      </c>
      <c r="T267" s="39">
        <f t="shared" si="31"/>
        <v>29</v>
      </c>
      <c r="U267" s="39">
        <f t="shared" si="32"/>
        <v>13</v>
      </c>
      <c r="V267" s="39">
        <f t="shared" si="33"/>
        <v>16</v>
      </c>
    </row>
    <row r="268" spans="1:22" ht="16">
      <c r="A268" s="36">
        <v>38635</v>
      </c>
      <c r="B268" s="37">
        <v>1</v>
      </c>
      <c r="C268" s="37">
        <v>1973</v>
      </c>
      <c r="D268" s="37">
        <v>85</v>
      </c>
      <c r="E268" s="37">
        <v>1.84</v>
      </c>
      <c r="F268" s="38">
        <f t="shared" ref="F268:F271" si="35">D268/(E268^2)</f>
        <v>25.10633270321361</v>
      </c>
      <c r="G268" s="37" t="s">
        <v>379</v>
      </c>
      <c r="H268" s="37">
        <v>2</v>
      </c>
      <c r="I268" s="37">
        <v>2</v>
      </c>
      <c r="J268" s="37">
        <v>2</v>
      </c>
      <c r="K268" s="37">
        <v>5</v>
      </c>
      <c r="L268" s="37">
        <v>2</v>
      </c>
      <c r="M268" s="37">
        <v>2</v>
      </c>
      <c r="N268" s="37">
        <v>4</v>
      </c>
      <c r="O268" s="37">
        <v>4</v>
      </c>
      <c r="P268" s="37">
        <v>4</v>
      </c>
      <c r="Q268" s="37">
        <v>4</v>
      </c>
      <c r="R268" s="37">
        <v>4</v>
      </c>
      <c r="S268" s="37">
        <v>5</v>
      </c>
      <c r="T268" s="39">
        <f t="shared" si="31"/>
        <v>40</v>
      </c>
      <c r="U268" s="39">
        <f t="shared" si="32"/>
        <v>15</v>
      </c>
      <c r="V268" s="39">
        <f t="shared" si="33"/>
        <v>25</v>
      </c>
    </row>
    <row r="269" spans="1:22" ht="16">
      <c r="A269" s="36">
        <v>38677</v>
      </c>
      <c r="B269" s="37">
        <v>0</v>
      </c>
      <c r="C269" s="37">
        <v>1993</v>
      </c>
      <c r="D269" s="37">
        <v>62</v>
      </c>
      <c r="E269" s="37">
        <v>1.75</v>
      </c>
      <c r="F269" s="38">
        <f t="shared" si="35"/>
        <v>20.244897959183675</v>
      </c>
      <c r="G269" s="37" t="s">
        <v>196</v>
      </c>
      <c r="H269" s="37">
        <v>1</v>
      </c>
      <c r="I269" s="37">
        <v>1</v>
      </c>
      <c r="J269" s="37">
        <v>2</v>
      </c>
      <c r="K269" s="37">
        <v>2</v>
      </c>
      <c r="L269" s="37">
        <v>1</v>
      </c>
      <c r="M269" s="37">
        <v>1</v>
      </c>
      <c r="N269" s="37">
        <v>3</v>
      </c>
      <c r="O269" s="37">
        <v>2</v>
      </c>
      <c r="P269" s="37">
        <v>2</v>
      </c>
      <c r="Q269" s="37">
        <v>2</v>
      </c>
      <c r="R269" s="37">
        <v>2</v>
      </c>
      <c r="S269" s="37">
        <v>3</v>
      </c>
      <c r="T269" s="39">
        <f t="shared" si="31"/>
        <v>22</v>
      </c>
      <c r="U269" s="39">
        <f t="shared" si="32"/>
        <v>8</v>
      </c>
      <c r="V269" s="39">
        <f t="shared" si="33"/>
        <v>14</v>
      </c>
    </row>
    <row r="270" spans="1:22" ht="16">
      <c r="A270" s="36">
        <v>38678</v>
      </c>
      <c r="B270" s="37">
        <v>0</v>
      </c>
      <c r="C270" s="37">
        <v>1991</v>
      </c>
      <c r="D270" s="37">
        <v>64</v>
      </c>
      <c r="E270" s="37">
        <v>1.75</v>
      </c>
      <c r="F270" s="38">
        <f t="shared" si="35"/>
        <v>20.897959183673468</v>
      </c>
      <c r="G270" s="37" t="s">
        <v>380</v>
      </c>
      <c r="H270" s="37">
        <v>1</v>
      </c>
      <c r="I270" s="37">
        <v>1</v>
      </c>
      <c r="J270" s="37">
        <v>1</v>
      </c>
      <c r="K270" s="37">
        <v>1</v>
      </c>
      <c r="L270" s="37">
        <v>1</v>
      </c>
      <c r="M270" s="37">
        <v>1</v>
      </c>
      <c r="N270" s="37">
        <v>4</v>
      </c>
      <c r="O270" s="37">
        <v>2</v>
      </c>
      <c r="P270" s="37">
        <v>1</v>
      </c>
      <c r="Q270" s="37">
        <v>1</v>
      </c>
      <c r="R270" s="37">
        <v>3</v>
      </c>
      <c r="S270" s="37">
        <v>4</v>
      </c>
      <c r="T270" s="39">
        <f t="shared" si="31"/>
        <v>21</v>
      </c>
      <c r="U270" s="39">
        <f t="shared" si="32"/>
        <v>6</v>
      </c>
      <c r="V270" s="39">
        <f t="shared" si="33"/>
        <v>15</v>
      </c>
    </row>
    <row r="271" spans="1:22" ht="16">
      <c r="A271" s="36">
        <v>38680</v>
      </c>
      <c r="B271" s="37">
        <v>0</v>
      </c>
      <c r="C271" s="37">
        <v>1992</v>
      </c>
      <c r="D271" s="37">
        <v>58</v>
      </c>
      <c r="E271" s="37">
        <v>1.68</v>
      </c>
      <c r="F271" s="38">
        <f t="shared" si="35"/>
        <v>20.549886621315196</v>
      </c>
      <c r="G271" s="37" t="s">
        <v>381</v>
      </c>
      <c r="H271" s="37">
        <v>2</v>
      </c>
      <c r="I271" s="37">
        <v>3</v>
      </c>
      <c r="J271" s="37">
        <v>2</v>
      </c>
      <c r="K271" s="37">
        <v>3</v>
      </c>
      <c r="L271" s="37">
        <v>2</v>
      </c>
      <c r="M271" s="37">
        <v>2</v>
      </c>
      <c r="N271" s="37">
        <v>2</v>
      </c>
      <c r="O271" s="37">
        <v>1</v>
      </c>
      <c r="P271" s="37">
        <v>3</v>
      </c>
      <c r="Q271" s="37">
        <v>4</v>
      </c>
      <c r="R271" s="37">
        <v>4</v>
      </c>
      <c r="S271" s="37">
        <v>5</v>
      </c>
      <c r="T271" s="39">
        <f t="shared" si="31"/>
        <v>33</v>
      </c>
      <c r="U271" s="39">
        <f t="shared" si="32"/>
        <v>14</v>
      </c>
      <c r="V271" s="39">
        <f t="shared" si="33"/>
        <v>19</v>
      </c>
    </row>
    <row r="272" spans="1:22" ht="16">
      <c r="A272" s="36">
        <v>38685</v>
      </c>
      <c r="B272" s="37">
        <v>0</v>
      </c>
      <c r="C272" s="37">
        <v>1999</v>
      </c>
      <c r="D272" s="37"/>
      <c r="E272" s="37"/>
      <c r="F272" s="38"/>
      <c r="G272" s="37"/>
      <c r="H272" s="37">
        <v>3</v>
      </c>
      <c r="I272" s="37">
        <v>3</v>
      </c>
      <c r="J272" s="37">
        <v>3</v>
      </c>
      <c r="K272" s="37">
        <v>3</v>
      </c>
      <c r="L272" s="37">
        <v>3</v>
      </c>
      <c r="M272" s="37">
        <v>3</v>
      </c>
      <c r="N272" s="37">
        <v>4</v>
      </c>
      <c r="O272" s="37">
        <v>2</v>
      </c>
      <c r="P272" s="37">
        <v>5</v>
      </c>
      <c r="Q272" s="37">
        <v>1</v>
      </c>
      <c r="R272" s="37">
        <v>5</v>
      </c>
      <c r="S272" s="37">
        <v>3</v>
      </c>
      <c r="T272" s="39">
        <f t="shared" si="31"/>
        <v>38</v>
      </c>
      <c r="U272" s="39">
        <f t="shared" si="32"/>
        <v>18</v>
      </c>
      <c r="V272" s="39">
        <f t="shared" si="33"/>
        <v>20</v>
      </c>
    </row>
    <row r="273" spans="1:22" ht="16">
      <c r="A273" s="36">
        <v>38661</v>
      </c>
      <c r="B273" s="37">
        <v>0</v>
      </c>
      <c r="C273" s="37">
        <v>1996</v>
      </c>
      <c r="D273" s="37">
        <v>64</v>
      </c>
      <c r="E273" s="37">
        <v>1.69</v>
      </c>
      <c r="F273" s="38">
        <f t="shared" ref="F273:F282" si="36">D273/(E273^2)</f>
        <v>22.408178985329648</v>
      </c>
      <c r="G273" s="37" t="s">
        <v>382</v>
      </c>
      <c r="H273" s="37">
        <v>4</v>
      </c>
      <c r="I273" s="37">
        <v>3</v>
      </c>
      <c r="J273" s="37">
        <v>3</v>
      </c>
      <c r="K273" s="37">
        <v>4</v>
      </c>
      <c r="L273" s="37">
        <v>2</v>
      </c>
      <c r="M273" s="37">
        <v>4</v>
      </c>
      <c r="N273" s="37">
        <v>4</v>
      </c>
      <c r="O273" s="37">
        <v>4</v>
      </c>
      <c r="P273" s="37">
        <v>4</v>
      </c>
      <c r="Q273" s="37">
        <v>4</v>
      </c>
      <c r="R273" s="37">
        <v>5</v>
      </c>
      <c r="S273" s="37">
        <v>4</v>
      </c>
      <c r="T273" s="39">
        <f t="shared" si="31"/>
        <v>45</v>
      </c>
      <c r="U273" s="39">
        <f t="shared" si="32"/>
        <v>20</v>
      </c>
      <c r="V273" s="39">
        <f t="shared" si="33"/>
        <v>25</v>
      </c>
    </row>
    <row r="274" spans="1:22" ht="16">
      <c r="A274" s="36">
        <v>38646</v>
      </c>
      <c r="B274" s="37">
        <v>0</v>
      </c>
      <c r="C274" s="37">
        <v>1977</v>
      </c>
      <c r="D274" s="37">
        <v>75</v>
      </c>
      <c r="E274" s="37">
        <v>1.72</v>
      </c>
      <c r="F274" s="38">
        <f t="shared" si="36"/>
        <v>25.351541373715524</v>
      </c>
      <c r="G274" s="37" t="s">
        <v>383</v>
      </c>
      <c r="H274" s="37">
        <v>4</v>
      </c>
      <c r="I274" s="37">
        <v>3</v>
      </c>
      <c r="J274" s="37">
        <v>3</v>
      </c>
      <c r="K274" s="37">
        <v>4</v>
      </c>
      <c r="L274" s="37">
        <v>5</v>
      </c>
      <c r="M274" s="37">
        <v>5</v>
      </c>
      <c r="N274" s="37">
        <v>1</v>
      </c>
      <c r="O274" s="37">
        <v>1</v>
      </c>
      <c r="P274" s="37">
        <v>1</v>
      </c>
      <c r="Q274" s="37">
        <v>2</v>
      </c>
      <c r="R274" s="37">
        <v>2</v>
      </c>
      <c r="S274" s="37">
        <v>3</v>
      </c>
      <c r="T274" s="39">
        <f t="shared" si="31"/>
        <v>34</v>
      </c>
      <c r="U274" s="39">
        <f t="shared" si="32"/>
        <v>24</v>
      </c>
      <c r="V274" s="39">
        <f t="shared" si="33"/>
        <v>10</v>
      </c>
    </row>
    <row r="275" spans="1:22" ht="16">
      <c r="A275" s="36">
        <v>38710</v>
      </c>
      <c r="B275" s="37">
        <v>0</v>
      </c>
      <c r="C275" s="37">
        <v>1997</v>
      </c>
      <c r="D275" s="37">
        <v>54</v>
      </c>
      <c r="E275" s="37">
        <v>1.67</v>
      </c>
      <c r="F275" s="38">
        <f t="shared" si="36"/>
        <v>19.362472659471475</v>
      </c>
      <c r="G275" s="37" t="s">
        <v>151</v>
      </c>
      <c r="H275" s="37">
        <v>3</v>
      </c>
      <c r="I275" s="37">
        <v>1</v>
      </c>
      <c r="J275" s="37">
        <v>2</v>
      </c>
      <c r="K275" s="37">
        <v>2</v>
      </c>
      <c r="L275" s="37">
        <v>2</v>
      </c>
      <c r="M275" s="37">
        <v>3</v>
      </c>
      <c r="N275" s="37">
        <v>2</v>
      </c>
      <c r="O275" s="37">
        <v>4</v>
      </c>
      <c r="P275" s="37">
        <v>2</v>
      </c>
      <c r="Q275" s="37">
        <v>3</v>
      </c>
      <c r="R275" s="37">
        <v>3</v>
      </c>
      <c r="S275" s="37">
        <v>3</v>
      </c>
      <c r="T275" s="39">
        <f t="shared" si="31"/>
        <v>30</v>
      </c>
      <c r="U275" s="39">
        <f t="shared" si="32"/>
        <v>13</v>
      </c>
      <c r="V275" s="39">
        <f t="shared" si="33"/>
        <v>17</v>
      </c>
    </row>
    <row r="276" spans="1:22" ht="16">
      <c r="A276" s="36">
        <v>38712</v>
      </c>
      <c r="B276" s="37">
        <v>0</v>
      </c>
      <c r="C276" s="37">
        <v>1975</v>
      </c>
      <c r="D276" s="37">
        <v>79</v>
      </c>
      <c r="E276" s="37">
        <v>1.65</v>
      </c>
      <c r="F276" s="38">
        <f t="shared" si="36"/>
        <v>29.017447199265384</v>
      </c>
      <c r="G276" s="37" t="s">
        <v>384</v>
      </c>
      <c r="H276" s="37">
        <v>5</v>
      </c>
      <c r="I276" s="37">
        <v>3</v>
      </c>
      <c r="J276" s="37">
        <v>3</v>
      </c>
      <c r="K276" s="37">
        <v>4</v>
      </c>
      <c r="L276" s="37">
        <v>2</v>
      </c>
      <c r="M276" s="37">
        <v>4</v>
      </c>
      <c r="N276" s="37">
        <v>2</v>
      </c>
      <c r="O276" s="37">
        <v>2</v>
      </c>
      <c r="P276" s="37">
        <v>4</v>
      </c>
      <c r="Q276" s="37">
        <v>4</v>
      </c>
      <c r="R276" s="37">
        <v>1</v>
      </c>
      <c r="S276" s="37">
        <v>5</v>
      </c>
      <c r="T276" s="39">
        <f t="shared" si="31"/>
        <v>39</v>
      </c>
      <c r="U276" s="39">
        <f t="shared" si="32"/>
        <v>21</v>
      </c>
      <c r="V276" s="39">
        <f t="shared" si="33"/>
        <v>18</v>
      </c>
    </row>
    <row r="277" spans="1:22" ht="16">
      <c r="A277" s="36">
        <v>36269</v>
      </c>
      <c r="B277" s="37">
        <v>0</v>
      </c>
      <c r="C277" s="37">
        <v>2002</v>
      </c>
      <c r="D277" s="37">
        <v>55</v>
      </c>
      <c r="E277" s="37">
        <v>1.65</v>
      </c>
      <c r="F277" s="38">
        <f t="shared" si="36"/>
        <v>20.202020202020204</v>
      </c>
      <c r="G277" s="37" t="s">
        <v>385</v>
      </c>
      <c r="H277" s="37">
        <v>2</v>
      </c>
      <c r="I277" s="37">
        <v>2</v>
      </c>
      <c r="J277" s="37">
        <v>4</v>
      </c>
      <c r="K277" s="37">
        <v>4</v>
      </c>
      <c r="L277" s="37">
        <v>4</v>
      </c>
      <c r="M277" s="37">
        <v>4</v>
      </c>
      <c r="N277" s="37">
        <v>2</v>
      </c>
      <c r="O277" s="37">
        <v>4</v>
      </c>
      <c r="P277" s="37">
        <v>2</v>
      </c>
      <c r="Q277" s="37">
        <v>2</v>
      </c>
      <c r="R277" s="37">
        <v>4</v>
      </c>
      <c r="S277" s="37">
        <v>4</v>
      </c>
      <c r="T277" s="39">
        <f t="shared" si="31"/>
        <v>38</v>
      </c>
      <c r="U277" s="39">
        <f t="shared" si="32"/>
        <v>20</v>
      </c>
      <c r="V277" s="39">
        <f t="shared" si="33"/>
        <v>18</v>
      </c>
    </row>
    <row r="278" spans="1:22" ht="16">
      <c r="A278" s="36">
        <v>38705</v>
      </c>
      <c r="B278" s="37">
        <v>0</v>
      </c>
      <c r="C278" s="37">
        <v>1983</v>
      </c>
      <c r="D278" s="37">
        <v>63</v>
      </c>
      <c r="E278" s="37">
        <v>1.79</v>
      </c>
      <c r="F278" s="38">
        <f t="shared" si="36"/>
        <v>19.662307668299992</v>
      </c>
      <c r="G278" s="37" t="s">
        <v>386</v>
      </c>
      <c r="H278" s="37">
        <v>1</v>
      </c>
      <c r="I278" s="37">
        <v>1</v>
      </c>
      <c r="J278" s="37">
        <v>2</v>
      </c>
      <c r="K278" s="37">
        <v>2</v>
      </c>
      <c r="L278" s="37">
        <v>1</v>
      </c>
      <c r="M278" s="37">
        <v>4</v>
      </c>
      <c r="N278" s="37">
        <v>1</v>
      </c>
      <c r="O278" s="37">
        <v>2</v>
      </c>
      <c r="P278" s="37">
        <v>1</v>
      </c>
      <c r="Q278" s="37">
        <v>1</v>
      </c>
      <c r="R278" s="37">
        <v>5</v>
      </c>
      <c r="S278" s="37">
        <v>4</v>
      </c>
      <c r="T278" s="39">
        <f t="shared" si="31"/>
        <v>25</v>
      </c>
      <c r="U278" s="39">
        <f t="shared" si="32"/>
        <v>11</v>
      </c>
      <c r="V278" s="39">
        <f t="shared" si="33"/>
        <v>14</v>
      </c>
    </row>
    <row r="279" spans="1:22" ht="16">
      <c r="A279" s="36">
        <v>38703</v>
      </c>
      <c r="B279" s="37">
        <v>0</v>
      </c>
      <c r="C279" s="37">
        <v>1971</v>
      </c>
      <c r="D279" s="37">
        <v>60</v>
      </c>
      <c r="E279" s="37">
        <v>1.6</v>
      </c>
      <c r="F279" s="38">
        <f t="shared" si="36"/>
        <v>23.437499999999996</v>
      </c>
      <c r="G279" s="37" t="s">
        <v>387</v>
      </c>
      <c r="H279" s="37">
        <v>1</v>
      </c>
      <c r="I279" s="37">
        <v>1</v>
      </c>
      <c r="J279" s="37">
        <v>1</v>
      </c>
      <c r="K279" s="37">
        <v>1</v>
      </c>
      <c r="L279" s="37">
        <v>1</v>
      </c>
      <c r="M279" s="37">
        <v>1</v>
      </c>
      <c r="N279" s="37">
        <v>1</v>
      </c>
      <c r="O279" s="37">
        <v>1</v>
      </c>
      <c r="P279" s="37">
        <v>1</v>
      </c>
      <c r="Q279" s="37">
        <v>1</v>
      </c>
      <c r="R279" s="37">
        <v>1</v>
      </c>
      <c r="S279" s="37">
        <v>5</v>
      </c>
      <c r="T279" s="39">
        <f t="shared" si="31"/>
        <v>16</v>
      </c>
      <c r="U279" s="39">
        <f t="shared" si="32"/>
        <v>6</v>
      </c>
      <c r="V279" s="39">
        <f t="shared" si="33"/>
        <v>10</v>
      </c>
    </row>
    <row r="280" spans="1:22" ht="16">
      <c r="A280" s="36">
        <v>38720</v>
      </c>
      <c r="B280" s="37">
        <v>0</v>
      </c>
      <c r="C280" s="37">
        <v>1996</v>
      </c>
      <c r="D280" s="37">
        <v>93</v>
      </c>
      <c r="E280" s="37">
        <v>1.75</v>
      </c>
      <c r="F280" s="38">
        <f t="shared" si="36"/>
        <v>30.367346938775512</v>
      </c>
      <c r="G280" s="37" t="s">
        <v>388</v>
      </c>
      <c r="H280" s="37">
        <v>4</v>
      </c>
      <c r="I280" s="37">
        <v>1</v>
      </c>
      <c r="J280" s="37">
        <v>5</v>
      </c>
      <c r="K280" s="37">
        <v>5</v>
      </c>
      <c r="L280" s="37">
        <v>5</v>
      </c>
      <c r="M280" s="37">
        <v>5</v>
      </c>
      <c r="N280" s="37">
        <v>5</v>
      </c>
      <c r="O280" s="37">
        <v>4</v>
      </c>
      <c r="P280" s="37">
        <v>5</v>
      </c>
      <c r="Q280" s="37">
        <v>5</v>
      </c>
      <c r="R280" s="37">
        <v>5</v>
      </c>
      <c r="S280" s="37">
        <v>5</v>
      </c>
      <c r="T280" s="39">
        <f t="shared" si="31"/>
        <v>54</v>
      </c>
      <c r="U280" s="39">
        <f t="shared" si="32"/>
        <v>25</v>
      </c>
      <c r="V280" s="39">
        <f t="shared" si="33"/>
        <v>29</v>
      </c>
    </row>
    <row r="281" spans="1:22" ht="16">
      <c r="A281" s="36">
        <v>38723</v>
      </c>
      <c r="B281" s="37">
        <v>0</v>
      </c>
      <c r="C281" s="37">
        <v>1996</v>
      </c>
      <c r="D281" s="37">
        <v>60</v>
      </c>
      <c r="E281" s="37">
        <v>1.7</v>
      </c>
      <c r="F281" s="38">
        <f t="shared" si="36"/>
        <v>20.761245674740486</v>
      </c>
      <c r="G281" s="37" t="s">
        <v>389</v>
      </c>
      <c r="H281" s="37">
        <v>4</v>
      </c>
      <c r="I281" s="37">
        <v>2</v>
      </c>
      <c r="J281" s="37">
        <v>4</v>
      </c>
      <c r="K281" s="37">
        <v>4</v>
      </c>
      <c r="L281" s="37">
        <v>4</v>
      </c>
      <c r="M281" s="37">
        <v>4</v>
      </c>
      <c r="N281" s="37">
        <v>2</v>
      </c>
      <c r="O281" s="37">
        <v>3</v>
      </c>
      <c r="P281" s="37">
        <v>4</v>
      </c>
      <c r="Q281" s="37">
        <v>2</v>
      </c>
      <c r="R281" s="37">
        <v>2</v>
      </c>
      <c r="S281" s="37">
        <v>3</v>
      </c>
      <c r="T281" s="39">
        <f t="shared" si="31"/>
        <v>38</v>
      </c>
      <c r="U281" s="39">
        <f t="shared" si="32"/>
        <v>22</v>
      </c>
      <c r="V281" s="39">
        <f t="shared" si="33"/>
        <v>16</v>
      </c>
    </row>
    <row r="282" spans="1:22" ht="16">
      <c r="A282" s="36">
        <v>38706</v>
      </c>
      <c r="B282" s="37">
        <v>0</v>
      </c>
      <c r="C282" s="37">
        <v>1999</v>
      </c>
      <c r="D282" s="37">
        <v>120</v>
      </c>
      <c r="E282" s="37">
        <v>1.92</v>
      </c>
      <c r="F282" s="38">
        <f t="shared" si="36"/>
        <v>32.552083333333336</v>
      </c>
      <c r="G282" s="37" t="s">
        <v>390</v>
      </c>
      <c r="H282" s="37">
        <v>4</v>
      </c>
      <c r="I282" s="37">
        <v>2</v>
      </c>
      <c r="J282" s="37">
        <v>2</v>
      </c>
      <c r="K282" s="37">
        <v>3</v>
      </c>
      <c r="L282" s="37">
        <v>2</v>
      </c>
      <c r="M282" s="37">
        <v>3</v>
      </c>
      <c r="N282" s="37">
        <v>4</v>
      </c>
      <c r="O282" s="37">
        <v>4</v>
      </c>
      <c r="P282" s="37">
        <v>4</v>
      </c>
      <c r="Q282" s="37">
        <v>4</v>
      </c>
      <c r="R282" s="37">
        <v>4</v>
      </c>
      <c r="S282" s="37">
        <v>4</v>
      </c>
      <c r="T282" s="39">
        <f t="shared" si="31"/>
        <v>40</v>
      </c>
      <c r="U282" s="39">
        <f t="shared" si="32"/>
        <v>16</v>
      </c>
      <c r="V282" s="39">
        <f t="shared" si="33"/>
        <v>24</v>
      </c>
    </row>
    <row r="283" spans="1:22" ht="16">
      <c r="A283" s="36">
        <v>38729</v>
      </c>
      <c r="B283" s="37">
        <v>0</v>
      </c>
      <c r="C283" s="37">
        <v>1982</v>
      </c>
      <c r="D283" s="37"/>
      <c r="E283" s="37"/>
      <c r="F283" s="38"/>
      <c r="G283" s="37"/>
      <c r="H283" s="37">
        <v>5</v>
      </c>
      <c r="I283" s="37">
        <v>5</v>
      </c>
      <c r="J283" s="37">
        <v>5</v>
      </c>
      <c r="K283" s="37">
        <v>4</v>
      </c>
      <c r="L283" s="37">
        <v>5</v>
      </c>
      <c r="M283" s="37">
        <v>5</v>
      </c>
      <c r="N283" s="37">
        <v>4</v>
      </c>
      <c r="O283" s="37">
        <v>4</v>
      </c>
      <c r="P283" s="37">
        <v>5</v>
      </c>
      <c r="Q283" s="37">
        <v>4</v>
      </c>
      <c r="R283" s="37">
        <v>2</v>
      </c>
      <c r="S283" s="37">
        <v>4</v>
      </c>
      <c r="T283" s="39">
        <f t="shared" si="31"/>
        <v>52</v>
      </c>
      <c r="U283" s="39">
        <f t="shared" si="32"/>
        <v>29</v>
      </c>
      <c r="V283" s="39">
        <f t="shared" si="33"/>
        <v>23</v>
      </c>
    </row>
    <row r="284" spans="1:22" ht="16">
      <c r="A284" s="36">
        <v>38721</v>
      </c>
      <c r="B284" s="37">
        <v>0</v>
      </c>
      <c r="C284" s="37">
        <v>1986</v>
      </c>
      <c r="D284" s="37">
        <v>79</v>
      </c>
      <c r="E284" s="37">
        <v>1.76</v>
      </c>
      <c r="F284" s="38">
        <f t="shared" ref="F284:F288" si="37">D284/(E284^2)</f>
        <v>25.50361570247934</v>
      </c>
      <c r="G284" s="37" t="s">
        <v>391</v>
      </c>
      <c r="H284" s="37">
        <v>2</v>
      </c>
      <c r="I284" s="37">
        <v>2</v>
      </c>
      <c r="J284" s="37">
        <v>2</v>
      </c>
      <c r="K284" s="37">
        <v>3</v>
      </c>
      <c r="L284" s="37">
        <v>2</v>
      </c>
      <c r="M284" s="37">
        <v>2</v>
      </c>
      <c r="N284" s="37">
        <v>1</v>
      </c>
      <c r="O284" s="37">
        <v>4</v>
      </c>
      <c r="P284" s="37">
        <v>2</v>
      </c>
      <c r="Q284" s="37">
        <v>4</v>
      </c>
      <c r="R284" s="37">
        <v>4</v>
      </c>
      <c r="S284" s="37">
        <v>5</v>
      </c>
      <c r="T284" s="39">
        <f t="shared" si="31"/>
        <v>33</v>
      </c>
      <c r="U284" s="39">
        <f t="shared" si="32"/>
        <v>13</v>
      </c>
      <c r="V284" s="39">
        <f t="shared" si="33"/>
        <v>20</v>
      </c>
    </row>
    <row r="285" spans="1:22" ht="16">
      <c r="A285" s="36">
        <v>38747</v>
      </c>
      <c r="B285" s="37">
        <v>0</v>
      </c>
      <c r="C285" s="37">
        <v>2001</v>
      </c>
      <c r="D285" s="37">
        <v>63</v>
      </c>
      <c r="E285" s="37">
        <v>1.73</v>
      </c>
      <c r="F285" s="38">
        <f t="shared" si="37"/>
        <v>21.04981790236894</v>
      </c>
      <c r="G285" s="37" t="s">
        <v>392</v>
      </c>
      <c r="H285" s="37">
        <v>2</v>
      </c>
      <c r="I285" s="37">
        <v>1</v>
      </c>
      <c r="J285" s="37">
        <v>2</v>
      </c>
      <c r="K285" s="37">
        <v>1</v>
      </c>
      <c r="L285" s="37">
        <v>1</v>
      </c>
      <c r="M285" s="37">
        <v>1</v>
      </c>
      <c r="N285" s="37">
        <v>3</v>
      </c>
      <c r="O285" s="37">
        <v>2</v>
      </c>
      <c r="P285" s="37">
        <v>4</v>
      </c>
      <c r="Q285" s="37">
        <v>3</v>
      </c>
      <c r="R285" s="37">
        <v>5</v>
      </c>
      <c r="S285" s="37">
        <v>4</v>
      </c>
      <c r="T285" s="39">
        <f t="shared" si="31"/>
        <v>29</v>
      </c>
      <c r="U285" s="39">
        <f t="shared" si="32"/>
        <v>8</v>
      </c>
      <c r="V285" s="39">
        <f t="shared" si="33"/>
        <v>21</v>
      </c>
    </row>
    <row r="286" spans="1:22" ht="16">
      <c r="A286" s="36">
        <v>38741</v>
      </c>
      <c r="B286" s="37">
        <v>0</v>
      </c>
      <c r="C286" s="37">
        <v>1998</v>
      </c>
      <c r="D286" s="37">
        <v>64</v>
      </c>
      <c r="E286" s="37">
        <v>1.8</v>
      </c>
      <c r="F286" s="38">
        <f t="shared" si="37"/>
        <v>19.753086419753085</v>
      </c>
      <c r="G286" s="37" t="s">
        <v>393</v>
      </c>
      <c r="H286" s="37">
        <v>3</v>
      </c>
      <c r="I286" s="37">
        <v>1</v>
      </c>
      <c r="J286" s="37">
        <v>3</v>
      </c>
      <c r="K286" s="37">
        <v>2</v>
      </c>
      <c r="L286" s="37">
        <v>3</v>
      </c>
      <c r="M286" s="37">
        <v>3</v>
      </c>
      <c r="N286" s="37">
        <v>1</v>
      </c>
      <c r="O286" s="37">
        <v>5</v>
      </c>
      <c r="P286" s="37">
        <v>1</v>
      </c>
      <c r="Q286" s="37">
        <v>1</v>
      </c>
      <c r="R286" s="37">
        <v>1</v>
      </c>
      <c r="S286" s="37">
        <v>3</v>
      </c>
      <c r="T286" s="39">
        <f t="shared" si="31"/>
        <v>27</v>
      </c>
      <c r="U286" s="39">
        <f t="shared" si="32"/>
        <v>15</v>
      </c>
      <c r="V286" s="39">
        <f t="shared" si="33"/>
        <v>12</v>
      </c>
    </row>
    <row r="287" spans="1:22" ht="16">
      <c r="A287" s="36">
        <v>38654</v>
      </c>
      <c r="B287" s="37">
        <v>0</v>
      </c>
      <c r="C287" s="37">
        <v>2001</v>
      </c>
      <c r="D287" s="37">
        <v>73</v>
      </c>
      <c r="E287" s="37">
        <v>1.73</v>
      </c>
      <c r="F287" s="38">
        <f t="shared" si="37"/>
        <v>24.391058839252899</v>
      </c>
      <c r="G287" s="37" t="s">
        <v>394</v>
      </c>
      <c r="H287" s="37">
        <v>4</v>
      </c>
      <c r="I287" s="37">
        <v>2</v>
      </c>
      <c r="J287" s="37">
        <v>2</v>
      </c>
      <c r="K287" s="37">
        <v>2</v>
      </c>
      <c r="L287" s="37">
        <v>2</v>
      </c>
      <c r="M287" s="37">
        <v>4</v>
      </c>
      <c r="N287" s="37">
        <v>4</v>
      </c>
      <c r="O287" s="37">
        <v>4</v>
      </c>
      <c r="P287" s="37">
        <v>4</v>
      </c>
      <c r="Q287" s="37">
        <v>4</v>
      </c>
      <c r="R287" s="37">
        <v>4</v>
      </c>
      <c r="S287" s="37">
        <v>4</v>
      </c>
      <c r="T287" s="39">
        <f t="shared" si="31"/>
        <v>40</v>
      </c>
      <c r="U287" s="39">
        <f t="shared" si="32"/>
        <v>16</v>
      </c>
      <c r="V287" s="39">
        <f t="shared" si="33"/>
        <v>24</v>
      </c>
    </row>
    <row r="288" spans="1:22" ht="16">
      <c r="A288" s="36">
        <v>38761</v>
      </c>
      <c r="B288" s="37">
        <v>0</v>
      </c>
      <c r="C288" s="37">
        <v>2002</v>
      </c>
      <c r="D288" s="37">
        <v>50</v>
      </c>
      <c r="E288" s="37">
        <v>1.68</v>
      </c>
      <c r="F288" s="38">
        <f t="shared" si="37"/>
        <v>17.715419501133791</v>
      </c>
      <c r="G288" s="37" t="s">
        <v>395</v>
      </c>
      <c r="H288" s="37">
        <v>2</v>
      </c>
      <c r="I288" s="37">
        <v>2</v>
      </c>
      <c r="J288" s="37">
        <v>1</v>
      </c>
      <c r="K288" s="37">
        <v>1</v>
      </c>
      <c r="L288" s="37">
        <v>1</v>
      </c>
      <c r="M288" s="37">
        <v>2</v>
      </c>
      <c r="N288" s="37">
        <v>1</v>
      </c>
      <c r="O288" s="37">
        <v>1</v>
      </c>
      <c r="P288" s="37">
        <v>2</v>
      </c>
      <c r="Q288" s="37">
        <v>1</v>
      </c>
      <c r="R288" s="37">
        <v>1</v>
      </c>
      <c r="S288" s="37">
        <v>1</v>
      </c>
      <c r="T288" s="39">
        <f t="shared" si="31"/>
        <v>16</v>
      </c>
      <c r="U288" s="39">
        <f t="shared" si="32"/>
        <v>9</v>
      </c>
      <c r="V288" s="39">
        <f t="shared" si="33"/>
        <v>7</v>
      </c>
    </row>
    <row r="289" spans="1:22" ht="16">
      <c r="A289" s="36">
        <v>38764</v>
      </c>
      <c r="B289" s="37">
        <v>0</v>
      </c>
      <c r="C289" s="37">
        <v>1997</v>
      </c>
      <c r="D289" s="37"/>
      <c r="E289" s="37"/>
      <c r="F289" s="38"/>
      <c r="G289" s="37"/>
      <c r="H289" s="37">
        <v>4</v>
      </c>
      <c r="I289" s="37">
        <v>3</v>
      </c>
      <c r="J289" s="37">
        <v>4</v>
      </c>
      <c r="K289" s="37">
        <v>4</v>
      </c>
      <c r="L289" s="37">
        <v>4</v>
      </c>
      <c r="M289" s="37">
        <v>5</v>
      </c>
      <c r="N289" s="37">
        <v>4</v>
      </c>
      <c r="O289" s="37">
        <v>4</v>
      </c>
      <c r="P289" s="37">
        <v>5</v>
      </c>
      <c r="Q289" s="37">
        <v>5</v>
      </c>
      <c r="R289" s="37">
        <v>4</v>
      </c>
      <c r="S289" s="37">
        <v>5</v>
      </c>
      <c r="T289" s="39">
        <f t="shared" si="31"/>
        <v>51</v>
      </c>
      <c r="U289" s="39">
        <f t="shared" si="32"/>
        <v>24</v>
      </c>
      <c r="V289" s="39">
        <f t="shared" si="33"/>
        <v>27</v>
      </c>
    </row>
    <row r="290" spans="1:22" ht="16">
      <c r="A290" s="36">
        <v>38771</v>
      </c>
      <c r="B290" s="37">
        <v>0</v>
      </c>
      <c r="C290" s="37">
        <v>2002</v>
      </c>
      <c r="D290" s="37"/>
      <c r="E290" s="37"/>
      <c r="F290" s="38"/>
      <c r="G290" s="37"/>
      <c r="H290" s="37">
        <v>2</v>
      </c>
      <c r="I290" s="37">
        <v>3</v>
      </c>
      <c r="J290" s="37">
        <v>4</v>
      </c>
      <c r="K290" s="37">
        <v>4</v>
      </c>
      <c r="L290" s="37">
        <v>3</v>
      </c>
      <c r="M290" s="37">
        <v>4</v>
      </c>
      <c r="N290" s="37">
        <v>4</v>
      </c>
      <c r="O290" s="37">
        <v>4</v>
      </c>
      <c r="P290" s="37">
        <v>4</v>
      </c>
      <c r="Q290" s="37">
        <v>4</v>
      </c>
      <c r="R290" s="37">
        <v>4</v>
      </c>
      <c r="S290" s="37">
        <v>4</v>
      </c>
      <c r="T290" s="39">
        <f t="shared" si="31"/>
        <v>44</v>
      </c>
      <c r="U290" s="39">
        <f t="shared" si="32"/>
        <v>20</v>
      </c>
      <c r="V290" s="39">
        <f t="shared" si="33"/>
        <v>24</v>
      </c>
    </row>
    <row r="291" spans="1:22" ht="16">
      <c r="A291" s="36">
        <v>38786</v>
      </c>
      <c r="B291" s="37">
        <v>1</v>
      </c>
      <c r="C291" s="37">
        <v>1994</v>
      </c>
      <c r="D291" s="37">
        <v>75</v>
      </c>
      <c r="E291" s="37">
        <v>1.75</v>
      </c>
      <c r="F291" s="38">
        <f>D291/(E291^2)</f>
        <v>24.489795918367346</v>
      </c>
      <c r="G291" s="37" t="s">
        <v>396</v>
      </c>
      <c r="H291" s="37">
        <v>1</v>
      </c>
      <c r="I291" s="37">
        <v>1</v>
      </c>
      <c r="J291" s="37">
        <v>1</v>
      </c>
      <c r="K291" s="37">
        <v>1</v>
      </c>
      <c r="L291" s="37">
        <v>1</v>
      </c>
      <c r="M291" s="37">
        <v>1</v>
      </c>
      <c r="N291" s="37">
        <v>3</v>
      </c>
      <c r="O291" s="37">
        <v>1</v>
      </c>
      <c r="P291" s="37">
        <v>1</v>
      </c>
      <c r="Q291" s="37">
        <v>1</v>
      </c>
      <c r="R291" s="37">
        <v>2</v>
      </c>
      <c r="S291" s="37">
        <v>1</v>
      </c>
      <c r="T291" s="39">
        <f t="shared" si="31"/>
        <v>15</v>
      </c>
      <c r="U291" s="39">
        <f t="shared" si="32"/>
        <v>6</v>
      </c>
      <c r="V291" s="39">
        <f t="shared" si="33"/>
        <v>9</v>
      </c>
    </row>
    <row r="292" spans="1:22" ht="16">
      <c r="A292" s="36">
        <v>38794</v>
      </c>
      <c r="B292" s="37">
        <v>0</v>
      </c>
      <c r="C292" s="37">
        <v>1998</v>
      </c>
      <c r="D292" s="37"/>
      <c r="E292" s="37"/>
      <c r="F292" s="38"/>
      <c r="G292" s="37"/>
      <c r="H292" s="37">
        <v>1</v>
      </c>
      <c r="I292" s="37">
        <v>1</v>
      </c>
      <c r="J292" s="37">
        <v>1</v>
      </c>
      <c r="K292" s="37">
        <v>5</v>
      </c>
      <c r="L292" s="37">
        <v>1</v>
      </c>
      <c r="M292" s="37">
        <v>1</v>
      </c>
      <c r="N292" s="37">
        <v>1</v>
      </c>
      <c r="O292" s="37">
        <v>1</v>
      </c>
      <c r="P292" s="37">
        <v>1</v>
      </c>
      <c r="Q292" s="37">
        <v>3</v>
      </c>
      <c r="R292" s="37">
        <v>3</v>
      </c>
      <c r="S292" s="37">
        <v>4</v>
      </c>
      <c r="T292" s="39">
        <f t="shared" si="31"/>
        <v>23</v>
      </c>
      <c r="U292" s="39">
        <f t="shared" si="32"/>
        <v>10</v>
      </c>
      <c r="V292" s="39">
        <f t="shared" si="33"/>
        <v>13</v>
      </c>
    </row>
    <row r="293" spans="1:22" ht="16">
      <c r="A293" s="36">
        <v>38804</v>
      </c>
      <c r="B293" s="37">
        <v>0</v>
      </c>
      <c r="C293" s="37">
        <v>2001</v>
      </c>
      <c r="D293" s="37">
        <v>59.8</v>
      </c>
      <c r="E293" s="37">
        <v>1.74</v>
      </c>
      <c r="F293" s="38">
        <f>D293/(E293^2)</f>
        <v>19.751618443651736</v>
      </c>
      <c r="G293" s="37" t="s">
        <v>397</v>
      </c>
      <c r="H293" s="37">
        <v>3</v>
      </c>
      <c r="I293" s="37">
        <v>2</v>
      </c>
      <c r="J293" s="37">
        <v>2</v>
      </c>
      <c r="K293" s="37">
        <v>2</v>
      </c>
      <c r="L293" s="37">
        <v>2</v>
      </c>
      <c r="M293" s="37">
        <v>2</v>
      </c>
      <c r="N293" s="37">
        <v>2</v>
      </c>
      <c r="O293" s="37">
        <v>4</v>
      </c>
      <c r="P293" s="37">
        <v>2</v>
      </c>
      <c r="Q293" s="37">
        <v>3</v>
      </c>
      <c r="R293" s="37">
        <v>3</v>
      </c>
      <c r="S293" s="37">
        <v>3</v>
      </c>
      <c r="T293" s="39">
        <f t="shared" si="31"/>
        <v>30</v>
      </c>
      <c r="U293" s="39">
        <f t="shared" si="32"/>
        <v>13</v>
      </c>
      <c r="V293" s="39">
        <f t="shared" si="33"/>
        <v>17</v>
      </c>
    </row>
    <row r="294" spans="1:22" ht="16">
      <c r="A294" s="36">
        <v>38820</v>
      </c>
      <c r="B294" s="37">
        <v>1</v>
      </c>
      <c r="C294" s="37">
        <v>2006</v>
      </c>
      <c r="D294" s="37"/>
      <c r="E294" s="37"/>
      <c r="F294" s="38"/>
      <c r="G294" s="37"/>
      <c r="H294" s="37">
        <v>5</v>
      </c>
      <c r="I294" s="37">
        <v>5</v>
      </c>
      <c r="J294" s="37">
        <v>5</v>
      </c>
      <c r="K294" s="37">
        <v>5</v>
      </c>
      <c r="L294" s="37">
        <v>2</v>
      </c>
      <c r="M294" s="37">
        <v>1</v>
      </c>
      <c r="N294" s="37">
        <v>5</v>
      </c>
      <c r="O294" s="37">
        <v>5</v>
      </c>
      <c r="P294" s="37">
        <v>5</v>
      </c>
      <c r="Q294" s="37">
        <v>5</v>
      </c>
      <c r="R294" s="37">
        <v>5</v>
      </c>
      <c r="S294" s="37">
        <v>3</v>
      </c>
      <c r="T294" s="39">
        <f t="shared" si="31"/>
        <v>51</v>
      </c>
      <c r="U294" s="39">
        <f t="shared" si="32"/>
        <v>23</v>
      </c>
      <c r="V294" s="39">
        <f t="shared" si="33"/>
        <v>28</v>
      </c>
    </row>
    <row r="295" spans="1:22" ht="16">
      <c r="A295" s="36">
        <v>38826</v>
      </c>
      <c r="B295" s="37">
        <v>0</v>
      </c>
      <c r="C295" s="37">
        <v>1984</v>
      </c>
      <c r="D295" s="37">
        <v>80</v>
      </c>
      <c r="E295" s="37">
        <v>1.73</v>
      </c>
      <c r="F295" s="38">
        <f t="shared" ref="F295:F296" si="38">D295/(E295^2)</f>
        <v>26.729927495071667</v>
      </c>
      <c r="G295" s="37">
        <v>80.173000000000002</v>
      </c>
      <c r="H295" s="37">
        <v>3</v>
      </c>
      <c r="I295" s="37">
        <v>5</v>
      </c>
      <c r="J295" s="37">
        <v>5</v>
      </c>
      <c r="K295" s="37">
        <v>3</v>
      </c>
      <c r="L295" s="37">
        <v>3</v>
      </c>
      <c r="M295" s="37">
        <v>4</v>
      </c>
      <c r="N295" s="37">
        <v>5</v>
      </c>
      <c r="O295" s="37">
        <v>5</v>
      </c>
      <c r="P295" s="37">
        <v>5</v>
      </c>
      <c r="Q295" s="37">
        <v>5</v>
      </c>
      <c r="R295" s="37">
        <v>1</v>
      </c>
      <c r="S295" s="37">
        <v>4</v>
      </c>
      <c r="T295" s="39">
        <f t="shared" si="31"/>
        <v>48</v>
      </c>
      <c r="U295" s="39">
        <f t="shared" si="32"/>
        <v>23</v>
      </c>
      <c r="V295" s="39">
        <f t="shared" si="33"/>
        <v>25</v>
      </c>
    </row>
    <row r="296" spans="1:22" ht="16">
      <c r="A296" s="36">
        <v>38835</v>
      </c>
      <c r="B296" s="37">
        <v>1</v>
      </c>
      <c r="C296" s="37">
        <v>1993</v>
      </c>
      <c r="D296" s="37">
        <v>93</v>
      </c>
      <c r="E296" s="37">
        <v>1.73</v>
      </c>
      <c r="F296" s="38">
        <f t="shared" si="38"/>
        <v>31.073540713020815</v>
      </c>
      <c r="G296" s="37" t="s">
        <v>398</v>
      </c>
      <c r="H296" s="37">
        <v>4</v>
      </c>
      <c r="I296" s="37">
        <v>4</v>
      </c>
      <c r="J296" s="37">
        <v>2</v>
      </c>
      <c r="K296" s="37">
        <v>4</v>
      </c>
      <c r="L296" s="37">
        <v>5</v>
      </c>
      <c r="M296" s="37">
        <v>5</v>
      </c>
      <c r="N296" s="37">
        <v>5</v>
      </c>
      <c r="O296" s="37">
        <v>3</v>
      </c>
      <c r="P296" s="37">
        <v>3</v>
      </c>
      <c r="Q296" s="37">
        <v>4</v>
      </c>
      <c r="R296" s="37">
        <v>5</v>
      </c>
      <c r="S296" s="37">
        <v>4</v>
      </c>
      <c r="T296" s="39">
        <f t="shared" si="31"/>
        <v>48</v>
      </c>
      <c r="U296" s="39">
        <f t="shared" si="32"/>
        <v>24</v>
      </c>
      <c r="V296" s="39">
        <f t="shared" si="33"/>
        <v>24</v>
      </c>
    </row>
    <row r="297" spans="1:22" ht="16">
      <c r="A297" s="36">
        <v>38838</v>
      </c>
      <c r="B297" s="37">
        <v>1</v>
      </c>
      <c r="C297" s="37">
        <v>1967</v>
      </c>
      <c r="D297" s="37"/>
      <c r="E297" s="37"/>
      <c r="F297" s="38"/>
      <c r="G297" s="37"/>
      <c r="H297" s="37">
        <v>1</v>
      </c>
      <c r="I297" s="37">
        <v>1</v>
      </c>
      <c r="J297" s="37">
        <v>1</v>
      </c>
      <c r="K297" s="37">
        <v>1</v>
      </c>
      <c r="L297" s="37">
        <v>1</v>
      </c>
      <c r="M297" s="37">
        <v>1</v>
      </c>
      <c r="N297" s="37">
        <v>3</v>
      </c>
      <c r="O297" s="37">
        <v>2</v>
      </c>
      <c r="P297" s="37">
        <v>5</v>
      </c>
      <c r="Q297" s="37">
        <v>3</v>
      </c>
      <c r="R297" s="37">
        <v>4</v>
      </c>
      <c r="S297" s="37">
        <v>3</v>
      </c>
      <c r="T297" s="39">
        <f t="shared" si="31"/>
        <v>26</v>
      </c>
      <c r="U297" s="39">
        <f t="shared" si="32"/>
        <v>6</v>
      </c>
      <c r="V297" s="39">
        <f t="shared" si="33"/>
        <v>20</v>
      </c>
    </row>
    <row r="298" spans="1:22" ht="16">
      <c r="A298" s="36">
        <v>38857</v>
      </c>
      <c r="B298" s="37">
        <v>0</v>
      </c>
      <c r="C298" s="37">
        <v>1962</v>
      </c>
      <c r="D298" s="37">
        <v>78</v>
      </c>
      <c r="E298" s="37">
        <v>1.68</v>
      </c>
      <c r="F298" s="38">
        <f t="shared" ref="F298:F310" si="39">D298/(E298^2)</f>
        <v>27.636054421768712</v>
      </c>
      <c r="G298" s="37" t="s">
        <v>399</v>
      </c>
      <c r="H298" s="37">
        <v>2</v>
      </c>
      <c r="I298" s="37">
        <v>3</v>
      </c>
      <c r="J298" s="37">
        <v>3</v>
      </c>
      <c r="K298" s="37">
        <v>2</v>
      </c>
      <c r="L298" s="37">
        <v>3</v>
      </c>
      <c r="M298" s="37">
        <v>4</v>
      </c>
      <c r="N298" s="37">
        <v>2</v>
      </c>
      <c r="O298" s="37">
        <v>2</v>
      </c>
      <c r="P298" s="37">
        <v>2</v>
      </c>
      <c r="Q298" s="37">
        <v>3</v>
      </c>
      <c r="R298" s="37">
        <v>3</v>
      </c>
      <c r="S298" s="37">
        <v>4</v>
      </c>
      <c r="T298" s="39">
        <f t="shared" si="31"/>
        <v>33</v>
      </c>
      <c r="U298" s="39">
        <f t="shared" si="32"/>
        <v>17</v>
      </c>
      <c r="V298" s="39">
        <f t="shared" si="33"/>
        <v>16</v>
      </c>
    </row>
    <row r="299" spans="1:22" ht="16">
      <c r="A299" s="36">
        <v>38865</v>
      </c>
      <c r="B299" s="37">
        <v>0</v>
      </c>
      <c r="C299" s="37">
        <v>2000</v>
      </c>
      <c r="D299" s="37">
        <v>68</v>
      </c>
      <c r="E299" s="37">
        <v>1.73</v>
      </c>
      <c r="F299" s="38">
        <f t="shared" si="39"/>
        <v>22.720438370810918</v>
      </c>
      <c r="G299" s="37" t="s">
        <v>400</v>
      </c>
      <c r="H299" s="37">
        <v>2</v>
      </c>
      <c r="I299" s="37">
        <v>4</v>
      </c>
      <c r="J299" s="37">
        <v>5</v>
      </c>
      <c r="K299" s="37">
        <v>2</v>
      </c>
      <c r="L299" s="37">
        <v>5</v>
      </c>
      <c r="M299" s="37">
        <v>4</v>
      </c>
      <c r="N299" s="37">
        <v>4</v>
      </c>
      <c r="O299" s="37">
        <v>2</v>
      </c>
      <c r="P299" s="37">
        <v>1</v>
      </c>
      <c r="Q299" s="37">
        <v>1</v>
      </c>
      <c r="R299" s="37">
        <v>2</v>
      </c>
      <c r="S299" s="37">
        <v>5</v>
      </c>
      <c r="T299" s="39">
        <f t="shared" si="31"/>
        <v>37</v>
      </c>
      <c r="U299" s="39">
        <f t="shared" si="32"/>
        <v>22</v>
      </c>
      <c r="V299" s="39">
        <f t="shared" si="33"/>
        <v>15</v>
      </c>
    </row>
    <row r="300" spans="1:22" ht="16">
      <c r="A300" s="36">
        <v>38867</v>
      </c>
      <c r="B300" s="37">
        <v>0</v>
      </c>
      <c r="C300" s="37">
        <v>1992</v>
      </c>
      <c r="D300" s="37">
        <v>65</v>
      </c>
      <c r="E300" s="37">
        <v>1.65</v>
      </c>
      <c r="F300" s="38">
        <f t="shared" si="39"/>
        <v>23.875114784205696</v>
      </c>
      <c r="G300" s="37" t="s">
        <v>401</v>
      </c>
      <c r="H300" s="37">
        <v>1</v>
      </c>
      <c r="I300" s="37">
        <v>5</v>
      </c>
      <c r="J300" s="37">
        <v>5</v>
      </c>
      <c r="K300" s="37">
        <v>1</v>
      </c>
      <c r="L300" s="37">
        <v>5</v>
      </c>
      <c r="M300" s="37">
        <v>5</v>
      </c>
      <c r="N300" s="37">
        <v>2</v>
      </c>
      <c r="O300" s="37">
        <v>4</v>
      </c>
      <c r="P300" s="37">
        <v>5</v>
      </c>
      <c r="Q300" s="37">
        <v>2</v>
      </c>
      <c r="R300" s="37">
        <v>4</v>
      </c>
      <c r="S300" s="37">
        <v>1</v>
      </c>
      <c r="T300" s="39">
        <f t="shared" si="31"/>
        <v>40</v>
      </c>
      <c r="U300" s="39">
        <f t="shared" si="32"/>
        <v>22</v>
      </c>
      <c r="V300" s="39">
        <f t="shared" si="33"/>
        <v>18</v>
      </c>
    </row>
    <row r="301" spans="1:22" ht="16">
      <c r="A301" s="36">
        <v>38894</v>
      </c>
      <c r="B301" s="37">
        <v>0</v>
      </c>
      <c r="C301" s="37">
        <v>1982</v>
      </c>
      <c r="D301" s="37">
        <v>56</v>
      </c>
      <c r="E301" s="37">
        <v>1.64</v>
      </c>
      <c r="F301" s="38">
        <f t="shared" si="39"/>
        <v>20.820939916716245</v>
      </c>
      <c r="G301" s="37" t="s">
        <v>402</v>
      </c>
      <c r="H301" s="37">
        <v>1</v>
      </c>
      <c r="I301" s="37">
        <v>1</v>
      </c>
      <c r="J301" s="37">
        <v>1</v>
      </c>
      <c r="K301" s="37">
        <v>1</v>
      </c>
      <c r="L301" s="37">
        <v>1</v>
      </c>
      <c r="M301" s="37">
        <v>1</v>
      </c>
      <c r="N301" s="37">
        <v>4</v>
      </c>
      <c r="O301" s="37">
        <v>1</v>
      </c>
      <c r="P301" s="37">
        <v>2</v>
      </c>
      <c r="Q301" s="37">
        <v>1</v>
      </c>
      <c r="R301" s="37">
        <v>5</v>
      </c>
      <c r="S301" s="37">
        <v>2</v>
      </c>
      <c r="T301" s="39">
        <f t="shared" si="31"/>
        <v>21</v>
      </c>
      <c r="U301" s="39">
        <f t="shared" si="32"/>
        <v>6</v>
      </c>
      <c r="V301" s="39">
        <f t="shared" si="33"/>
        <v>15</v>
      </c>
    </row>
    <row r="302" spans="1:22" ht="16">
      <c r="A302" s="36">
        <v>38896</v>
      </c>
      <c r="B302" s="37">
        <v>0</v>
      </c>
      <c r="C302" s="37">
        <v>1983</v>
      </c>
      <c r="D302" s="37">
        <v>56</v>
      </c>
      <c r="E302" s="37">
        <v>1.67</v>
      </c>
      <c r="F302" s="38">
        <f t="shared" si="39"/>
        <v>20.07960127648894</v>
      </c>
      <c r="G302" s="37" t="s">
        <v>403</v>
      </c>
      <c r="H302" s="37">
        <v>1</v>
      </c>
      <c r="I302" s="37">
        <v>1</v>
      </c>
      <c r="J302" s="37">
        <v>1</v>
      </c>
      <c r="K302" s="37">
        <v>1</v>
      </c>
      <c r="L302" s="37">
        <v>1</v>
      </c>
      <c r="M302" s="37">
        <v>1</v>
      </c>
      <c r="N302" s="37">
        <v>5</v>
      </c>
      <c r="O302" s="37">
        <v>4</v>
      </c>
      <c r="P302" s="37">
        <v>1</v>
      </c>
      <c r="Q302" s="37">
        <v>4</v>
      </c>
      <c r="R302" s="37">
        <v>5</v>
      </c>
      <c r="S302" s="37">
        <v>5</v>
      </c>
      <c r="T302" s="39">
        <f t="shared" si="31"/>
        <v>30</v>
      </c>
      <c r="U302" s="39">
        <f t="shared" si="32"/>
        <v>6</v>
      </c>
      <c r="V302" s="39">
        <f t="shared" si="33"/>
        <v>24</v>
      </c>
    </row>
    <row r="303" spans="1:22" ht="16">
      <c r="A303" s="36">
        <v>38901</v>
      </c>
      <c r="B303" s="37">
        <v>0</v>
      </c>
      <c r="C303" s="37">
        <v>1988</v>
      </c>
      <c r="D303" s="37">
        <v>120</v>
      </c>
      <c r="E303" s="37">
        <v>1.83</v>
      </c>
      <c r="F303" s="38">
        <f t="shared" si="39"/>
        <v>35.832661470930752</v>
      </c>
      <c r="G303" s="37" t="s">
        <v>404</v>
      </c>
      <c r="H303" s="37">
        <v>3</v>
      </c>
      <c r="I303" s="37">
        <v>2</v>
      </c>
      <c r="J303" s="37">
        <v>2</v>
      </c>
      <c r="K303" s="37">
        <v>3</v>
      </c>
      <c r="L303" s="37">
        <v>2</v>
      </c>
      <c r="M303" s="37">
        <v>3</v>
      </c>
      <c r="N303" s="37">
        <v>2</v>
      </c>
      <c r="O303" s="37">
        <v>3</v>
      </c>
      <c r="P303" s="37">
        <v>3</v>
      </c>
      <c r="Q303" s="37">
        <v>3</v>
      </c>
      <c r="R303" s="37">
        <v>3</v>
      </c>
      <c r="S303" s="37">
        <v>2</v>
      </c>
      <c r="T303" s="39">
        <f t="shared" si="31"/>
        <v>31</v>
      </c>
      <c r="U303" s="39">
        <f t="shared" si="32"/>
        <v>15</v>
      </c>
      <c r="V303" s="39">
        <f t="shared" si="33"/>
        <v>16</v>
      </c>
    </row>
    <row r="304" spans="1:22" ht="16">
      <c r="A304" s="36">
        <v>38925</v>
      </c>
      <c r="B304" s="37">
        <v>0</v>
      </c>
      <c r="C304" s="37">
        <v>1981</v>
      </c>
      <c r="D304" s="37">
        <v>71</v>
      </c>
      <c r="E304" s="37">
        <v>1.68</v>
      </c>
      <c r="F304" s="38">
        <f t="shared" si="39"/>
        <v>25.155895691609981</v>
      </c>
      <c r="G304" s="37" t="s">
        <v>405</v>
      </c>
      <c r="H304" s="37">
        <v>1</v>
      </c>
      <c r="I304" s="37">
        <v>1</v>
      </c>
      <c r="J304" s="37">
        <v>1</v>
      </c>
      <c r="K304" s="37">
        <v>1</v>
      </c>
      <c r="L304" s="37">
        <v>1</v>
      </c>
      <c r="M304" s="37">
        <v>1</v>
      </c>
      <c r="N304" s="37">
        <v>1</v>
      </c>
      <c r="O304" s="37">
        <v>1</v>
      </c>
      <c r="P304" s="37">
        <v>2</v>
      </c>
      <c r="Q304" s="37">
        <v>3</v>
      </c>
      <c r="R304" s="37">
        <v>2</v>
      </c>
      <c r="S304" s="37">
        <v>2</v>
      </c>
      <c r="T304" s="39">
        <f t="shared" si="31"/>
        <v>17</v>
      </c>
      <c r="U304" s="39">
        <f t="shared" si="32"/>
        <v>6</v>
      </c>
      <c r="V304" s="39">
        <f t="shared" si="33"/>
        <v>11</v>
      </c>
    </row>
    <row r="305" spans="1:22" ht="16">
      <c r="A305" s="36">
        <v>38955</v>
      </c>
      <c r="B305" s="37">
        <v>0</v>
      </c>
      <c r="C305" s="37">
        <v>1999</v>
      </c>
      <c r="D305" s="37">
        <v>58</v>
      </c>
      <c r="E305" s="37">
        <v>1.7</v>
      </c>
      <c r="F305" s="38">
        <f t="shared" si="39"/>
        <v>20.069204152249139</v>
      </c>
      <c r="G305" s="37" t="s">
        <v>152</v>
      </c>
      <c r="H305" s="37">
        <v>4</v>
      </c>
      <c r="I305" s="37">
        <v>2</v>
      </c>
      <c r="J305" s="37">
        <v>4</v>
      </c>
      <c r="K305" s="37">
        <v>2</v>
      </c>
      <c r="L305" s="37">
        <v>4</v>
      </c>
      <c r="M305" s="37">
        <v>4</v>
      </c>
      <c r="N305" s="37">
        <v>4</v>
      </c>
      <c r="O305" s="37">
        <v>4</v>
      </c>
      <c r="P305" s="37">
        <v>4</v>
      </c>
      <c r="Q305" s="37">
        <v>4</v>
      </c>
      <c r="R305" s="37">
        <v>4</v>
      </c>
      <c r="S305" s="37">
        <v>5</v>
      </c>
      <c r="T305" s="39">
        <f t="shared" si="31"/>
        <v>45</v>
      </c>
      <c r="U305" s="39">
        <f t="shared" si="32"/>
        <v>20</v>
      </c>
      <c r="V305" s="39">
        <f t="shared" si="33"/>
        <v>25</v>
      </c>
    </row>
    <row r="306" spans="1:22" ht="16">
      <c r="A306" s="36">
        <v>38961</v>
      </c>
      <c r="B306" s="37">
        <v>0</v>
      </c>
      <c r="C306" s="37">
        <v>1996</v>
      </c>
      <c r="D306" s="37">
        <v>57</v>
      </c>
      <c r="E306" s="37">
        <v>1.69</v>
      </c>
      <c r="F306" s="38">
        <f t="shared" si="39"/>
        <v>19.957284408809219</v>
      </c>
      <c r="G306" s="37" t="s">
        <v>406</v>
      </c>
      <c r="H306" s="37">
        <v>2</v>
      </c>
      <c r="I306" s="37">
        <v>2</v>
      </c>
      <c r="J306" s="37">
        <v>2</v>
      </c>
      <c r="K306" s="37">
        <v>2</v>
      </c>
      <c r="L306" s="37">
        <v>2</v>
      </c>
      <c r="M306" s="37">
        <v>2</v>
      </c>
      <c r="N306" s="37">
        <v>4</v>
      </c>
      <c r="O306" s="37">
        <v>4</v>
      </c>
      <c r="P306" s="37">
        <v>4</v>
      </c>
      <c r="Q306" s="37">
        <v>4</v>
      </c>
      <c r="R306" s="37">
        <v>4</v>
      </c>
      <c r="S306" s="37">
        <v>4</v>
      </c>
      <c r="T306" s="39">
        <f t="shared" si="31"/>
        <v>36</v>
      </c>
      <c r="U306" s="39">
        <f t="shared" si="32"/>
        <v>12</v>
      </c>
      <c r="V306" s="39">
        <f t="shared" si="33"/>
        <v>24</v>
      </c>
    </row>
    <row r="307" spans="1:22" ht="16">
      <c r="A307" s="36">
        <v>38964</v>
      </c>
      <c r="B307" s="37">
        <v>0</v>
      </c>
      <c r="C307" s="37">
        <v>1961</v>
      </c>
      <c r="D307" s="37">
        <v>48</v>
      </c>
      <c r="E307" s="37">
        <v>1.53</v>
      </c>
      <c r="F307" s="38">
        <f t="shared" si="39"/>
        <v>20.504933999743688</v>
      </c>
      <c r="G307" s="37" t="s">
        <v>407</v>
      </c>
      <c r="H307" s="37">
        <v>2</v>
      </c>
      <c r="I307" s="37">
        <v>2</v>
      </c>
      <c r="J307" s="37">
        <v>3</v>
      </c>
      <c r="K307" s="37">
        <v>2</v>
      </c>
      <c r="L307" s="37">
        <v>2</v>
      </c>
      <c r="M307" s="37">
        <v>3</v>
      </c>
      <c r="N307" s="37">
        <v>3</v>
      </c>
      <c r="O307" s="37">
        <v>3</v>
      </c>
      <c r="P307" s="37">
        <v>3</v>
      </c>
      <c r="Q307" s="37">
        <v>3</v>
      </c>
      <c r="R307" s="37">
        <v>3</v>
      </c>
      <c r="S307" s="37">
        <v>3</v>
      </c>
      <c r="T307" s="39">
        <f t="shared" si="31"/>
        <v>32</v>
      </c>
      <c r="U307" s="39">
        <f t="shared" si="32"/>
        <v>14</v>
      </c>
      <c r="V307" s="39">
        <f t="shared" si="33"/>
        <v>18</v>
      </c>
    </row>
    <row r="308" spans="1:22" ht="16">
      <c r="A308" s="36">
        <v>38944</v>
      </c>
      <c r="B308" s="37">
        <v>0</v>
      </c>
      <c r="C308" s="37">
        <v>1969</v>
      </c>
      <c r="D308" s="37">
        <v>98</v>
      </c>
      <c r="E308" s="37">
        <v>1.68</v>
      </c>
      <c r="F308" s="38">
        <f t="shared" si="39"/>
        <v>34.722222222222229</v>
      </c>
      <c r="G308" s="37" t="s">
        <v>408</v>
      </c>
      <c r="H308" s="37">
        <v>3</v>
      </c>
      <c r="I308" s="37">
        <v>3</v>
      </c>
      <c r="J308" s="37">
        <v>4</v>
      </c>
      <c r="K308" s="37">
        <v>4</v>
      </c>
      <c r="L308" s="37">
        <v>4</v>
      </c>
      <c r="M308" s="37">
        <v>4</v>
      </c>
      <c r="N308" s="37">
        <v>4</v>
      </c>
      <c r="O308" s="37">
        <v>4</v>
      </c>
      <c r="P308" s="37">
        <v>3</v>
      </c>
      <c r="Q308" s="37">
        <v>2</v>
      </c>
      <c r="R308" s="37">
        <v>4</v>
      </c>
      <c r="S308" s="37">
        <v>4</v>
      </c>
      <c r="T308" s="39">
        <f t="shared" si="31"/>
        <v>43</v>
      </c>
      <c r="U308" s="39">
        <f t="shared" si="32"/>
        <v>22</v>
      </c>
      <c r="V308" s="39">
        <f t="shared" si="33"/>
        <v>21</v>
      </c>
    </row>
    <row r="309" spans="1:22" ht="16">
      <c r="A309" s="36">
        <v>38971</v>
      </c>
      <c r="B309" s="37">
        <v>0</v>
      </c>
      <c r="C309" s="37">
        <v>1994</v>
      </c>
      <c r="D309" s="37">
        <v>62</v>
      </c>
      <c r="E309" s="37">
        <v>1.62</v>
      </c>
      <c r="F309" s="38">
        <f t="shared" si="39"/>
        <v>23.624447492760247</v>
      </c>
      <c r="G309" s="37" t="s">
        <v>409</v>
      </c>
      <c r="H309" s="37">
        <v>4</v>
      </c>
      <c r="I309" s="37">
        <v>4</v>
      </c>
      <c r="J309" s="37">
        <v>4</v>
      </c>
      <c r="K309" s="37">
        <v>4</v>
      </c>
      <c r="L309" s="37">
        <v>4</v>
      </c>
      <c r="M309" s="37">
        <v>4</v>
      </c>
      <c r="N309" s="37">
        <v>4</v>
      </c>
      <c r="O309" s="37">
        <v>4</v>
      </c>
      <c r="P309" s="37">
        <v>4</v>
      </c>
      <c r="Q309" s="37">
        <v>4</v>
      </c>
      <c r="R309" s="37">
        <v>4</v>
      </c>
      <c r="S309" s="37">
        <v>4</v>
      </c>
      <c r="T309" s="39">
        <f t="shared" si="31"/>
        <v>48</v>
      </c>
      <c r="U309" s="39">
        <f t="shared" si="32"/>
        <v>24</v>
      </c>
      <c r="V309" s="39">
        <f t="shared" si="33"/>
        <v>24</v>
      </c>
    </row>
    <row r="310" spans="1:22" ht="16">
      <c r="A310" s="36">
        <v>38972</v>
      </c>
      <c r="B310" s="37">
        <v>0</v>
      </c>
      <c r="C310" s="37">
        <v>1972</v>
      </c>
      <c r="D310" s="37">
        <v>82</v>
      </c>
      <c r="E310" s="37">
        <v>1.65</v>
      </c>
      <c r="F310" s="38">
        <f t="shared" si="39"/>
        <v>30.119375573921033</v>
      </c>
      <c r="G310" s="37" t="s">
        <v>410</v>
      </c>
      <c r="H310" s="37">
        <v>2</v>
      </c>
      <c r="I310" s="37">
        <v>2</v>
      </c>
      <c r="J310" s="37">
        <v>2</v>
      </c>
      <c r="K310" s="37">
        <v>2</v>
      </c>
      <c r="L310" s="37">
        <v>2</v>
      </c>
      <c r="M310" s="37">
        <v>4</v>
      </c>
      <c r="N310" s="37">
        <v>4</v>
      </c>
      <c r="O310" s="37">
        <v>4</v>
      </c>
      <c r="P310" s="37">
        <v>4</v>
      </c>
      <c r="Q310" s="37">
        <v>4</v>
      </c>
      <c r="R310" s="37">
        <v>4</v>
      </c>
      <c r="S310" s="37">
        <v>4</v>
      </c>
      <c r="T310" s="39">
        <f t="shared" si="31"/>
        <v>38</v>
      </c>
      <c r="U310" s="39">
        <f t="shared" si="32"/>
        <v>14</v>
      </c>
      <c r="V310" s="39">
        <f t="shared" si="33"/>
        <v>24</v>
      </c>
    </row>
    <row r="311" spans="1:22" ht="16">
      <c r="A311" s="36">
        <v>39002</v>
      </c>
      <c r="B311" s="37">
        <v>0</v>
      </c>
      <c r="C311" s="37">
        <v>1996</v>
      </c>
      <c r="D311" s="37"/>
      <c r="E311" s="37"/>
      <c r="F311" s="38"/>
      <c r="G311" s="37"/>
      <c r="H311" s="37">
        <v>2</v>
      </c>
      <c r="I311" s="37">
        <v>4</v>
      </c>
      <c r="J311" s="37">
        <v>4</v>
      </c>
      <c r="K311" s="37">
        <v>3</v>
      </c>
      <c r="L311" s="37">
        <v>4</v>
      </c>
      <c r="M311" s="37">
        <v>3</v>
      </c>
      <c r="N311" s="37">
        <v>3</v>
      </c>
      <c r="O311" s="37">
        <v>1</v>
      </c>
      <c r="P311" s="37">
        <v>3</v>
      </c>
      <c r="Q311" s="37">
        <v>3</v>
      </c>
      <c r="R311" s="37">
        <v>3</v>
      </c>
      <c r="S311" s="37">
        <v>2</v>
      </c>
      <c r="T311" s="39">
        <f t="shared" si="31"/>
        <v>35</v>
      </c>
      <c r="U311" s="39">
        <f t="shared" si="32"/>
        <v>20</v>
      </c>
      <c r="V311" s="39">
        <f t="shared" si="33"/>
        <v>15</v>
      </c>
    </row>
    <row r="312" spans="1:22" ht="16">
      <c r="A312" s="36">
        <v>38966</v>
      </c>
      <c r="B312" s="37">
        <v>0</v>
      </c>
      <c r="C312" s="37">
        <v>1991</v>
      </c>
      <c r="D312" s="37">
        <v>63</v>
      </c>
      <c r="E312" s="37">
        <v>1.72</v>
      </c>
      <c r="F312" s="38">
        <f t="shared" ref="F312:F315" si="40">D312/(E312^2)</f>
        <v>21.295294753921041</v>
      </c>
      <c r="G312" s="37" t="s">
        <v>411</v>
      </c>
      <c r="H312" s="37">
        <v>2</v>
      </c>
      <c r="I312" s="37">
        <v>1</v>
      </c>
      <c r="J312" s="37">
        <v>1</v>
      </c>
      <c r="K312" s="37">
        <v>2</v>
      </c>
      <c r="L312" s="37">
        <v>1</v>
      </c>
      <c r="M312" s="37">
        <v>1</v>
      </c>
      <c r="N312" s="37">
        <v>3</v>
      </c>
      <c r="O312" s="37">
        <v>3</v>
      </c>
      <c r="P312" s="37">
        <v>3</v>
      </c>
      <c r="Q312" s="37">
        <v>3</v>
      </c>
      <c r="R312" s="37">
        <v>4</v>
      </c>
      <c r="S312" s="37">
        <v>1</v>
      </c>
      <c r="T312" s="39">
        <f t="shared" si="31"/>
        <v>25</v>
      </c>
      <c r="U312" s="39">
        <f t="shared" si="32"/>
        <v>8</v>
      </c>
      <c r="V312" s="39">
        <f t="shared" si="33"/>
        <v>17</v>
      </c>
    </row>
    <row r="313" spans="1:22" ht="16">
      <c r="A313" s="36">
        <v>39042</v>
      </c>
      <c r="B313" s="37">
        <v>0</v>
      </c>
      <c r="C313" s="37">
        <v>1988</v>
      </c>
      <c r="D313" s="37">
        <v>43</v>
      </c>
      <c r="E313" s="37">
        <v>1.59</v>
      </c>
      <c r="F313" s="38">
        <f t="shared" si="40"/>
        <v>17.008820853605474</v>
      </c>
      <c r="G313" s="37" t="s">
        <v>412</v>
      </c>
      <c r="H313" s="37">
        <v>2</v>
      </c>
      <c r="I313" s="37">
        <v>1</v>
      </c>
      <c r="J313" s="37">
        <v>1</v>
      </c>
      <c r="K313" s="37">
        <v>2</v>
      </c>
      <c r="L313" s="37">
        <v>1</v>
      </c>
      <c r="M313" s="37">
        <v>1</v>
      </c>
      <c r="N313" s="37">
        <v>3</v>
      </c>
      <c r="O313" s="37">
        <v>2</v>
      </c>
      <c r="P313" s="37">
        <v>2</v>
      </c>
      <c r="Q313" s="37">
        <v>2</v>
      </c>
      <c r="R313" s="37">
        <v>4</v>
      </c>
      <c r="S313" s="37">
        <v>4</v>
      </c>
      <c r="T313" s="39">
        <f t="shared" si="31"/>
        <v>25</v>
      </c>
      <c r="U313" s="39">
        <f t="shared" si="32"/>
        <v>8</v>
      </c>
      <c r="V313" s="39">
        <f t="shared" si="33"/>
        <v>17</v>
      </c>
    </row>
    <row r="314" spans="1:22" ht="16">
      <c r="A314" s="36">
        <v>39022</v>
      </c>
      <c r="B314" s="37">
        <v>1</v>
      </c>
      <c r="C314" s="37">
        <v>1966</v>
      </c>
      <c r="D314" s="37">
        <v>76</v>
      </c>
      <c r="E314" s="37">
        <v>1.76</v>
      </c>
      <c r="F314" s="38">
        <f t="shared" si="40"/>
        <v>24.535123966942148</v>
      </c>
      <c r="G314" s="37" t="s">
        <v>413</v>
      </c>
      <c r="H314" s="37">
        <v>1</v>
      </c>
      <c r="I314" s="37">
        <v>1</v>
      </c>
      <c r="J314" s="37">
        <v>1</v>
      </c>
      <c r="K314" s="37">
        <v>1</v>
      </c>
      <c r="L314" s="37">
        <v>1</v>
      </c>
      <c r="M314" s="37">
        <v>1</v>
      </c>
      <c r="N314" s="37">
        <v>1</v>
      </c>
      <c r="O314" s="37">
        <v>1</v>
      </c>
      <c r="P314" s="37">
        <v>1</v>
      </c>
      <c r="Q314" s="37">
        <v>5</v>
      </c>
      <c r="R314" s="37">
        <v>5</v>
      </c>
      <c r="S314" s="37">
        <v>3</v>
      </c>
      <c r="T314" s="39">
        <f t="shared" si="31"/>
        <v>22</v>
      </c>
      <c r="U314" s="39">
        <f t="shared" si="32"/>
        <v>6</v>
      </c>
      <c r="V314" s="39">
        <f t="shared" si="33"/>
        <v>16</v>
      </c>
    </row>
    <row r="315" spans="1:22" ht="16">
      <c r="A315" s="36">
        <v>39090</v>
      </c>
      <c r="B315" s="37">
        <v>0</v>
      </c>
      <c r="C315" s="37">
        <v>1977</v>
      </c>
      <c r="D315" s="37">
        <v>79</v>
      </c>
      <c r="E315" s="37">
        <v>1.7</v>
      </c>
      <c r="F315" s="38">
        <f t="shared" si="40"/>
        <v>27.335640138408309</v>
      </c>
      <c r="G315" s="37" t="s">
        <v>414</v>
      </c>
      <c r="H315" s="37">
        <v>3</v>
      </c>
      <c r="I315" s="37">
        <v>3</v>
      </c>
      <c r="J315" s="37">
        <v>3</v>
      </c>
      <c r="K315" s="37">
        <v>3</v>
      </c>
      <c r="L315" s="37">
        <v>3</v>
      </c>
      <c r="M315" s="37">
        <v>3</v>
      </c>
      <c r="N315" s="37">
        <v>2</v>
      </c>
      <c r="O315" s="37">
        <v>4</v>
      </c>
      <c r="P315" s="37">
        <v>5</v>
      </c>
      <c r="Q315" s="37">
        <v>4</v>
      </c>
      <c r="R315" s="37">
        <v>4</v>
      </c>
      <c r="S315" s="37">
        <v>3</v>
      </c>
      <c r="T315" s="39">
        <f t="shared" si="31"/>
        <v>40</v>
      </c>
      <c r="U315" s="39">
        <f t="shared" si="32"/>
        <v>18</v>
      </c>
      <c r="V315" s="39">
        <f t="shared" si="33"/>
        <v>22</v>
      </c>
    </row>
    <row r="316" spans="1:22" ht="16">
      <c r="A316" s="36">
        <v>39094</v>
      </c>
      <c r="B316" s="37">
        <v>0</v>
      </c>
      <c r="C316" s="37">
        <v>1985</v>
      </c>
      <c r="D316" s="37"/>
      <c r="E316" s="37"/>
      <c r="F316" s="38"/>
      <c r="G316" s="37"/>
      <c r="H316" s="37">
        <v>2</v>
      </c>
      <c r="I316" s="37">
        <v>2</v>
      </c>
      <c r="J316" s="37">
        <v>4</v>
      </c>
      <c r="K316" s="37">
        <v>2</v>
      </c>
      <c r="L316" s="37">
        <v>2</v>
      </c>
      <c r="M316" s="37">
        <v>2</v>
      </c>
      <c r="N316" s="37">
        <v>2</v>
      </c>
      <c r="O316" s="37">
        <v>2</v>
      </c>
      <c r="P316" s="37">
        <v>2</v>
      </c>
      <c r="Q316" s="37">
        <v>4</v>
      </c>
      <c r="R316" s="37">
        <v>2</v>
      </c>
      <c r="S316" s="37">
        <v>3</v>
      </c>
      <c r="T316" s="39">
        <f t="shared" si="31"/>
        <v>29</v>
      </c>
      <c r="U316" s="39">
        <f t="shared" si="32"/>
        <v>14</v>
      </c>
      <c r="V316" s="39">
        <f t="shared" si="33"/>
        <v>15</v>
      </c>
    </row>
    <row r="317" spans="1:22" ht="16">
      <c r="A317" s="36">
        <v>39091</v>
      </c>
      <c r="B317" s="37">
        <v>0</v>
      </c>
      <c r="C317" s="37">
        <v>2003</v>
      </c>
      <c r="D317" s="37">
        <v>63</v>
      </c>
      <c r="E317" s="37">
        <v>1.69</v>
      </c>
      <c r="F317" s="38">
        <f t="shared" ref="F317:F327" si="41">D317/(E317^2)</f>
        <v>22.058051188683873</v>
      </c>
      <c r="G317" s="37" t="s">
        <v>415</v>
      </c>
      <c r="H317" s="37">
        <v>3</v>
      </c>
      <c r="I317" s="37">
        <v>1</v>
      </c>
      <c r="J317" s="37">
        <v>3</v>
      </c>
      <c r="K317" s="37">
        <v>2</v>
      </c>
      <c r="L317" s="37">
        <v>2</v>
      </c>
      <c r="M317" s="37">
        <v>2</v>
      </c>
      <c r="N317" s="37">
        <v>3</v>
      </c>
      <c r="O317" s="37">
        <v>2</v>
      </c>
      <c r="P317" s="37">
        <v>3</v>
      </c>
      <c r="Q317" s="37">
        <v>4</v>
      </c>
      <c r="R317" s="37">
        <v>3</v>
      </c>
      <c r="S317" s="37">
        <v>4</v>
      </c>
      <c r="T317" s="39">
        <f t="shared" si="31"/>
        <v>32</v>
      </c>
      <c r="U317" s="39">
        <f t="shared" si="32"/>
        <v>13</v>
      </c>
      <c r="V317" s="39">
        <f t="shared" si="33"/>
        <v>19</v>
      </c>
    </row>
    <row r="318" spans="1:22" ht="16">
      <c r="A318" s="36">
        <v>39097</v>
      </c>
      <c r="B318" s="37">
        <v>1</v>
      </c>
      <c r="C318" s="37">
        <v>1988</v>
      </c>
      <c r="D318" s="37">
        <v>82</v>
      </c>
      <c r="E318" s="37">
        <v>1.78</v>
      </c>
      <c r="F318" s="38">
        <f t="shared" si="41"/>
        <v>25.880570635020831</v>
      </c>
      <c r="G318" s="37" t="s">
        <v>416</v>
      </c>
      <c r="H318" s="37">
        <v>3</v>
      </c>
      <c r="I318" s="37">
        <v>4</v>
      </c>
      <c r="J318" s="37">
        <v>4</v>
      </c>
      <c r="K318" s="37">
        <v>2</v>
      </c>
      <c r="L318" s="37">
        <v>2</v>
      </c>
      <c r="M318" s="37">
        <v>3</v>
      </c>
      <c r="N318" s="37">
        <v>1</v>
      </c>
      <c r="O318" s="37">
        <v>4</v>
      </c>
      <c r="P318" s="37">
        <v>4</v>
      </c>
      <c r="Q318" s="37">
        <v>5</v>
      </c>
      <c r="R318" s="37">
        <v>4</v>
      </c>
      <c r="S318" s="37">
        <v>3</v>
      </c>
      <c r="T318" s="39">
        <f t="shared" si="31"/>
        <v>39</v>
      </c>
      <c r="U318" s="39">
        <f t="shared" si="32"/>
        <v>18</v>
      </c>
      <c r="V318" s="39">
        <f t="shared" si="33"/>
        <v>21</v>
      </c>
    </row>
    <row r="319" spans="1:22" ht="16">
      <c r="A319" s="36">
        <v>39105</v>
      </c>
      <c r="B319" s="37">
        <v>1</v>
      </c>
      <c r="C319" s="37">
        <v>1992</v>
      </c>
      <c r="D319" s="37">
        <v>95</v>
      </c>
      <c r="E319" s="37">
        <v>1.9</v>
      </c>
      <c r="F319" s="38">
        <f t="shared" si="41"/>
        <v>26.315789473684212</v>
      </c>
      <c r="G319" s="37" t="s">
        <v>417</v>
      </c>
      <c r="H319" s="37">
        <v>5</v>
      </c>
      <c r="I319" s="37">
        <v>1</v>
      </c>
      <c r="J319" s="37">
        <v>1</v>
      </c>
      <c r="K319" s="37">
        <v>4</v>
      </c>
      <c r="L319" s="37">
        <v>1</v>
      </c>
      <c r="M319" s="37">
        <v>4</v>
      </c>
      <c r="N319" s="37">
        <v>5</v>
      </c>
      <c r="O319" s="37">
        <v>3</v>
      </c>
      <c r="P319" s="37">
        <v>1</v>
      </c>
      <c r="Q319" s="37">
        <v>4</v>
      </c>
      <c r="R319" s="37">
        <v>3</v>
      </c>
      <c r="S319" s="37">
        <v>1</v>
      </c>
      <c r="T319" s="39">
        <f t="shared" si="31"/>
        <v>33</v>
      </c>
      <c r="U319" s="39">
        <f t="shared" si="32"/>
        <v>16</v>
      </c>
      <c r="V319" s="39">
        <f t="shared" si="33"/>
        <v>17</v>
      </c>
    </row>
    <row r="320" spans="1:22" ht="16">
      <c r="A320" s="36">
        <v>39109</v>
      </c>
      <c r="B320" s="37">
        <v>1</v>
      </c>
      <c r="C320" s="37">
        <v>1999</v>
      </c>
      <c r="D320" s="37">
        <v>81</v>
      </c>
      <c r="E320" s="37">
        <v>1.84</v>
      </c>
      <c r="F320" s="38">
        <f t="shared" si="41"/>
        <v>23.92485822306238</v>
      </c>
      <c r="G320" s="37" t="s">
        <v>153</v>
      </c>
      <c r="H320" s="37">
        <v>3</v>
      </c>
      <c r="I320" s="37">
        <v>1</v>
      </c>
      <c r="J320" s="37">
        <v>1</v>
      </c>
      <c r="K320" s="37">
        <v>1</v>
      </c>
      <c r="L320" s="37">
        <v>1</v>
      </c>
      <c r="M320" s="37">
        <v>1</v>
      </c>
      <c r="N320" s="37">
        <v>1</v>
      </c>
      <c r="O320" s="37">
        <v>1</v>
      </c>
      <c r="P320" s="37">
        <v>1</v>
      </c>
      <c r="Q320" s="37">
        <v>1</v>
      </c>
      <c r="R320" s="37">
        <v>1</v>
      </c>
      <c r="S320" s="37">
        <v>3</v>
      </c>
      <c r="T320" s="39">
        <f t="shared" si="31"/>
        <v>16</v>
      </c>
      <c r="U320" s="39">
        <f t="shared" si="32"/>
        <v>8</v>
      </c>
      <c r="V320" s="39">
        <f t="shared" si="33"/>
        <v>8</v>
      </c>
    </row>
    <row r="321" spans="1:22" ht="16">
      <c r="A321" s="36">
        <v>36145</v>
      </c>
      <c r="B321" s="37">
        <v>0</v>
      </c>
      <c r="C321" s="37">
        <v>1992</v>
      </c>
      <c r="D321" s="37">
        <v>73</v>
      </c>
      <c r="E321" s="37">
        <v>1.68</v>
      </c>
      <c r="F321" s="38">
        <f t="shared" si="41"/>
        <v>25.864512471655331</v>
      </c>
      <c r="G321" s="37" t="s">
        <v>418</v>
      </c>
      <c r="H321" s="37">
        <v>4</v>
      </c>
      <c r="I321" s="37">
        <v>5</v>
      </c>
      <c r="J321" s="37">
        <v>5</v>
      </c>
      <c r="K321" s="37">
        <v>5</v>
      </c>
      <c r="L321" s="37">
        <v>5</v>
      </c>
      <c r="M321" s="37">
        <v>5</v>
      </c>
      <c r="N321" s="37">
        <v>4</v>
      </c>
      <c r="O321" s="37">
        <v>4</v>
      </c>
      <c r="P321" s="37">
        <v>4</v>
      </c>
      <c r="Q321" s="37">
        <v>4</v>
      </c>
      <c r="R321" s="37">
        <v>4</v>
      </c>
      <c r="S321" s="37">
        <v>5</v>
      </c>
      <c r="T321" s="39">
        <f t="shared" si="31"/>
        <v>54</v>
      </c>
      <c r="U321" s="39">
        <f t="shared" si="32"/>
        <v>29</v>
      </c>
      <c r="V321" s="39">
        <f t="shared" si="33"/>
        <v>25</v>
      </c>
    </row>
    <row r="322" spans="1:22" ht="16">
      <c r="A322" s="36">
        <v>39128</v>
      </c>
      <c r="B322" s="37">
        <v>0</v>
      </c>
      <c r="C322" s="37">
        <v>1939</v>
      </c>
      <c r="D322" s="37">
        <v>68</v>
      </c>
      <c r="E322" s="37">
        <v>1.56</v>
      </c>
      <c r="F322" s="38">
        <f t="shared" si="41"/>
        <v>27.94214332675871</v>
      </c>
      <c r="G322" s="37" t="s">
        <v>419</v>
      </c>
      <c r="H322" s="37">
        <v>1</v>
      </c>
      <c r="I322" s="37">
        <v>1</v>
      </c>
      <c r="J322" s="37">
        <v>1</v>
      </c>
      <c r="K322" s="37">
        <v>4</v>
      </c>
      <c r="L322" s="37">
        <v>1</v>
      </c>
      <c r="M322" s="37">
        <v>1</v>
      </c>
      <c r="N322" s="37">
        <v>5</v>
      </c>
      <c r="O322" s="37">
        <v>1</v>
      </c>
      <c r="P322" s="37">
        <v>5</v>
      </c>
      <c r="Q322" s="37">
        <v>5</v>
      </c>
      <c r="R322" s="37">
        <v>5</v>
      </c>
      <c r="S322" s="37">
        <v>5</v>
      </c>
      <c r="T322" s="39">
        <f t="shared" si="31"/>
        <v>35</v>
      </c>
      <c r="U322" s="39">
        <f t="shared" si="32"/>
        <v>9</v>
      </c>
      <c r="V322" s="39">
        <f t="shared" si="33"/>
        <v>26</v>
      </c>
    </row>
    <row r="323" spans="1:22" ht="16">
      <c r="A323" s="36">
        <v>39133</v>
      </c>
      <c r="B323" s="37">
        <v>0</v>
      </c>
      <c r="C323" s="37">
        <v>2003</v>
      </c>
      <c r="D323" s="37">
        <v>60</v>
      </c>
      <c r="E323" s="37">
        <v>1.6</v>
      </c>
      <c r="F323" s="38">
        <f t="shared" si="41"/>
        <v>23.437499999999996</v>
      </c>
      <c r="G323" s="37" t="s">
        <v>420</v>
      </c>
      <c r="H323" s="37">
        <v>4</v>
      </c>
      <c r="I323" s="37">
        <v>2</v>
      </c>
      <c r="J323" s="37">
        <v>2</v>
      </c>
      <c r="K323" s="37">
        <v>2</v>
      </c>
      <c r="L323" s="37">
        <v>4</v>
      </c>
      <c r="M323" s="37">
        <v>4</v>
      </c>
      <c r="N323" s="37">
        <v>5</v>
      </c>
      <c r="O323" s="37">
        <v>3</v>
      </c>
      <c r="P323" s="37">
        <v>2</v>
      </c>
      <c r="Q323" s="37">
        <v>4</v>
      </c>
      <c r="R323" s="37">
        <v>4</v>
      </c>
      <c r="S323" s="37">
        <v>4</v>
      </c>
      <c r="T323" s="39">
        <f t="shared" si="31"/>
        <v>40</v>
      </c>
      <c r="U323" s="39">
        <f t="shared" si="32"/>
        <v>18</v>
      </c>
      <c r="V323" s="39">
        <f t="shared" si="33"/>
        <v>22</v>
      </c>
    </row>
    <row r="324" spans="1:22" ht="16">
      <c r="A324" s="36">
        <v>39134</v>
      </c>
      <c r="B324" s="37">
        <v>0</v>
      </c>
      <c r="C324" s="37">
        <v>1982</v>
      </c>
      <c r="D324" s="37">
        <v>60</v>
      </c>
      <c r="E324" s="37">
        <v>1.65</v>
      </c>
      <c r="F324" s="38">
        <f t="shared" si="41"/>
        <v>22.03856749311295</v>
      </c>
      <c r="G324" s="37" t="s">
        <v>421</v>
      </c>
      <c r="H324" s="37">
        <v>2</v>
      </c>
      <c r="I324" s="37">
        <v>2</v>
      </c>
      <c r="J324" s="37">
        <v>2</v>
      </c>
      <c r="K324" s="37">
        <v>2</v>
      </c>
      <c r="L324" s="37">
        <v>2</v>
      </c>
      <c r="M324" s="37">
        <v>2</v>
      </c>
      <c r="N324" s="37">
        <v>3</v>
      </c>
      <c r="O324" s="37">
        <v>4</v>
      </c>
      <c r="P324" s="37">
        <v>3</v>
      </c>
      <c r="Q324" s="37">
        <v>3</v>
      </c>
      <c r="R324" s="37">
        <v>5</v>
      </c>
      <c r="S324" s="37">
        <v>5</v>
      </c>
      <c r="T324" s="39">
        <f t="shared" si="31"/>
        <v>35</v>
      </c>
      <c r="U324" s="39">
        <f t="shared" si="32"/>
        <v>12</v>
      </c>
      <c r="V324" s="39">
        <f t="shared" si="33"/>
        <v>23</v>
      </c>
    </row>
    <row r="325" spans="1:22" ht="16">
      <c r="A325" s="36">
        <v>39136</v>
      </c>
      <c r="B325" s="37">
        <v>0</v>
      </c>
      <c r="C325" s="37">
        <v>1984</v>
      </c>
      <c r="D325" s="37">
        <v>66</v>
      </c>
      <c r="E325" s="37">
        <v>1.7</v>
      </c>
      <c r="F325" s="38">
        <f t="shared" si="41"/>
        <v>22.837370242214536</v>
      </c>
      <c r="G325" s="37" t="s">
        <v>155</v>
      </c>
      <c r="H325" s="37">
        <v>3</v>
      </c>
      <c r="I325" s="37">
        <v>5</v>
      </c>
      <c r="J325" s="37">
        <v>5</v>
      </c>
      <c r="K325" s="37">
        <v>2</v>
      </c>
      <c r="L325" s="37">
        <v>5</v>
      </c>
      <c r="M325" s="37">
        <v>5</v>
      </c>
      <c r="N325" s="37">
        <v>5</v>
      </c>
      <c r="O325" s="37">
        <v>4</v>
      </c>
      <c r="P325" s="37">
        <v>5</v>
      </c>
      <c r="Q325" s="37">
        <v>5</v>
      </c>
      <c r="R325" s="37">
        <v>5</v>
      </c>
      <c r="S325" s="37">
        <v>2</v>
      </c>
      <c r="T325" s="39">
        <f t="shared" si="31"/>
        <v>51</v>
      </c>
      <c r="U325" s="39">
        <f t="shared" si="32"/>
        <v>25</v>
      </c>
      <c r="V325" s="39">
        <f t="shared" si="33"/>
        <v>26</v>
      </c>
    </row>
    <row r="326" spans="1:22" ht="16">
      <c r="A326" s="36">
        <v>39145</v>
      </c>
      <c r="B326" s="37">
        <v>0</v>
      </c>
      <c r="C326" s="37">
        <v>1994</v>
      </c>
      <c r="D326" s="37">
        <v>62</v>
      </c>
      <c r="E326" s="37">
        <v>1.72</v>
      </c>
      <c r="F326" s="38">
        <f t="shared" si="41"/>
        <v>20.957274202271499</v>
      </c>
      <c r="G326" s="37" t="s">
        <v>422</v>
      </c>
      <c r="H326" s="37">
        <v>5</v>
      </c>
      <c r="I326" s="37">
        <v>1</v>
      </c>
      <c r="J326" s="37">
        <v>1</v>
      </c>
      <c r="K326" s="37">
        <v>5</v>
      </c>
      <c r="L326" s="37">
        <v>1</v>
      </c>
      <c r="M326" s="37">
        <v>1</v>
      </c>
      <c r="N326" s="37">
        <v>1</v>
      </c>
      <c r="O326" s="37">
        <v>1</v>
      </c>
      <c r="P326" s="37">
        <v>1</v>
      </c>
      <c r="Q326" s="37">
        <v>1</v>
      </c>
      <c r="R326" s="37">
        <v>1</v>
      </c>
      <c r="S326" s="37">
        <v>1</v>
      </c>
      <c r="T326" s="39">
        <f t="shared" si="31"/>
        <v>20</v>
      </c>
      <c r="U326" s="39">
        <f t="shared" si="32"/>
        <v>14</v>
      </c>
      <c r="V326" s="39">
        <f t="shared" si="33"/>
        <v>6</v>
      </c>
    </row>
    <row r="327" spans="1:22" ht="16">
      <c r="A327" s="36">
        <v>39150</v>
      </c>
      <c r="B327" s="37">
        <v>0</v>
      </c>
      <c r="C327" s="37">
        <v>1996</v>
      </c>
      <c r="D327" s="37">
        <v>70</v>
      </c>
      <c r="E327" s="37">
        <v>1.6</v>
      </c>
      <c r="F327" s="38">
        <f t="shared" si="41"/>
        <v>27.343749999999996</v>
      </c>
      <c r="G327" s="37" t="s">
        <v>423</v>
      </c>
      <c r="H327" s="37">
        <v>3</v>
      </c>
      <c r="I327" s="37">
        <v>1</v>
      </c>
      <c r="J327" s="37">
        <v>2</v>
      </c>
      <c r="K327" s="37">
        <v>2</v>
      </c>
      <c r="L327" s="37">
        <v>1</v>
      </c>
      <c r="M327" s="37">
        <v>5</v>
      </c>
      <c r="N327" s="37">
        <v>5</v>
      </c>
      <c r="O327" s="37">
        <v>5</v>
      </c>
      <c r="P327" s="37">
        <v>5</v>
      </c>
      <c r="Q327" s="37">
        <v>5</v>
      </c>
      <c r="R327" s="37">
        <v>5</v>
      </c>
      <c r="S327" s="37">
        <v>5</v>
      </c>
      <c r="T327" s="39">
        <f t="shared" si="31"/>
        <v>44</v>
      </c>
      <c r="U327" s="39">
        <f t="shared" si="32"/>
        <v>14</v>
      </c>
      <c r="V327" s="39">
        <f t="shared" si="33"/>
        <v>30</v>
      </c>
    </row>
    <row r="328" spans="1:22" ht="16">
      <c r="A328" s="36">
        <v>39144</v>
      </c>
      <c r="B328" s="37">
        <v>0</v>
      </c>
      <c r="C328" s="37">
        <v>1967</v>
      </c>
      <c r="D328" s="37"/>
      <c r="E328" s="37"/>
      <c r="F328" s="38"/>
      <c r="G328" s="37"/>
      <c r="H328" s="37">
        <v>3</v>
      </c>
      <c r="I328" s="37">
        <v>2</v>
      </c>
      <c r="J328" s="37">
        <v>2</v>
      </c>
      <c r="K328" s="37">
        <v>2</v>
      </c>
      <c r="L328" s="37">
        <v>2</v>
      </c>
      <c r="M328" s="37">
        <v>2</v>
      </c>
      <c r="N328" s="37">
        <v>1</v>
      </c>
      <c r="O328" s="37">
        <v>2</v>
      </c>
      <c r="P328" s="37">
        <v>3</v>
      </c>
      <c r="Q328" s="37">
        <v>2</v>
      </c>
      <c r="R328" s="37">
        <v>2</v>
      </c>
      <c r="S328" s="37">
        <v>2</v>
      </c>
      <c r="T328" s="39">
        <f t="shared" si="31"/>
        <v>25</v>
      </c>
      <c r="U328" s="39">
        <f t="shared" si="32"/>
        <v>13</v>
      </c>
      <c r="V328" s="39">
        <f t="shared" si="33"/>
        <v>12</v>
      </c>
    </row>
    <row r="329" spans="1:22" ht="16">
      <c r="A329" s="36">
        <v>39162</v>
      </c>
      <c r="B329" s="37">
        <v>1</v>
      </c>
      <c r="C329" s="37">
        <v>1993</v>
      </c>
      <c r="D329" s="37">
        <v>72</v>
      </c>
      <c r="E329" s="37">
        <v>1.79</v>
      </c>
      <c r="F329" s="38">
        <f t="shared" ref="F329:F337" si="42">D329/(E329^2)</f>
        <v>22.471208763771418</v>
      </c>
      <c r="G329" s="37" t="s">
        <v>424</v>
      </c>
      <c r="H329" s="37">
        <v>3</v>
      </c>
      <c r="I329" s="37">
        <v>1</v>
      </c>
      <c r="J329" s="37">
        <v>1</v>
      </c>
      <c r="K329" s="37">
        <v>1</v>
      </c>
      <c r="L329" s="37">
        <v>1</v>
      </c>
      <c r="M329" s="37">
        <v>1</v>
      </c>
      <c r="N329" s="37">
        <v>3</v>
      </c>
      <c r="O329" s="37">
        <v>3</v>
      </c>
      <c r="P329" s="37">
        <v>3</v>
      </c>
      <c r="Q329" s="37">
        <v>3</v>
      </c>
      <c r="R329" s="37">
        <v>1</v>
      </c>
      <c r="S329" s="37">
        <v>3</v>
      </c>
      <c r="T329" s="39">
        <f t="shared" si="31"/>
        <v>24</v>
      </c>
      <c r="U329" s="39">
        <f t="shared" si="32"/>
        <v>8</v>
      </c>
      <c r="V329" s="39">
        <f t="shared" si="33"/>
        <v>16</v>
      </c>
    </row>
    <row r="330" spans="1:22" ht="16">
      <c r="A330" s="36">
        <v>39171</v>
      </c>
      <c r="B330" s="37">
        <v>0</v>
      </c>
      <c r="C330" s="37">
        <v>1999</v>
      </c>
      <c r="D330" s="37">
        <v>50</v>
      </c>
      <c r="E330" s="37">
        <v>1.55</v>
      </c>
      <c r="F330" s="38">
        <f t="shared" si="42"/>
        <v>20.811654526534856</v>
      </c>
      <c r="G330" s="37" t="s">
        <v>425</v>
      </c>
      <c r="H330" s="37">
        <v>1</v>
      </c>
      <c r="I330" s="37">
        <v>2</v>
      </c>
      <c r="J330" s="37">
        <v>2</v>
      </c>
      <c r="K330" s="37">
        <v>4</v>
      </c>
      <c r="L330" s="37">
        <v>2</v>
      </c>
      <c r="M330" s="37">
        <v>2</v>
      </c>
      <c r="N330" s="37">
        <v>4</v>
      </c>
      <c r="O330" s="37">
        <v>3</v>
      </c>
      <c r="P330" s="37">
        <v>1</v>
      </c>
      <c r="Q330" s="37">
        <v>4</v>
      </c>
      <c r="R330" s="37">
        <v>4</v>
      </c>
      <c r="S330" s="37">
        <v>4</v>
      </c>
      <c r="T330" s="39">
        <f t="shared" si="31"/>
        <v>33</v>
      </c>
      <c r="U330" s="39">
        <f t="shared" si="32"/>
        <v>13</v>
      </c>
      <c r="V330" s="39">
        <f t="shared" si="33"/>
        <v>20</v>
      </c>
    </row>
    <row r="331" spans="1:22" ht="16">
      <c r="A331" s="36">
        <v>39160</v>
      </c>
      <c r="B331" s="37">
        <v>0</v>
      </c>
      <c r="C331" s="37">
        <v>1992</v>
      </c>
      <c r="D331" s="37">
        <v>64</v>
      </c>
      <c r="E331" s="37">
        <v>1.75</v>
      </c>
      <c r="F331" s="38">
        <f t="shared" si="42"/>
        <v>20.897959183673468</v>
      </c>
      <c r="G331" s="37" t="s">
        <v>426</v>
      </c>
      <c r="H331" s="37">
        <v>3</v>
      </c>
      <c r="I331" s="37">
        <v>2</v>
      </c>
      <c r="J331" s="37">
        <v>4</v>
      </c>
      <c r="K331" s="37">
        <v>4</v>
      </c>
      <c r="L331" s="37">
        <v>4</v>
      </c>
      <c r="M331" s="37">
        <v>4</v>
      </c>
      <c r="N331" s="37">
        <v>4</v>
      </c>
      <c r="O331" s="37">
        <v>4</v>
      </c>
      <c r="P331" s="37">
        <v>2</v>
      </c>
      <c r="Q331" s="37">
        <v>4</v>
      </c>
      <c r="R331" s="37">
        <v>4</v>
      </c>
      <c r="S331" s="37">
        <v>4</v>
      </c>
      <c r="T331" s="39">
        <f t="shared" si="31"/>
        <v>43</v>
      </c>
      <c r="U331" s="39">
        <f t="shared" si="32"/>
        <v>21</v>
      </c>
      <c r="V331" s="39">
        <f t="shared" si="33"/>
        <v>22</v>
      </c>
    </row>
    <row r="332" spans="1:22" ht="16">
      <c r="A332" s="36">
        <v>39204</v>
      </c>
      <c r="B332" s="37">
        <v>0</v>
      </c>
      <c r="C332" s="37">
        <v>1996</v>
      </c>
      <c r="D332" s="37">
        <v>60</v>
      </c>
      <c r="E332" s="37">
        <v>1.7</v>
      </c>
      <c r="F332" s="38">
        <f t="shared" si="42"/>
        <v>20.761245674740486</v>
      </c>
      <c r="G332" s="37" t="s">
        <v>427</v>
      </c>
      <c r="H332" s="37">
        <v>3</v>
      </c>
      <c r="I332" s="37">
        <v>3</v>
      </c>
      <c r="J332" s="37">
        <v>4</v>
      </c>
      <c r="K332" s="37">
        <v>3</v>
      </c>
      <c r="L332" s="37">
        <v>3</v>
      </c>
      <c r="M332" s="37">
        <v>3</v>
      </c>
      <c r="N332" s="37">
        <v>2</v>
      </c>
      <c r="O332" s="37">
        <v>1</v>
      </c>
      <c r="P332" s="37">
        <v>1</v>
      </c>
      <c r="Q332" s="37">
        <v>1</v>
      </c>
      <c r="R332" s="37">
        <v>2</v>
      </c>
      <c r="S332" s="37">
        <v>2</v>
      </c>
      <c r="T332" s="39">
        <f t="shared" si="31"/>
        <v>28</v>
      </c>
      <c r="U332" s="39">
        <f t="shared" si="32"/>
        <v>19</v>
      </c>
      <c r="V332" s="39">
        <f t="shared" si="33"/>
        <v>9</v>
      </c>
    </row>
    <row r="333" spans="1:22" ht="16">
      <c r="A333" s="36">
        <v>39208</v>
      </c>
      <c r="B333" s="37">
        <v>0</v>
      </c>
      <c r="C333" s="37">
        <v>1986</v>
      </c>
      <c r="D333" s="37">
        <v>58</v>
      </c>
      <c r="E333" s="37">
        <v>1.69</v>
      </c>
      <c r="F333" s="38">
        <f t="shared" si="42"/>
        <v>20.307412205454995</v>
      </c>
      <c r="G333" s="37" t="s">
        <v>428</v>
      </c>
      <c r="H333" s="37">
        <v>2</v>
      </c>
      <c r="I333" s="37">
        <v>2</v>
      </c>
      <c r="J333" s="37">
        <v>3</v>
      </c>
      <c r="K333" s="37">
        <v>3</v>
      </c>
      <c r="L333" s="37">
        <v>2</v>
      </c>
      <c r="M333" s="37">
        <v>3</v>
      </c>
      <c r="N333" s="37">
        <v>5</v>
      </c>
      <c r="O333" s="37">
        <v>5</v>
      </c>
      <c r="P333" s="37">
        <v>4</v>
      </c>
      <c r="Q333" s="37">
        <v>5</v>
      </c>
      <c r="R333" s="37">
        <v>5</v>
      </c>
      <c r="S333" s="37">
        <v>5</v>
      </c>
      <c r="T333" s="39">
        <f t="shared" si="31"/>
        <v>44</v>
      </c>
      <c r="U333" s="39">
        <f t="shared" si="32"/>
        <v>15</v>
      </c>
      <c r="V333" s="39">
        <f t="shared" si="33"/>
        <v>29</v>
      </c>
    </row>
    <row r="334" spans="1:22" ht="16">
      <c r="A334" s="36">
        <v>39191</v>
      </c>
      <c r="B334" s="37">
        <v>0</v>
      </c>
      <c r="C334" s="37">
        <v>2000</v>
      </c>
      <c r="D334" s="37">
        <v>65</v>
      </c>
      <c r="E334" s="37">
        <v>1.63</v>
      </c>
      <c r="F334" s="38">
        <f t="shared" si="42"/>
        <v>24.464601603372351</v>
      </c>
      <c r="G334" s="37" t="s">
        <v>429</v>
      </c>
      <c r="H334" s="37">
        <v>1</v>
      </c>
      <c r="I334" s="37">
        <v>5</v>
      </c>
      <c r="J334" s="37">
        <v>3</v>
      </c>
      <c r="K334" s="37">
        <v>2</v>
      </c>
      <c r="L334" s="37">
        <v>3</v>
      </c>
      <c r="M334" s="37">
        <v>1</v>
      </c>
      <c r="N334" s="37">
        <v>1</v>
      </c>
      <c r="O334" s="37">
        <v>1</v>
      </c>
      <c r="P334" s="37">
        <v>1</v>
      </c>
      <c r="Q334" s="37">
        <v>1</v>
      </c>
      <c r="R334" s="37">
        <v>1</v>
      </c>
      <c r="S334" s="37">
        <v>1</v>
      </c>
      <c r="T334" s="39">
        <f t="shared" si="31"/>
        <v>21</v>
      </c>
      <c r="U334" s="39">
        <f t="shared" si="32"/>
        <v>15</v>
      </c>
      <c r="V334" s="39">
        <f t="shared" si="33"/>
        <v>6</v>
      </c>
    </row>
    <row r="335" spans="1:22" ht="16">
      <c r="A335" s="36">
        <v>39236</v>
      </c>
      <c r="B335" s="37">
        <v>1</v>
      </c>
      <c r="C335" s="37">
        <v>1972</v>
      </c>
      <c r="D335" s="37">
        <v>88</v>
      </c>
      <c r="E335" s="37">
        <v>1.77</v>
      </c>
      <c r="F335" s="38">
        <f t="shared" si="42"/>
        <v>28.088991030674453</v>
      </c>
      <c r="G335" s="37" t="s">
        <v>430</v>
      </c>
      <c r="H335" s="37">
        <v>2</v>
      </c>
      <c r="I335" s="37">
        <v>5</v>
      </c>
      <c r="J335" s="37">
        <v>2</v>
      </c>
      <c r="K335" s="37">
        <v>4</v>
      </c>
      <c r="L335" s="37">
        <v>1</v>
      </c>
      <c r="M335" s="37">
        <v>4</v>
      </c>
      <c r="N335" s="37">
        <v>4</v>
      </c>
      <c r="O335" s="37">
        <v>2</v>
      </c>
      <c r="P335" s="37">
        <v>3</v>
      </c>
      <c r="Q335" s="37">
        <v>4</v>
      </c>
      <c r="R335" s="37">
        <v>5</v>
      </c>
      <c r="S335" s="37">
        <v>4</v>
      </c>
      <c r="T335" s="39">
        <f t="shared" si="31"/>
        <v>40</v>
      </c>
      <c r="U335" s="39">
        <f t="shared" si="32"/>
        <v>18</v>
      </c>
      <c r="V335" s="39">
        <f t="shared" si="33"/>
        <v>22</v>
      </c>
    </row>
    <row r="336" spans="1:22" ht="16">
      <c r="A336" s="36">
        <v>39235</v>
      </c>
      <c r="B336" s="37">
        <v>0</v>
      </c>
      <c r="C336" s="37">
        <v>1999</v>
      </c>
      <c r="D336" s="37">
        <v>60</v>
      </c>
      <c r="E336" s="37">
        <v>1.75</v>
      </c>
      <c r="F336" s="38">
        <f t="shared" si="42"/>
        <v>19.591836734693878</v>
      </c>
      <c r="G336" s="37">
        <v>60.174999999999997</v>
      </c>
      <c r="H336" s="37">
        <v>2</v>
      </c>
      <c r="I336" s="37">
        <v>1</v>
      </c>
      <c r="J336" s="37">
        <v>2</v>
      </c>
      <c r="K336" s="37">
        <v>5</v>
      </c>
      <c r="L336" s="37">
        <v>4</v>
      </c>
      <c r="M336" s="37">
        <v>3</v>
      </c>
      <c r="N336" s="37">
        <v>3</v>
      </c>
      <c r="O336" s="37">
        <v>2</v>
      </c>
      <c r="P336" s="37">
        <v>5</v>
      </c>
      <c r="Q336" s="37">
        <v>3</v>
      </c>
      <c r="R336" s="37">
        <v>3</v>
      </c>
      <c r="S336" s="37">
        <v>4</v>
      </c>
      <c r="T336" s="39">
        <f t="shared" si="31"/>
        <v>37</v>
      </c>
      <c r="U336" s="39">
        <f t="shared" si="32"/>
        <v>17</v>
      </c>
      <c r="V336" s="39">
        <f t="shared" si="33"/>
        <v>20</v>
      </c>
    </row>
    <row r="337" spans="1:22" ht="16">
      <c r="A337" s="36">
        <v>39248</v>
      </c>
      <c r="B337" s="37">
        <v>0</v>
      </c>
      <c r="C337" s="37">
        <v>2002</v>
      </c>
      <c r="D337" s="37">
        <v>65</v>
      </c>
      <c r="E337" s="37">
        <v>1.77</v>
      </c>
      <c r="F337" s="38">
        <f t="shared" si="42"/>
        <v>20.747550193111813</v>
      </c>
      <c r="G337" s="37" t="s">
        <v>431</v>
      </c>
      <c r="H337" s="37">
        <v>3</v>
      </c>
      <c r="I337" s="37">
        <v>2</v>
      </c>
      <c r="J337" s="37">
        <v>2</v>
      </c>
      <c r="K337" s="37">
        <v>3</v>
      </c>
      <c r="L337" s="37">
        <v>4</v>
      </c>
      <c r="M337" s="37">
        <v>3</v>
      </c>
      <c r="N337" s="37">
        <v>3</v>
      </c>
      <c r="O337" s="37">
        <v>2</v>
      </c>
      <c r="P337" s="37">
        <v>2</v>
      </c>
      <c r="Q337" s="37">
        <v>2</v>
      </c>
      <c r="R337" s="37">
        <v>2</v>
      </c>
      <c r="S337" s="37">
        <v>2</v>
      </c>
      <c r="T337" s="39">
        <f t="shared" si="31"/>
        <v>30</v>
      </c>
      <c r="U337" s="39">
        <f t="shared" si="32"/>
        <v>17</v>
      </c>
      <c r="V337" s="39">
        <f t="shared" si="33"/>
        <v>13</v>
      </c>
    </row>
    <row r="338" spans="1:22" ht="16">
      <c r="A338" s="36">
        <v>38682</v>
      </c>
      <c r="B338" s="37">
        <v>0</v>
      </c>
      <c r="C338" s="37">
        <v>1998</v>
      </c>
      <c r="D338" s="37"/>
      <c r="E338" s="37"/>
      <c r="F338" s="38"/>
      <c r="G338" s="37"/>
      <c r="H338" s="37">
        <v>2</v>
      </c>
      <c r="I338" s="37">
        <v>1</v>
      </c>
      <c r="J338" s="37">
        <v>3</v>
      </c>
      <c r="K338" s="37">
        <v>4</v>
      </c>
      <c r="L338" s="37">
        <v>3</v>
      </c>
      <c r="M338" s="37">
        <v>4</v>
      </c>
      <c r="N338" s="37">
        <v>3</v>
      </c>
      <c r="O338" s="37">
        <v>4</v>
      </c>
      <c r="P338" s="37">
        <v>4</v>
      </c>
      <c r="Q338" s="37">
        <v>4</v>
      </c>
      <c r="R338" s="37">
        <v>5</v>
      </c>
      <c r="S338" s="37">
        <v>4</v>
      </c>
      <c r="T338" s="39">
        <f t="shared" si="31"/>
        <v>41</v>
      </c>
      <c r="U338" s="39">
        <f t="shared" si="32"/>
        <v>17</v>
      </c>
      <c r="V338" s="39">
        <f t="shared" si="33"/>
        <v>24</v>
      </c>
    </row>
    <row r="339" spans="1:22" ht="16">
      <c r="A339" s="36">
        <v>39263</v>
      </c>
      <c r="B339" s="37">
        <v>0</v>
      </c>
      <c r="C339" s="37">
        <v>1978</v>
      </c>
      <c r="D339" s="37">
        <v>105</v>
      </c>
      <c r="E339" s="37">
        <v>1.7</v>
      </c>
      <c r="F339" s="38">
        <f t="shared" ref="F339:F366" si="43">D339/(E339^2)</f>
        <v>36.332179930795853</v>
      </c>
      <c r="G339" s="37" t="s">
        <v>432</v>
      </c>
      <c r="H339" s="37">
        <v>3</v>
      </c>
      <c r="I339" s="37">
        <v>3</v>
      </c>
      <c r="J339" s="37">
        <v>2</v>
      </c>
      <c r="K339" s="37">
        <v>4</v>
      </c>
      <c r="L339" s="37">
        <v>2</v>
      </c>
      <c r="M339" s="37">
        <v>3</v>
      </c>
      <c r="N339" s="37">
        <v>4</v>
      </c>
      <c r="O339" s="37">
        <v>2</v>
      </c>
      <c r="P339" s="37">
        <v>4</v>
      </c>
      <c r="Q339" s="37">
        <v>2</v>
      </c>
      <c r="R339" s="37">
        <v>4</v>
      </c>
      <c r="S339" s="37">
        <v>2</v>
      </c>
      <c r="T339" s="39">
        <f t="shared" si="31"/>
        <v>35</v>
      </c>
      <c r="U339" s="39">
        <f t="shared" si="32"/>
        <v>17</v>
      </c>
      <c r="V339" s="39">
        <f t="shared" si="33"/>
        <v>18</v>
      </c>
    </row>
    <row r="340" spans="1:22" ht="16">
      <c r="A340" s="36">
        <v>39281</v>
      </c>
      <c r="B340" s="37">
        <v>0</v>
      </c>
      <c r="C340" s="37">
        <v>1999</v>
      </c>
      <c r="D340" s="37">
        <v>55</v>
      </c>
      <c r="E340" s="37">
        <v>1.59</v>
      </c>
      <c r="F340" s="38">
        <f t="shared" si="43"/>
        <v>21.75546853368142</v>
      </c>
      <c r="G340" s="37" t="s">
        <v>433</v>
      </c>
      <c r="H340" s="37">
        <v>3</v>
      </c>
      <c r="I340" s="37">
        <v>3</v>
      </c>
      <c r="J340" s="37">
        <v>3</v>
      </c>
      <c r="K340" s="37">
        <v>4</v>
      </c>
      <c r="L340" s="37">
        <v>3</v>
      </c>
      <c r="M340" s="37">
        <v>3</v>
      </c>
      <c r="N340" s="37">
        <v>2</v>
      </c>
      <c r="O340" s="37">
        <v>2</v>
      </c>
      <c r="P340" s="37">
        <v>2</v>
      </c>
      <c r="Q340" s="37">
        <v>1</v>
      </c>
      <c r="R340" s="37">
        <v>3</v>
      </c>
      <c r="S340" s="37">
        <v>4</v>
      </c>
      <c r="T340" s="39">
        <f t="shared" si="31"/>
        <v>33</v>
      </c>
      <c r="U340" s="39">
        <f t="shared" si="32"/>
        <v>19</v>
      </c>
      <c r="V340" s="39">
        <f t="shared" si="33"/>
        <v>14</v>
      </c>
    </row>
    <row r="341" spans="1:22" ht="16">
      <c r="A341" s="36">
        <v>39286</v>
      </c>
      <c r="B341" s="37">
        <v>0</v>
      </c>
      <c r="C341" s="37">
        <v>1990</v>
      </c>
      <c r="D341" s="37">
        <v>68</v>
      </c>
      <c r="E341" s="37">
        <v>1.73</v>
      </c>
      <c r="F341" s="38">
        <f t="shared" si="43"/>
        <v>22.720438370810918</v>
      </c>
      <c r="G341" s="37" t="s">
        <v>316</v>
      </c>
      <c r="H341" s="37">
        <v>3</v>
      </c>
      <c r="I341" s="37">
        <v>1</v>
      </c>
      <c r="J341" s="37">
        <v>3</v>
      </c>
      <c r="K341" s="37">
        <v>1</v>
      </c>
      <c r="L341" s="37">
        <v>1</v>
      </c>
      <c r="M341" s="37">
        <v>1</v>
      </c>
      <c r="N341" s="37">
        <v>4</v>
      </c>
      <c r="O341" s="37">
        <v>2</v>
      </c>
      <c r="P341" s="37">
        <v>3</v>
      </c>
      <c r="Q341" s="37">
        <v>3</v>
      </c>
      <c r="R341" s="37">
        <v>1</v>
      </c>
      <c r="S341" s="37">
        <v>4</v>
      </c>
      <c r="T341" s="39">
        <f t="shared" si="31"/>
        <v>27</v>
      </c>
      <c r="U341" s="39">
        <f t="shared" si="32"/>
        <v>10</v>
      </c>
      <c r="V341" s="39">
        <f t="shared" si="33"/>
        <v>17</v>
      </c>
    </row>
    <row r="342" spans="1:22" ht="16">
      <c r="A342" s="36">
        <v>39288</v>
      </c>
      <c r="B342" s="37">
        <v>0</v>
      </c>
      <c r="C342" s="37">
        <v>2003</v>
      </c>
      <c r="D342" s="37">
        <v>64</v>
      </c>
      <c r="E342" s="37">
        <v>1.76</v>
      </c>
      <c r="F342" s="38">
        <f t="shared" si="43"/>
        <v>20.66115702479339</v>
      </c>
      <c r="G342" s="37" t="s">
        <v>434</v>
      </c>
      <c r="H342" s="37">
        <v>2</v>
      </c>
      <c r="I342" s="37">
        <v>2</v>
      </c>
      <c r="J342" s="37">
        <v>4</v>
      </c>
      <c r="K342" s="37">
        <v>4</v>
      </c>
      <c r="L342" s="37">
        <v>2</v>
      </c>
      <c r="M342" s="37">
        <v>2</v>
      </c>
      <c r="N342" s="37">
        <v>4</v>
      </c>
      <c r="O342" s="37">
        <v>2</v>
      </c>
      <c r="P342" s="37">
        <v>2</v>
      </c>
      <c r="Q342" s="37">
        <v>4</v>
      </c>
      <c r="R342" s="37">
        <v>3</v>
      </c>
      <c r="S342" s="37">
        <v>4</v>
      </c>
      <c r="T342" s="39">
        <f t="shared" si="31"/>
        <v>35</v>
      </c>
      <c r="U342" s="39">
        <f t="shared" si="32"/>
        <v>16</v>
      </c>
      <c r="V342" s="39">
        <f t="shared" si="33"/>
        <v>19</v>
      </c>
    </row>
    <row r="343" spans="1:22" ht="16">
      <c r="A343" s="36">
        <v>39306</v>
      </c>
      <c r="B343" s="37">
        <v>0</v>
      </c>
      <c r="C343" s="37">
        <v>2005</v>
      </c>
      <c r="D343" s="37">
        <v>69</v>
      </c>
      <c r="E343" s="37">
        <v>1.62</v>
      </c>
      <c r="F343" s="38">
        <f t="shared" si="43"/>
        <v>26.291723822588015</v>
      </c>
      <c r="G343" s="37" t="s">
        <v>435</v>
      </c>
      <c r="H343" s="37">
        <v>2</v>
      </c>
      <c r="I343" s="37">
        <v>2</v>
      </c>
      <c r="J343" s="37">
        <v>4</v>
      </c>
      <c r="K343" s="37">
        <v>3</v>
      </c>
      <c r="L343" s="37">
        <v>5</v>
      </c>
      <c r="M343" s="37">
        <v>2</v>
      </c>
      <c r="N343" s="37">
        <v>5</v>
      </c>
      <c r="O343" s="37">
        <v>5</v>
      </c>
      <c r="P343" s="37">
        <v>5</v>
      </c>
      <c r="Q343" s="37">
        <v>5</v>
      </c>
      <c r="R343" s="37">
        <v>5</v>
      </c>
      <c r="S343" s="37">
        <v>4</v>
      </c>
      <c r="T343" s="39">
        <f t="shared" si="31"/>
        <v>47</v>
      </c>
      <c r="U343" s="39">
        <f t="shared" si="32"/>
        <v>18</v>
      </c>
      <c r="V343" s="39">
        <f t="shared" si="33"/>
        <v>29</v>
      </c>
    </row>
    <row r="344" spans="1:22" ht="16">
      <c r="A344" s="36">
        <v>36351</v>
      </c>
      <c r="B344" s="37">
        <v>0</v>
      </c>
      <c r="C344" s="37">
        <v>1976</v>
      </c>
      <c r="D344" s="37">
        <v>63</v>
      </c>
      <c r="E344" s="37">
        <v>1.68</v>
      </c>
      <c r="F344" s="38">
        <f t="shared" si="43"/>
        <v>22.321428571428577</v>
      </c>
      <c r="G344" s="37" t="s">
        <v>156</v>
      </c>
      <c r="H344" s="37">
        <v>4</v>
      </c>
      <c r="I344" s="37">
        <v>2</v>
      </c>
      <c r="J344" s="37">
        <v>2</v>
      </c>
      <c r="K344" s="37">
        <v>2</v>
      </c>
      <c r="L344" s="37">
        <v>3</v>
      </c>
      <c r="M344" s="37">
        <v>3</v>
      </c>
      <c r="N344" s="37">
        <v>3</v>
      </c>
      <c r="O344" s="37">
        <v>2</v>
      </c>
      <c r="P344" s="37">
        <v>4</v>
      </c>
      <c r="Q344" s="37">
        <v>2</v>
      </c>
      <c r="R344" s="37">
        <v>2</v>
      </c>
      <c r="S344" s="37">
        <v>2</v>
      </c>
      <c r="T344" s="39">
        <f t="shared" si="31"/>
        <v>31</v>
      </c>
      <c r="U344" s="39">
        <f t="shared" si="32"/>
        <v>16</v>
      </c>
      <c r="V344" s="39">
        <f t="shared" si="33"/>
        <v>15</v>
      </c>
    </row>
    <row r="345" spans="1:22" ht="16">
      <c r="A345" s="36">
        <v>39328</v>
      </c>
      <c r="B345" s="37">
        <v>0</v>
      </c>
      <c r="C345" s="37">
        <v>1997</v>
      </c>
      <c r="D345" s="37">
        <v>85</v>
      </c>
      <c r="E345" s="37">
        <v>1.8</v>
      </c>
      <c r="F345" s="38">
        <f t="shared" si="43"/>
        <v>26.234567901234566</v>
      </c>
      <c r="G345" s="37" t="s">
        <v>436</v>
      </c>
      <c r="H345" s="37">
        <v>4</v>
      </c>
      <c r="I345" s="37">
        <v>3</v>
      </c>
      <c r="J345" s="37">
        <v>5</v>
      </c>
      <c r="K345" s="37">
        <v>3</v>
      </c>
      <c r="L345" s="37">
        <v>4</v>
      </c>
      <c r="M345" s="37">
        <v>3</v>
      </c>
      <c r="N345" s="37">
        <v>4</v>
      </c>
      <c r="O345" s="37">
        <v>5</v>
      </c>
      <c r="P345" s="37">
        <v>2</v>
      </c>
      <c r="Q345" s="37">
        <v>3</v>
      </c>
      <c r="R345" s="37">
        <v>1</v>
      </c>
      <c r="S345" s="37">
        <v>5</v>
      </c>
      <c r="T345" s="39">
        <f t="shared" si="31"/>
        <v>42</v>
      </c>
      <c r="U345" s="39">
        <f t="shared" si="32"/>
        <v>22</v>
      </c>
      <c r="V345" s="39">
        <f t="shared" si="33"/>
        <v>20</v>
      </c>
    </row>
    <row r="346" spans="1:22" ht="16">
      <c r="A346" s="36">
        <v>39333</v>
      </c>
      <c r="B346" s="37">
        <v>0</v>
      </c>
      <c r="C346" s="37">
        <v>1982</v>
      </c>
      <c r="D346" s="37">
        <v>68</v>
      </c>
      <c r="E346" s="37">
        <v>1.72</v>
      </c>
      <c r="F346" s="38">
        <f t="shared" si="43"/>
        <v>22.985397512168742</v>
      </c>
      <c r="G346" s="37" t="s">
        <v>437</v>
      </c>
      <c r="H346" s="37">
        <v>3</v>
      </c>
      <c r="I346" s="37">
        <v>2</v>
      </c>
      <c r="J346" s="37">
        <v>2</v>
      </c>
      <c r="K346" s="37">
        <v>3</v>
      </c>
      <c r="L346" s="37">
        <v>2</v>
      </c>
      <c r="M346" s="37">
        <v>2</v>
      </c>
      <c r="N346" s="37">
        <v>3</v>
      </c>
      <c r="O346" s="37">
        <v>3</v>
      </c>
      <c r="P346" s="37">
        <v>4</v>
      </c>
      <c r="Q346" s="37">
        <v>3</v>
      </c>
      <c r="R346" s="37">
        <v>1</v>
      </c>
      <c r="S346" s="37">
        <v>4</v>
      </c>
      <c r="T346" s="39">
        <f t="shared" si="31"/>
        <v>32</v>
      </c>
      <c r="U346" s="39">
        <f t="shared" si="32"/>
        <v>14</v>
      </c>
      <c r="V346" s="39">
        <f t="shared" si="33"/>
        <v>18</v>
      </c>
    </row>
    <row r="347" spans="1:22" ht="16">
      <c r="A347" s="36">
        <v>39329</v>
      </c>
      <c r="B347" s="37">
        <v>0</v>
      </c>
      <c r="C347" s="37">
        <v>1972</v>
      </c>
      <c r="D347" s="37">
        <v>47</v>
      </c>
      <c r="E347" s="37">
        <v>1.56</v>
      </c>
      <c r="F347" s="38">
        <f t="shared" si="43"/>
        <v>19.312952005259696</v>
      </c>
      <c r="G347" s="37" t="s">
        <v>157</v>
      </c>
      <c r="H347" s="37">
        <v>2</v>
      </c>
      <c r="I347" s="37">
        <v>2</v>
      </c>
      <c r="J347" s="37">
        <v>2</v>
      </c>
      <c r="K347" s="37">
        <v>2</v>
      </c>
      <c r="L347" s="37">
        <v>2</v>
      </c>
      <c r="M347" s="37">
        <v>4</v>
      </c>
      <c r="N347" s="37">
        <v>5</v>
      </c>
      <c r="O347" s="37">
        <v>5</v>
      </c>
      <c r="P347" s="37">
        <v>4</v>
      </c>
      <c r="Q347" s="37">
        <v>5</v>
      </c>
      <c r="R347" s="37">
        <v>4</v>
      </c>
      <c r="S347" s="37">
        <v>5</v>
      </c>
      <c r="T347" s="39">
        <f t="shared" si="31"/>
        <v>42</v>
      </c>
      <c r="U347" s="39">
        <f t="shared" si="32"/>
        <v>14</v>
      </c>
      <c r="V347" s="39">
        <f t="shared" si="33"/>
        <v>28</v>
      </c>
    </row>
    <row r="348" spans="1:22" ht="16">
      <c r="A348" s="36">
        <v>39353</v>
      </c>
      <c r="B348" s="37">
        <v>0</v>
      </c>
      <c r="C348" s="37">
        <v>1974</v>
      </c>
      <c r="D348" s="37">
        <v>97</v>
      </c>
      <c r="E348" s="37">
        <v>1.68</v>
      </c>
      <c r="F348" s="38">
        <f t="shared" si="43"/>
        <v>34.367913832199548</v>
      </c>
      <c r="G348" s="37" t="s">
        <v>438</v>
      </c>
      <c r="H348" s="37">
        <v>4</v>
      </c>
      <c r="I348" s="37">
        <v>4</v>
      </c>
      <c r="J348" s="37">
        <v>4</v>
      </c>
      <c r="K348" s="37">
        <v>4</v>
      </c>
      <c r="L348" s="37">
        <v>4</v>
      </c>
      <c r="M348" s="37">
        <v>4</v>
      </c>
      <c r="N348" s="37">
        <v>4</v>
      </c>
      <c r="O348" s="37">
        <v>4</v>
      </c>
      <c r="P348" s="37">
        <v>4</v>
      </c>
      <c r="Q348" s="37">
        <v>4</v>
      </c>
      <c r="R348" s="37">
        <v>4</v>
      </c>
      <c r="S348" s="37">
        <v>4</v>
      </c>
      <c r="T348" s="39">
        <f t="shared" si="31"/>
        <v>48</v>
      </c>
      <c r="U348" s="39">
        <f t="shared" si="32"/>
        <v>24</v>
      </c>
      <c r="V348" s="39">
        <f t="shared" si="33"/>
        <v>24</v>
      </c>
    </row>
    <row r="349" spans="1:22" ht="16">
      <c r="A349" s="36">
        <v>39361</v>
      </c>
      <c r="B349" s="37">
        <v>0</v>
      </c>
      <c r="C349" s="37">
        <v>1990</v>
      </c>
      <c r="D349" s="37">
        <v>86</v>
      </c>
      <c r="E349" s="37">
        <v>1.7</v>
      </c>
      <c r="F349" s="38">
        <f t="shared" si="43"/>
        <v>29.757785467128031</v>
      </c>
      <c r="G349" s="37" t="s">
        <v>439</v>
      </c>
      <c r="H349" s="37">
        <v>4</v>
      </c>
      <c r="I349" s="37">
        <v>2</v>
      </c>
      <c r="J349" s="37">
        <v>4</v>
      </c>
      <c r="K349" s="37">
        <v>4</v>
      </c>
      <c r="L349" s="37">
        <v>4</v>
      </c>
      <c r="M349" s="37">
        <v>4</v>
      </c>
      <c r="N349" s="37">
        <v>5</v>
      </c>
      <c r="O349" s="37">
        <v>1</v>
      </c>
      <c r="P349" s="37">
        <v>5</v>
      </c>
      <c r="Q349" s="37">
        <v>4</v>
      </c>
      <c r="R349" s="37">
        <v>3</v>
      </c>
      <c r="S349" s="37">
        <v>5</v>
      </c>
      <c r="T349" s="39">
        <f t="shared" si="31"/>
        <v>45</v>
      </c>
      <c r="U349" s="39">
        <f t="shared" si="32"/>
        <v>22</v>
      </c>
      <c r="V349" s="39">
        <f t="shared" si="33"/>
        <v>23</v>
      </c>
    </row>
    <row r="350" spans="1:22" ht="16">
      <c r="A350" s="36">
        <v>39363</v>
      </c>
      <c r="B350" s="37">
        <v>0</v>
      </c>
      <c r="C350" s="37">
        <v>2004</v>
      </c>
      <c r="D350" s="37">
        <v>60</v>
      </c>
      <c r="E350" s="37">
        <v>1.6</v>
      </c>
      <c r="F350" s="38">
        <f t="shared" si="43"/>
        <v>23.437499999999996</v>
      </c>
      <c r="G350" s="37" t="s">
        <v>387</v>
      </c>
      <c r="H350" s="37">
        <v>2</v>
      </c>
      <c r="I350" s="37">
        <v>3</v>
      </c>
      <c r="J350" s="37">
        <v>2</v>
      </c>
      <c r="K350" s="37">
        <v>4</v>
      </c>
      <c r="L350" s="37">
        <v>5</v>
      </c>
      <c r="M350" s="37">
        <v>2</v>
      </c>
      <c r="N350" s="37">
        <v>3</v>
      </c>
      <c r="O350" s="37">
        <v>2</v>
      </c>
      <c r="P350" s="37">
        <v>5</v>
      </c>
      <c r="Q350" s="37">
        <v>4</v>
      </c>
      <c r="R350" s="37">
        <v>5</v>
      </c>
      <c r="S350" s="37">
        <v>5</v>
      </c>
      <c r="T350" s="39">
        <f t="shared" si="31"/>
        <v>42</v>
      </c>
      <c r="U350" s="39">
        <f t="shared" si="32"/>
        <v>18</v>
      </c>
      <c r="V350" s="39">
        <f t="shared" si="33"/>
        <v>24</v>
      </c>
    </row>
    <row r="351" spans="1:22" ht="16">
      <c r="A351" s="36">
        <v>38195</v>
      </c>
      <c r="B351" s="37">
        <v>0</v>
      </c>
      <c r="C351" s="37">
        <v>1976</v>
      </c>
      <c r="D351" s="37">
        <v>69</v>
      </c>
      <c r="E351" s="37">
        <v>1.71</v>
      </c>
      <c r="F351" s="38">
        <f t="shared" si="43"/>
        <v>23.59700420642249</v>
      </c>
      <c r="G351" s="37" t="s">
        <v>440</v>
      </c>
      <c r="H351" s="37">
        <v>1</v>
      </c>
      <c r="I351" s="37">
        <v>2</v>
      </c>
      <c r="J351" s="37">
        <v>2</v>
      </c>
      <c r="K351" s="37">
        <v>2</v>
      </c>
      <c r="L351" s="37">
        <v>2</v>
      </c>
      <c r="M351" s="37">
        <v>3</v>
      </c>
      <c r="N351" s="37">
        <v>4</v>
      </c>
      <c r="O351" s="37">
        <v>2</v>
      </c>
      <c r="P351" s="37">
        <v>2</v>
      </c>
      <c r="Q351" s="37">
        <v>4</v>
      </c>
      <c r="R351" s="37">
        <v>4</v>
      </c>
      <c r="S351" s="37">
        <v>2</v>
      </c>
      <c r="T351" s="39">
        <f t="shared" si="31"/>
        <v>30</v>
      </c>
      <c r="U351" s="39">
        <f t="shared" si="32"/>
        <v>12</v>
      </c>
      <c r="V351" s="39">
        <f t="shared" si="33"/>
        <v>18</v>
      </c>
    </row>
    <row r="352" spans="1:22" ht="16">
      <c r="A352" s="36">
        <v>39389</v>
      </c>
      <c r="B352" s="37">
        <v>0</v>
      </c>
      <c r="C352" s="37">
        <v>1990</v>
      </c>
      <c r="D352" s="37">
        <v>65</v>
      </c>
      <c r="E352" s="37">
        <v>1.76</v>
      </c>
      <c r="F352" s="38">
        <f t="shared" si="43"/>
        <v>20.983987603305785</v>
      </c>
      <c r="G352" s="37" t="s">
        <v>441</v>
      </c>
      <c r="H352" s="37">
        <v>1</v>
      </c>
      <c r="I352" s="37">
        <v>1</v>
      </c>
      <c r="J352" s="37">
        <v>1</v>
      </c>
      <c r="K352" s="37">
        <v>1</v>
      </c>
      <c r="L352" s="37">
        <v>1</v>
      </c>
      <c r="M352" s="37">
        <v>1</v>
      </c>
      <c r="N352" s="37">
        <v>3</v>
      </c>
      <c r="O352" s="37">
        <v>1</v>
      </c>
      <c r="P352" s="37">
        <v>3</v>
      </c>
      <c r="Q352" s="37">
        <v>3</v>
      </c>
      <c r="R352" s="37">
        <v>3</v>
      </c>
      <c r="S352" s="37">
        <v>1</v>
      </c>
      <c r="T352" s="39">
        <f t="shared" si="31"/>
        <v>20</v>
      </c>
      <c r="U352" s="39">
        <f t="shared" si="32"/>
        <v>6</v>
      </c>
      <c r="V352" s="39">
        <f t="shared" si="33"/>
        <v>14</v>
      </c>
    </row>
    <row r="353" spans="1:22" ht="16">
      <c r="A353" s="36">
        <v>39406</v>
      </c>
      <c r="B353" s="37">
        <v>0</v>
      </c>
      <c r="C353" s="37">
        <v>1985</v>
      </c>
      <c r="D353" s="37">
        <v>62</v>
      </c>
      <c r="E353" s="37">
        <v>1.58</v>
      </c>
      <c r="F353" s="38">
        <f t="shared" si="43"/>
        <v>24.835763499439189</v>
      </c>
      <c r="G353" s="37" t="s">
        <v>442</v>
      </c>
      <c r="H353" s="37">
        <v>3</v>
      </c>
      <c r="I353" s="37">
        <v>3</v>
      </c>
      <c r="J353" s="37">
        <v>4</v>
      </c>
      <c r="K353" s="37">
        <v>3</v>
      </c>
      <c r="L353" s="37">
        <v>4</v>
      </c>
      <c r="M353" s="37">
        <v>3</v>
      </c>
      <c r="N353" s="37">
        <v>1</v>
      </c>
      <c r="O353" s="37">
        <v>2</v>
      </c>
      <c r="P353" s="37">
        <v>1</v>
      </c>
      <c r="Q353" s="37">
        <v>4</v>
      </c>
      <c r="R353" s="37">
        <v>4</v>
      </c>
      <c r="S353" s="37">
        <v>3</v>
      </c>
      <c r="T353" s="39">
        <f t="shared" si="31"/>
        <v>35</v>
      </c>
      <c r="U353" s="39">
        <f t="shared" si="32"/>
        <v>20</v>
      </c>
      <c r="V353" s="39">
        <f t="shared" si="33"/>
        <v>15</v>
      </c>
    </row>
    <row r="354" spans="1:22" ht="16">
      <c r="A354" s="36">
        <v>39412</v>
      </c>
      <c r="B354" s="37">
        <v>1</v>
      </c>
      <c r="C354" s="37">
        <v>2000</v>
      </c>
      <c r="D354" s="37">
        <v>65.3</v>
      </c>
      <c r="E354" s="37">
        <v>1.67</v>
      </c>
      <c r="F354" s="38">
        <f t="shared" si="43"/>
        <v>23.414249345620135</v>
      </c>
      <c r="G354" s="37" t="s">
        <v>443</v>
      </c>
      <c r="H354" s="37">
        <v>2</v>
      </c>
      <c r="I354" s="37">
        <v>1</v>
      </c>
      <c r="J354" s="37">
        <v>1</v>
      </c>
      <c r="K354" s="37">
        <v>1</v>
      </c>
      <c r="L354" s="37">
        <v>2</v>
      </c>
      <c r="M354" s="37">
        <v>2</v>
      </c>
      <c r="N354" s="37">
        <v>2</v>
      </c>
      <c r="O354" s="37">
        <v>1</v>
      </c>
      <c r="P354" s="37">
        <v>2</v>
      </c>
      <c r="Q354" s="37">
        <v>1</v>
      </c>
      <c r="R354" s="37">
        <v>5</v>
      </c>
      <c r="S354" s="37">
        <v>5</v>
      </c>
      <c r="T354" s="39">
        <f t="shared" si="31"/>
        <v>25</v>
      </c>
      <c r="U354" s="39">
        <f t="shared" si="32"/>
        <v>9</v>
      </c>
      <c r="V354" s="39">
        <f t="shared" si="33"/>
        <v>16</v>
      </c>
    </row>
    <row r="355" spans="1:22" ht="16">
      <c r="A355" s="36">
        <v>39405</v>
      </c>
      <c r="B355" s="37">
        <v>1</v>
      </c>
      <c r="C355" s="37">
        <v>1984</v>
      </c>
      <c r="D355" s="37">
        <v>82</v>
      </c>
      <c r="E355" s="37">
        <v>1.72</v>
      </c>
      <c r="F355" s="38">
        <f t="shared" si="43"/>
        <v>27.717685235262305</v>
      </c>
      <c r="G355" s="37" t="s">
        <v>444</v>
      </c>
      <c r="H355" s="37">
        <v>2</v>
      </c>
      <c r="I355" s="37">
        <v>1</v>
      </c>
      <c r="J355" s="37">
        <v>2</v>
      </c>
      <c r="K355" s="37">
        <v>2</v>
      </c>
      <c r="L355" s="37">
        <v>2</v>
      </c>
      <c r="M355" s="37">
        <v>2</v>
      </c>
      <c r="N355" s="37">
        <v>2</v>
      </c>
      <c r="O355" s="37">
        <v>2</v>
      </c>
      <c r="P355" s="37">
        <v>2</v>
      </c>
      <c r="Q355" s="37">
        <v>2</v>
      </c>
      <c r="R355" s="37">
        <v>2</v>
      </c>
      <c r="S355" s="37">
        <v>4</v>
      </c>
      <c r="T355" s="39">
        <f t="shared" si="31"/>
        <v>25</v>
      </c>
      <c r="U355" s="39">
        <f t="shared" si="32"/>
        <v>11</v>
      </c>
      <c r="V355" s="39">
        <f t="shared" si="33"/>
        <v>14</v>
      </c>
    </row>
    <row r="356" spans="1:22" ht="16">
      <c r="A356" s="36">
        <v>39419</v>
      </c>
      <c r="B356" s="37">
        <v>0</v>
      </c>
      <c r="C356" s="37">
        <v>1998</v>
      </c>
      <c r="D356" s="37">
        <v>65</v>
      </c>
      <c r="E356" s="37">
        <v>1.73</v>
      </c>
      <c r="F356" s="38">
        <f t="shared" si="43"/>
        <v>21.718066089745729</v>
      </c>
      <c r="G356" s="37" t="s">
        <v>445</v>
      </c>
      <c r="H356" s="37">
        <v>4</v>
      </c>
      <c r="I356" s="37">
        <v>1</v>
      </c>
      <c r="J356" s="37">
        <v>2</v>
      </c>
      <c r="K356" s="37">
        <v>2</v>
      </c>
      <c r="L356" s="37">
        <v>2</v>
      </c>
      <c r="M356" s="37">
        <v>4</v>
      </c>
      <c r="N356" s="37">
        <v>2</v>
      </c>
      <c r="O356" s="37">
        <v>2</v>
      </c>
      <c r="P356" s="37">
        <v>2</v>
      </c>
      <c r="Q356" s="37">
        <v>2</v>
      </c>
      <c r="R356" s="37">
        <v>4</v>
      </c>
      <c r="S356" s="37">
        <v>2</v>
      </c>
      <c r="T356" s="39">
        <f t="shared" si="31"/>
        <v>29</v>
      </c>
      <c r="U356" s="39">
        <f t="shared" si="32"/>
        <v>15</v>
      </c>
      <c r="V356" s="39">
        <f t="shared" si="33"/>
        <v>14</v>
      </c>
    </row>
    <row r="357" spans="1:22" ht="16">
      <c r="A357" s="36">
        <v>39430</v>
      </c>
      <c r="B357" s="37">
        <v>0</v>
      </c>
      <c r="C357" s="37">
        <v>1997</v>
      </c>
      <c r="D357" s="37">
        <v>55</v>
      </c>
      <c r="E357" s="37">
        <v>1.67</v>
      </c>
      <c r="F357" s="38">
        <f t="shared" si="43"/>
        <v>19.721036967980208</v>
      </c>
      <c r="G357" s="37" t="s">
        <v>446</v>
      </c>
      <c r="H357" s="37">
        <v>2</v>
      </c>
      <c r="I357" s="37">
        <v>2</v>
      </c>
      <c r="J357" s="37">
        <v>2</v>
      </c>
      <c r="K357" s="37">
        <v>2</v>
      </c>
      <c r="L357" s="37">
        <v>2</v>
      </c>
      <c r="M357" s="37">
        <v>2</v>
      </c>
      <c r="N357" s="37">
        <v>4</v>
      </c>
      <c r="O357" s="37">
        <v>2</v>
      </c>
      <c r="P357" s="37">
        <v>3</v>
      </c>
      <c r="Q357" s="37">
        <v>3</v>
      </c>
      <c r="R357" s="37">
        <v>4</v>
      </c>
      <c r="S357" s="37">
        <v>4</v>
      </c>
      <c r="T357" s="39">
        <f t="shared" si="31"/>
        <v>32</v>
      </c>
      <c r="U357" s="39">
        <f t="shared" si="32"/>
        <v>12</v>
      </c>
      <c r="V357" s="39">
        <f t="shared" si="33"/>
        <v>20</v>
      </c>
    </row>
    <row r="358" spans="1:22" ht="16">
      <c r="A358" s="36">
        <v>39432</v>
      </c>
      <c r="B358" s="37">
        <v>0</v>
      </c>
      <c r="C358" s="37">
        <v>1997</v>
      </c>
      <c r="D358" s="37">
        <v>70</v>
      </c>
      <c r="E358" s="37">
        <v>1.68</v>
      </c>
      <c r="F358" s="38">
        <f t="shared" si="43"/>
        <v>24.801587301587304</v>
      </c>
      <c r="G358" s="37" t="s">
        <v>447</v>
      </c>
      <c r="H358" s="37">
        <v>1</v>
      </c>
      <c r="I358" s="37">
        <v>2</v>
      </c>
      <c r="J358" s="37">
        <v>2</v>
      </c>
      <c r="K358" s="37">
        <v>2</v>
      </c>
      <c r="L358" s="37">
        <v>1</v>
      </c>
      <c r="M358" s="37">
        <v>2</v>
      </c>
      <c r="N358" s="37">
        <v>2</v>
      </c>
      <c r="O358" s="37">
        <v>4</v>
      </c>
      <c r="P358" s="37">
        <v>2</v>
      </c>
      <c r="Q358" s="37">
        <v>3</v>
      </c>
      <c r="R358" s="37">
        <v>3</v>
      </c>
      <c r="S358" s="37">
        <v>3</v>
      </c>
      <c r="T358" s="39">
        <f t="shared" si="31"/>
        <v>27</v>
      </c>
      <c r="U358" s="39">
        <f t="shared" si="32"/>
        <v>10</v>
      </c>
      <c r="V358" s="39">
        <f t="shared" si="33"/>
        <v>17</v>
      </c>
    </row>
    <row r="359" spans="1:22" ht="16">
      <c r="A359" s="36">
        <v>39437</v>
      </c>
      <c r="B359" s="37">
        <v>0</v>
      </c>
      <c r="C359" s="37">
        <v>1996</v>
      </c>
      <c r="D359" s="37">
        <v>60</v>
      </c>
      <c r="E359" s="37">
        <v>1.69</v>
      </c>
      <c r="F359" s="38">
        <f t="shared" si="43"/>
        <v>21.007667798746546</v>
      </c>
      <c r="G359" s="37" t="s">
        <v>448</v>
      </c>
      <c r="H359" s="37">
        <v>2</v>
      </c>
      <c r="I359" s="37">
        <v>2</v>
      </c>
      <c r="J359" s="37">
        <v>4</v>
      </c>
      <c r="K359" s="37">
        <v>3</v>
      </c>
      <c r="L359" s="37">
        <v>2</v>
      </c>
      <c r="M359" s="37">
        <v>1</v>
      </c>
      <c r="N359" s="37">
        <v>3</v>
      </c>
      <c r="O359" s="37">
        <v>4</v>
      </c>
      <c r="P359" s="37">
        <v>4</v>
      </c>
      <c r="Q359" s="37">
        <v>4</v>
      </c>
      <c r="R359" s="37">
        <v>3</v>
      </c>
      <c r="S359" s="37">
        <v>4</v>
      </c>
      <c r="T359" s="39">
        <f t="shared" si="31"/>
        <v>36</v>
      </c>
      <c r="U359" s="39">
        <f t="shared" si="32"/>
        <v>14</v>
      </c>
      <c r="V359" s="39">
        <f t="shared" si="33"/>
        <v>22</v>
      </c>
    </row>
    <row r="360" spans="1:22" ht="16">
      <c r="A360" s="36">
        <v>39436</v>
      </c>
      <c r="B360" s="37">
        <v>0</v>
      </c>
      <c r="C360" s="37">
        <v>1995</v>
      </c>
      <c r="D360" s="37">
        <v>58.5</v>
      </c>
      <c r="E360" s="37">
        <v>1.69</v>
      </c>
      <c r="F360" s="38">
        <f t="shared" si="43"/>
        <v>20.482476103777881</v>
      </c>
      <c r="G360" s="37" t="s">
        <v>449</v>
      </c>
      <c r="H360" s="37">
        <v>4</v>
      </c>
      <c r="I360" s="37">
        <v>2</v>
      </c>
      <c r="J360" s="37">
        <v>2</v>
      </c>
      <c r="K360" s="37">
        <v>2</v>
      </c>
      <c r="L360" s="37">
        <v>2</v>
      </c>
      <c r="M360" s="37">
        <v>3</v>
      </c>
      <c r="N360" s="37">
        <v>2</v>
      </c>
      <c r="O360" s="37">
        <v>4</v>
      </c>
      <c r="P360" s="37">
        <v>4</v>
      </c>
      <c r="Q360" s="37">
        <v>4</v>
      </c>
      <c r="R360" s="37">
        <v>4</v>
      </c>
      <c r="S360" s="37">
        <v>4</v>
      </c>
      <c r="T360" s="39">
        <f t="shared" si="31"/>
        <v>37</v>
      </c>
      <c r="U360" s="39">
        <f t="shared" si="32"/>
        <v>15</v>
      </c>
      <c r="V360" s="39">
        <f t="shared" si="33"/>
        <v>22</v>
      </c>
    </row>
    <row r="361" spans="1:22" ht="16">
      <c r="A361" s="36">
        <v>39441</v>
      </c>
      <c r="B361" s="37">
        <v>0</v>
      </c>
      <c r="C361" s="37">
        <v>1995</v>
      </c>
      <c r="D361" s="37">
        <v>60</v>
      </c>
      <c r="E361" s="37">
        <v>1.71</v>
      </c>
      <c r="F361" s="38">
        <f t="shared" si="43"/>
        <v>20.519134092541297</v>
      </c>
      <c r="G361" s="37" t="s">
        <v>450</v>
      </c>
      <c r="H361" s="37">
        <v>4</v>
      </c>
      <c r="I361" s="37">
        <v>2</v>
      </c>
      <c r="J361" s="37">
        <v>2</v>
      </c>
      <c r="K361" s="37">
        <v>2</v>
      </c>
      <c r="L361" s="37">
        <v>2</v>
      </c>
      <c r="M361" s="37">
        <v>2</v>
      </c>
      <c r="N361" s="37">
        <v>2</v>
      </c>
      <c r="O361" s="37">
        <v>1</v>
      </c>
      <c r="P361" s="37">
        <v>2</v>
      </c>
      <c r="Q361" s="37">
        <v>2</v>
      </c>
      <c r="R361" s="37">
        <v>4</v>
      </c>
      <c r="S361" s="37">
        <v>1</v>
      </c>
      <c r="T361" s="39">
        <f t="shared" si="31"/>
        <v>26</v>
      </c>
      <c r="U361" s="39">
        <f t="shared" si="32"/>
        <v>14</v>
      </c>
      <c r="V361" s="39">
        <f t="shared" si="33"/>
        <v>12</v>
      </c>
    </row>
    <row r="362" spans="1:22" ht="16">
      <c r="A362" s="36">
        <v>39443</v>
      </c>
      <c r="B362" s="37">
        <v>0</v>
      </c>
      <c r="C362" s="37">
        <v>1999</v>
      </c>
      <c r="D362" s="37">
        <v>75</v>
      </c>
      <c r="E362" s="37">
        <v>1.7</v>
      </c>
      <c r="F362" s="38">
        <f t="shared" si="43"/>
        <v>25.95155709342561</v>
      </c>
      <c r="G362" s="37" t="s">
        <v>247</v>
      </c>
      <c r="H362" s="37">
        <v>4</v>
      </c>
      <c r="I362" s="37">
        <v>2</v>
      </c>
      <c r="J362" s="37">
        <v>4</v>
      </c>
      <c r="K362" s="37">
        <v>4</v>
      </c>
      <c r="L362" s="37">
        <v>4</v>
      </c>
      <c r="M362" s="37">
        <v>4</v>
      </c>
      <c r="N362" s="37">
        <v>1</v>
      </c>
      <c r="O362" s="37">
        <v>4</v>
      </c>
      <c r="P362" s="37">
        <v>5</v>
      </c>
      <c r="Q362" s="37">
        <v>2</v>
      </c>
      <c r="R362" s="37">
        <v>5</v>
      </c>
      <c r="S362" s="37">
        <v>2</v>
      </c>
      <c r="T362" s="39">
        <f t="shared" si="31"/>
        <v>41</v>
      </c>
      <c r="U362" s="39">
        <f t="shared" si="32"/>
        <v>22</v>
      </c>
      <c r="V362" s="39">
        <f t="shared" si="33"/>
        <v>19</v>
      </c>
    </row>
    <row r="363" spans="1:22" ht="16">
      <c r="A363" s="36">
        <v>39450</v>
      </c>
      <c r="B363" s="37">
        <v>1</v>
      </c>
      <c r="C363" s="37">
        <v>1994</v>
      </c>
      <c r="D363" s="37">
        <v>70</v>
      </c>
      <c r="E363" s="37">
        <v>1.86</v>
      </c>
      <c r="F363" s="38">
        <f t="shared" si="43"/>
        <v>20.233553011908889</v>
      </c>
      <c r="G363" s="37" t="s">
        <v>451</v>
      </c>
      <c r="H363" s="37">
        <v>1</v>
      </c>
      <c r="I363" s="37">
        <v>1</v>
      </c>
      <c r="J363" s="37">
        <v>1</v>
      </c>
      <c r="K363" s="37">
        <v>3</v>
      </c>
      <c r="L363" s="37">
        <v>1</v>
      </c>
      <c r="M363" s="37">
        <v>1</v>
      </c>
      <c r="N363" s="37">
        <v>1</v>
      </c>
      <c r="O363" s="37">
        <v>1</v>
      </c>
      <c r="P363" s="37">
        <v>1</v>
      </c>
      <c r="Q363" s="37">
        <v>3</v>
      </c>
      <c r="R363" s="37">
        <v>1</v>
      </c>
      <c r="S363" s="37">
        <v>1</v>
      </c>
      <c r="T363" s="39">
        <f t="shared" si="31"/>
        <v>16</v>
      </c>
      <c r="U363" s="39">
        <f t="shared" si="32"/>
        <v>8</v>
      </c>
      <c r="V363" s="39">
        <f t="shared" si="33"/>
        <v>8</v>
      </c>
    </row>
    <row r="364" spans="1:22" ht="16">
      <c r="A364" s="36">
        <v>39459</v>
      </c>
      <c r="B364" s="37">
        <v>0</v>
      </c>
      <c r="C364" s="37">
        <v>2005</v>
      </c>
      <c r="D364" s="37">
        <v>60</v>
      </c>
      <c r="E364" s="37">
        <v>1.55</v>
      </c>
      <c r="F364" s="38">
        <f t="shared" si="43"/>
        <v>24.973985431841829</v>
      </c>
      <c r="G364" s="37" t="s">
        <v>452</v>
      </c>
      <c r="H364" s="37">
        <v>2</v>
      </c>
      <c r="I364" s="37">
        <v>2</v>
      </c>
      <c r="J364" s="37">
        <v>2</v>
      </c>
      <c r="K364" s="37">
        <v>4</v>
      </c>
      <c r="L364" s="37">
        <v>2</v>
      </c>
      <c r="M364" s="37">
        <v>4</v>
      </c>
      <c r="N364" s="37">
        <v>2</v>
      </c>
      <c r="O364" s="37">
        <v>3</v>
      </c>
      <c r="P364" s="37">
        <v>2</v>
      </c>
      <c r="Q364" s="37">
        <v>1</v>
      </c>
      <c r="R364" s="37">
        <v>2</v>
      </c>
      <c r="S364" s="37">
        <v>2</v>
      </c>
      <c r="T364" s="39">
        <f t="shared" si="31"/>
        <v>28</v>
      </c>
      <c r="U364" s="39">
        <f t="shared" si="32"/>
        <v>16</v>
      </c>
      <c r="V364" s="39">
        <f t="shared" si="33"/>
        <v>12</v>
      </c>
    </row>
    <row r="365" spans="1:22" ht="16">
      <c r="A365" s="36">
        <v>39473</v>
      </c>
      <c r="B365" s="37">
        <v>0</v>
      </c>
      <c r="C365" s="37">
        <v>1979</v>
      </c>
      <c r="D365" s="37">
        <v>104</v>
      </c>
      <c r="E365" s="37">
        <v>1.68</v>
      </c>
      <c r="F365" s="38">
        <f t="shared" si="43"/>
        <v>36.848072562358283</v>
      </c>
      <c r="G365" s="37" t="s">
        <v>453</v>
      </c>
      <c r="H365" s="37">
        <v>4</v>
      </c>
      <c r="I365" s="37">
        <v>5</v>
      </c>
      <c r="J365" s="37">
        <v>4</v>
      </c>
      <c r="K365" s="37">
        <v>4</v>
      </c>
      <c r="L365" s="37">
        <v>4</v>
      </c>
      <c r="M365" s="37">
        <v>4</v>
      </c>
      <c r="N365" s="37">
        <v>4</v>
      </c>
      <c r="O365" s="37">
        <v>4</v>
      </c>
      <c r="P365" s="37">
        <v>4</v>
      </c>
      <c r="Q365" s="37">
        <v>4</v>
      </c>
      <c r="R365" s="37">
        <v>3</v>
      </c>
      <c r="S365" s="37">
        <v>5</v>
      </c>
      <c r="T365" s="39">
        <f t="shared" si="31"/>
        <v>49</v>
      </c>
      <c r="U365" s="39">
        <f t="shared" si="32"/>
        <v>25</v>
      </c>
      <c r="V365" s="39">
        <f t="shared" si="33"/>
        <v>24</v>
      </c>
    </row>
    <row r="366" spans="1:22" ht="16">
      <c r="A366" s="36">
        <v>39475</v>
      </c>
      <c r="B366" s="37">
        <v>0</v>
      </c>
      <c r="C366" s="37">
        <v>1981</v>
      </c>
      <c r="D366" s="37">
        <v>75</v>
      </c>
      <c r="E366" s="37">
        <v>1.7</v>
      </c>
      <c r="F366" s="38">
        <f t="shared" si="43"/>
        <v>25.95155709342561</v>
      </c>
      <c r="G366" s="37" t="s">
        <v>454</v>
      </c>
      <c r="H366" s="37">
        <v>2</v>
      </c>
      <c r="I366" s="37">
        <v>1</v>
      </c>
      <c r="J366" s="37">
        <v>4</v>
      </c>
      <c r="K366" s="37">
        <v>2</v>
      </c>
      <c r="L366" s="37">
        <v>2</v>
      </c>
      <c r="M366" s="37">
        <v>5</v>
      </c>
      <c r="N366" s="37">
        <v>4</v>
      </c>
      <c r="O366" s="37">
        <v>2</v>
      </c>
      <c r="P366" s="37">
        <v>4</v>
      </c>
      <c r="Q366" s="37">
        <v>5</v>
      </c>
      <c r="R366" s="37">
        <v>4</v>
      </c>
      <c r="S366" s="37">
        <v>3</v>
      </c>
      <c r="T366" s="39">
        <f t="shared" si="31"/>
        <v>38</v>
      </c>
      <c r="U366" s="39">
        <f t="shared" si="32"/>
        <v>16</v>
      </c>
      <c r="V366" s="39">
        <f t="shared" si="33"/>
        <v>22</v>
      </c>
    </row>
    <row r="367" spans="1:22" ht="16">
      <c r="A367" s="36">
        <v>39474</v>
      </c>
      <c r="B367" s="37">
        <v>0</v>
      </c>
      <c r="C367" s="37">
        <v>1996</v>
      </c>
      <c r="D367" s="37"/>
      <c r="E367" s="37"/>
      <c r="F367" s="38"/>
      <c r="G367" s="37"/>
      <c r="H367" s="37">
        <v>4</v>
      </c>
      <c r="I367" s="37">
        <v>4</v>
      </c>
      <c r="J367" s="37">
        <v>4</v>
      </c>
      <c r="K367" s="37">
        <v>4</v>
      </c>
      <c r="L367" s="37">
        <v>4</v>
      </c>
      <c r="M367" s="37">
        <v>4</v>
      </c>
      <c r="N367" s="37">
        <v>4</v>
      </c>
      <c r="O367" s="37">
        <v>2</v>
      </c>
      <c r="P367" s="37">
        <v>2</v>
      </c>
      <c r="Q367" s="37">
        <v>4</v>
      </c>
      <c r="R367" s="37">
        <v>4</v>
      </c>
      <c r="S367" s="37">
        <v>3</v>
      </c>
      <c r="T367" s="39">
        <f t="shared" si="31"/>
        <v>43</v>
      </c>
      <c r="U367" s="39">
        <f t="shared" si="32"/>
        <v>24</v>
      </c>
      <c r="V367" s="39">
        <f t="shared" si="33"/>
        <v>19</v>
      </c>
    </row>
    <row r="368" spans="1:22" ht="16">
      <c r="A368" s="36">
        <v>39479</v>
      </c>
      <c r="B368" s="37">
        <v>1</v>
      </c>
      <c r="C368" s="37">
        <v>1982</v>
      </c>
      <c r="D368" s="37">
        <v>148</v>
      </c>
      <c r="E368" s="37">
        <v>1.85</v>
      </c>
      <c r="F368" s="38">
        <f t="shared" ref="F368:F370" si="44">D368/(E368^2)</f>
        <v>43.243243243243242</v>
      </c>
      <c r="G368" s="37" t="s">
        <v>455</v>
      </c>
      <c r="H368" s="37">
        <v>3</v>
      </c>
      <c r="I368" s="37">
        <v>4</v>
      </c>
      <c r="J368" s="37">
        <v>4</v>
      </c>
      <c r="K368" s="37">
        <v>3</v>
      </c>
      <c r="L368" s="37">
        <v>3</v>
      </c>
      <c r="M368" s="37">
        <v>1</v>
      </c>
      <c r="N368" s="37">
        <v>4</v>
      </c>
      <c r="O368" s="37">
        <v>2</v>
      </c>
      <c r="P368" s="37">
        <v>4</v>
      </c>
      <c r="Q368" s="37">
        <v>4</v>
      </c>
      <c r="R368" s="37">
        <v>3</v>
      </c>
      <c r="S368" s="37">
        <v>4</v>
      </c>
      <c r="T368" s="39">
        <f t="shared" si="31"/>
        <v>39</v>
      </c>
      <c r="U368" s="39">
        <f t="shared" si="32"/>
        <v>18</v>
      </c>
      <c r="V368" s="39">
        <f t="shared" si="33"/>
        <v>21</v>
      </c>
    </row>
    <row r="369" spans="1:22" ht="16">
      <c r="A369" s="36">
        <v>39485</v>
      </c>
      <c r="B369" s="37">
        <v>0</v>
      </c>
      <c r="C369" s="37">
        <v>1956</v>
      </c>
      <c r="D369" s="37">
        <v>74</v>
      </c>
      <c r="E369" s="37">
        <v>1.53</v>
      </c>
      <c r="F369" s="38">
        <f t="shared" si="44"/>
        <v>31.611773249604852</v>
      </c>
      <c r="G369" s="37" t="s">
        <v>456</v>
      </c>
      <c r="H369" s="37">
        <v>4</v>
      </c>
      <c r="I369" s="37">
        <v>3</v>
      </c>
      <c r="J369" s="37">
        <v>4</v>
      </c>
      <c r="K369" s="37">
        <v>3</v>
      </c>
      <c r="L369" s="37">
        <v>4</v>
      </c>
      <c r="M369" s="37">
        <v>1</v>
      </c>
      <c r="N369" s="37">
        <v>5</v>
      </c>
      <c r="O369" s="37">
        <v>4</v>
      </c>
      <c r="P369" s="37">
        <v>5</v>
      </c>
      <c r="Q369" s="37">
        <v>2</v>
      </c>
      <c r="R369" s="37">
        <v>5</v>
      </c>
      <c r="S369" s="37">
        <v>3</v>
      </c>
      <c r="T369" s="39">
        <f t="shared" si="31"/>
        <v>43</v>
      </c>
      <c r="U369" s="39">
        <f t="shared" si="32"/>
        <v>19</v>
      </c>
      <c r="V369" s="39">
        <f t="shared" si="33"/>
        <v>24</v>
      </c>
    </row>
    <row r="370" spans="1:22" ht="16">
      <c r="A370" s="36">
        <v>39484</v>
      </c>
      <c r="B370" s="37">
        <v>0</v>
      </c>
      <c r="C370" s="37">
        <v>2003</v>
      </c>
      <c r="D370" s="37">
        <v>66</v>
      </c>
      <c r="E370" s="37">
        <v>1.77</v>
      </c>
      <c r="F370" s="38">
        <f t="shared" si="44"/>
        <v>21.066743273005841</v>
      </c>
      <c r="G370" s="37" t="s">
        <v>158</v>
      </c>
      <c r="H370" s="37">
        <v>4</v>
      </c>
      <c r="I370" s="37">
        <v>4</v>
      </c>
      <c r="J370" s="37">
        <v>4</v>
      </c>
      <c r="K370" s="37">
        <v>3</v>
      </c>
      <c r="L370" s="37">
        <v>4</v>
      </c>
      <c r="M370" s="37">
        <v>3</v>
      </c>
      <c r="N370" s="37">
        <v>2</v>
      </c>
      <c r="O370" s="37">
        <v>1</v>
      </c>
      <c r="P370" s="37">
        <v>3</v>
      </c>
      <c r="Q370" s="37">
        <v>2</v>
      </c>
      <c r="R370" s="37">
        <v>2</v>
      </c>
      <c r="S370" s="37">
        <v>4</v>
      </c>
      <c r="T370" s="39">
        <f t="shared" si="31"/>
        <v>36</v>
      </c>
      <c r="U370" s="39">
        <f t="shared" si="32"/>
        <v>22</v>
      </c>
      <c r="V370" s="39">
        <f t="shared" si="33"/>
        <v>14</v>
      </c>
    </row>
    <row r="371" spans="1:22" ht="16">
      <c r="A371" s="36">
        <v>39500</v>
      </c>
      <c r="B371" s="37">
        <v>0</v>
      </c>
      <c r="C371" s="37">
        <v>1994</v>
      </c>
      <c r="D371" s="37"/>
      <c r="E371" s="37"/>
      <c r="F371" s="38"/>
      <c r="G371" s="37"/>
      <c r="H371" s="37">
        <v>2</v>
      </c>
      <c r="I371" s="37">
        <v>2</v>
      </c>
      <c r="J371" s="37">
        <v>2</v>
      </c>
      <c r="K371" s="37">
        <v>5</v>
      </c>
      <c r="L371" s="37">
        <v>2</v>
      </c>
      <c r="M371" s="37">
        <v>4</v>
      </c>
      <c r="N371" s="37">
        <v>1</v>
      </c>
      <c r="O371" s="37">
        <v>4</v>
      </c>
      <c r="P371" s="37">
        <v>2</v>
      </c>
      <c r="Q371" s="37">
        <v>2</v>
      </c>
      <c r="R371" s="37">
        <v>3</v>
      </c>
      <c r="S371" s="37">
        <v>4</v>
      </c>
      <c r="T371" s="39">
        <f t="shared" si="31"/>
        <v>33</v>
      </c>
      <c r="U371" s="39">
        <f t="shared" si="32"/>
        <v>17</v>
      </c>
      <c r="V371" s="39">
        <f t="shared" si="33"/>
        <v>16</v>
      </c>
    </row>
    <row r="372" spans="1:22" ht="16">
      <c r="A372" s="36">
        <v>39524</v>
      </c>
      <c r="B372" s="37">
        <v>1</v>
      </c>
      <c r="C372" s="37">
        <v>1963</v>
      </c>
      <c r="D372" s="37">
        <v>100</v>
      </c>
      <c r="E372" s="37">
        <v>1.75</v>
      </c>
      <c r="F372" s="38">
        <f t="shared" ref="F372:F375" si="45">D372/(E372^2)</f>
        <v>32.653061224489797</v>
      </c>
      <c r="G372" s="37" t="s">
        <v>457</v>
      </c>
      <c r="H372" s="37">
        <v>5</v>
      </c>
      <c r="I372" s="37">
        <v>1</v>
      </c>
      <c r="J372" s="37">
        <v>1</v>
      </c>
      <c r="K372" s="37">
        <v>5</v>
      </c>
      <c r="L372" s="37">
        <v>1</v>
      </c>
      <c r="M372" s="37">
        <v>5</v>
      </c>
      <c r="N372" s="37">
        <v>1</v>
      </c>
      <c r="O372" s="37">
        <v>5</v>
      </c>
      <c r="P372" s="37">
        <v>1</v>
      </c>
      <c r="Q372" s="37">
        <v>1</v>
      </c>
      <c r="R372" s="37">
        <v>2</v>
      </c>
      <c r="S372" s="37">
        <v>4</v>
      </c>
      <c r="T372" s="39">
        <f t="shared" si="31"/>
        <v>32</v>
      </c>
      <c r="U372" s="39">
        <f t="shared" si="32"/>
        <v>18</v>
      </c>
      <c r="V372" s="39">
        <f t="shared" si="33"/>
        <v>14</v>
      </c>
    </row>
    <row r="373" spans="1:22" ht="16">
      <c r="A373" s="36">
        <v>39556</v>
      </c>
      <c r="B373" s="37">
        <v>0</v>
      </c>
      <c r="C373" s="37">
        <v>1993</v>
      </c>
      <c r="D373" s="37">
        <v>100</v>
      </c>
      <c r="E373" s="37">
        <v>1.64</v>
      </c>
      <c r="F373" s="38">
        <f t="shared" si="45"/>
        <v>37.180249851279008</v>
      </c>
      <c r="G373" s="37">
        <v>100.164</v>
      </c>
      <c r="H373" s="37">
        <v>2</v>
      </c>
      <c r="I373" s="37">
        <v>2</v>
      </c>
      <c r="J373" s="37">
        <v>2</v>
      </c>
      <c r="K373" s="37">
        <v>3</v>
      </c>
      <c r="L373" s="37">
        <v>3</v>
      </c>
      <c r="M373" s="37">
        <v>3</v>
      </c>
      <c r="N373" s="37">
        <v>4</v>
      </c>
      <c r="O373" s="37">
        <v>4</v>
      </c>
      <c r="P373" s="37">
        <v>4</v>
      </c>
      <c r="Q373" s="37">
        <v>4</v>
      </c>
      <c r="R373" s="37">
        <v>4</v>
      </c>
      <c r="S373" s="37">
        <v>2</v>
      </c>
      <c r="T373" s="39">
        <f t="shared" si="31"/>
        <v>37</v>
      </c>
      <c r="U373" s="39">
        <f t="shared" si="32"/>
        <v>15</v>
      </c>
      <c r="V373" s="39">
        <f t="shared" si="33"/>
        <v>22</v>
      </c>
    </row>
    <row r="374" spans="1:22" ht="16">
      <c r="A374" s="36">
        <v>39557</v>
      </c>
      <c r="B374" s="37">
        <v>0</v>
      </c>
      <c r="C374" s="37">
        <v>2004</v>
      </c>
      <c r="D374" s="37">
        <v>59</v>
      </c>
      <c r="E374" s="37">
        <v>1.7</v>
      </c>
      <c r="F374" s="38">
        <f t="shared" si="45"/>
        <v>20.415224913494811</v>
      </c>
      <c r="G374" s="37" t="s">
        <v>458</v>
      </c>
      <c r="H374" s="37">
        <v>3</v>
      </c>
      <c r="I374" s="37">
        <v>1</v>
      </c>
      <c r="J374" s="37">
        <v>1</v>
      </c>
      <c r="K374" s="37">
        <v>1</v>
      </c>
      <c r="L374" s="37">
        <v>1</v>
      </c>
      <c r="M374" s="37">
        <v>1</v>
      </c>
      <c r="N374" s="37">
        <v>1</v>
      </c>
      <c r="O374" s="37">
        <v>1</v>
      </c>
      <c r="P374" s="37">
        <v>3</v>
      </c>
      <c r="Q374" s="37">
        <v>2</v>
      </c>
      <c r="R374" s="37">
        <v>3</v>
      </c>
      <c r="S374" s="37">
        <v>4</v>
      </c>
      <c r="T374" s="39">
        <f t="shared" si="31"/>
        <v>22</v>
      </c>
      <c r="U374" s="39">
        <f t="shared" si="32"/>
        <v>8</v>
      </c>
      <c r="V374" s="39">
        <f t="shared" si="33"/>
        <v>14</v>
      </c>
    </row>
    <row r="375" spans="1:22" ht="16">
      <c r="A375" s="36">
        <v>39560</v>
      </c>
      <c r="B375" s="37">
        <v>1</v>
      </c>
      <c r="C375" s="37">
        <v>2004</v>
      </c>
      <c r="D375" s="37">
        <v>74</v>
      </c>
      <c r="E375" s="37">
        <v>1.87</v>
      </c>
      <c r="F375" s="38">
        <f t="shared" si="45"/>
        <v>21.161600274528865</v>
      </c>
      <c r="G375" s="37" t="s">
        <v>459</v>
      </c>
      <c r="H375" s="37">
        <v>4</v>
      </c>
      <c r="I375" s="37">
        <v>1</v>
      </c>
      <c r="J375" s="37">
        <v>1</v>
      </c>
      <c r="K375" s="37">
        <v>1</v>
      </c>
      <c r="L375" s="37">
        <v>1</v>
      </c>
      <c r="M375" s="37">
        <v>1</v>
      </c>
      <c r="N375" s="37">
        <v>1</v>
      </c>
      <c r="O375" s="37">
        <v>1</v>
      </c>
      <c r="P375" s="37">
        <v>1</v>
      </c>
      <c r="Q375" s="37">
        <v>1</v>
      </c>
      <c r="R375" s="37">
        <v>1</v>
      </c>
      <c r="S375" s="37">
        <v>2</v>
      </c>
      <c r="T375" s="39">
        <f t="shared" si="31"/>
        <v>16</v>
      </c>
      <c r="U375" s="39">
        <f t="shared" si="32"/>
        <v>9</v>
      </c>
      <c r="V375" s="39">
        <f t="shared" si="33"/>
        <v>7</v>
      </c>
    </row>
    <row r="376" spans="1:22" ht="16">
      <c r="A376" s="36">
        <v>39574</v>
      </c>
      <c r="B376" s="37">
        <v>1</v>
      </c>
      <c r="C376" s="37">
        <v>1972</v>
      </c>
      <c r="D376" s="37"/>
      <c r="E376" s="37"/>
      <c r="F376" s="38"/>
      <c r="G376" s="37"/>
      <c r="H376" s="37">
        <v>5</v>
      </c>
      <c r="I376" s="37">
        <v>1</v>
      </c>
      <c r="J376" s="37">
        <v>1</v>
      </c>
      <c r="K376" s="37">
        <v>3</v>
      </c>
      <c r="L376" s="37">
        <v>1</v>
      </c>
      <c r="M376" s="37">
        <v>5</v>
      </c>
      <c r="N376" s="37">
        <v>1</v>
      </c>
      <c r="O376" s="37">
        <v>3</v>
      </c>
      <c r="P376" s="37">
        <v>1</v>
      </c>
      <c r="Q376" s="37">
        <v>3</v>
      </c>
      <c r="R376" s="37">
        <v>3</v>
      </c>
      <c r="S376" s="37">
        <v>2</v>
      </c>
      <c r="T376" s="39">
        <f t="shared" si="31"/>
        <v>29</v>
      </c>
      <c r="U376" s="39">
        <f t="shared" si="32"/>
        <v>16</v>
      </c>
      <c r="V376" s="39">
        <f t="shared" si="33"/>
        <v>13</v>
      </c>
    </row>
    <row r="377" spans="1:22" ht="16">
      <c r="A377" s="36">
        <v>39603</v>
      </c>
      <c r="B377" s="37">
        <v>0</v>
      </c>
      <c r="C377" s="37">
        <v>1992</v>
      </c>
      <c r="D377" s="37">
        <v>76</v>
      </c>
      <c r="E377" s="37">
        <v>1.74</v>
      </c>
      <c r="F377" s="38">
        <f t="shared" ref="F377:F392" si="46">D377/(E377^2)</f>
        <v>25.102391333069097</v>
      </c>
      <c r="G377" s="37" t="s">
        <v>460</v>
      </c>
      <c r="H377" s="37">
        <v>3</v>
      </c>
      <c r="I377" s="37">
        <v>4</v>
      </c>
      <c r="J377" s="37">
        <v>4</v>
      </c>
      <c r="K377" s="37">
        <v>4</v>
      </c>
      <c r="L377" s="37">
        <v>4</v>
      </c>
      <c r="M377" s="37">
        <v>4</v>
      </c>
      <c r="N377" s="37">
        <v>3</v>
      </c>
      <c r="O377" s="37">
        <v>4</v>
      </c>
      <c r="P377" s="37">
        <v>4</v>
      </c>
      <c r="Q377" s="37">
        <v>4</v>
      </c>
      <c r="R377" s="37">
        <v>4</v>
      </c>
      <c r="S377" s="37">
        <v>3</v>
      </c>
      <c r="T377" s="39">
        <f t="shared" si="31"/>
        <v>45</v>
      </c>
      <c r="U377" s="39">
        <f t="shared" si="32"/>
        <v>23</v>
      </c>
      <c r="V377" s="39">
        <f t="shared" si="33"/>
        <v>22</v>
      </c>
    </row>
    <row r="378" spans="1:22" ht="16">
      <c r="A378" s="36">
        <v>39627</v>
      </c>
      <c r="B378" s="37">
        <v>0</v>
      </c>
      <c r="C378" s="37">
        <v>2001</v>
      </c>
      <c r="D378" s="37">
        <v>64</v>
      </c>
      <c r="E378" s="37">
        <v>1.64</v>
      </c>
      <c r="F378" s="38">
        <f t="shared" si="46"/>
        <v>23.795359904818564</v>
      </c>
      <c r="G378" s="37" t="s">
        <v>309</v>
      </c>
      <c r="H378" s="37">
        <v>2</v>
      </c>
      <c r="I378" s="37">
        <v>3</v>
      </c>
      <c r="J378" s="37">
        <v>4</v>
      </c>
      <c r="K378" s="37">
        <v>2</v>
      </c>
      <c r="L378" s="37">
        <v>4</v>
      </c>
      <c r="M378" s="37">
        <v>2</v>
      </c>
      <c r="N378" s="37">
        <v>4</v>
      </c>
      <c r="O378" s="37">
        <v>4</v>
      </c>
      <c r="P378" s="37">
        <v>4</v>
      </c>
      <c r="Q378" s="37">
        <v>4</v>
      </c>
      <c r="R378" s="37">
        <v>4</v>
      </c>
      <c r="S378" s="37">
        <v>5</v>
      </c>
      <c r="T378" s="39">
        <f t="shared" si="31"/>
        <v>42</v>
      </c>
      <c r="U378" s="39">
        <f t="shared" si="32"/>
        <v>17</v>
      </c>
      <c r="V378" s="39">
        <f t="shared" si="33"/>
        <v>25</v>
      </c>
    </row>
    <row r="379" spans="1:22" ht="16">
      <c r="A379" s="36">
        <v>39632</v>
      </c>
      <c r="B379" s="37">
        <v>0</v>
      </c>
      <c r="C379" s="37">
        <v>2002</v>
      </c>
      <c r="D379" s="37">
        <v>60</v>
      </c>
      <c r="E379" s="37">
        <v>1.64</v>
      </c>
      <c r="F379" s="38">
        <f t="shared" si="46"/>
        <v>22.308149910767405</v>
      </c>
      <c r="G379" s="37" t="s">
        <v>461</v>
      </c>
      <c r="H379" s="37">
        <v>2</v>
      </c>
      <c r="I379" s="37">
        <v>2</v>
      </c>
      <c r="J379" s="37">
        <v>4</v>
      </c>
      <c r="K379" s="37">
        <v>5</v>
      </c>
      <c r="L379" s="37">
        <v>4</v>
      </c>
      <c r="M379" s="37">
        <v>4</v>
      </c>
      <c r="N379" s="37">
        <v>4</v>
      </c>
      <c r="O379" s="37">
        <v>3</v>
      </c>
      <c r="P379" s="37">
        <v>4</v>
      </c>
      <c r="Q379" s="37">
        <v>4</v>
      </c>
      <c r="R379" s="37">
        <v>4</v>
      </c>
      <c r="S379" s="37">
        <v>3</v>
      </c>
      <c r="T379" s="39">
        <f t="shared" si="31"/>
        <v>43</v>
      </c>
      <c r="U379" s="39">
        <f t="shared" si="32"/>
        <v>21</v>
      </c>
      <c r="V379" s="39">
        <f t="shared" si="33"/>
        <v>22</v>
      </c>
    </row>
    <row r="380" spans="1:22" ht="16">
      <c r="A380" s="36">
        <v>39633</v>
      </c>
      <c r="B380" s="37">
        <v>1</v>
      </c>
      <c r="C380" s="37">
        <v>1999</v>
      </c>
      <c r="D380" s="37">
        <v>82</v>
      </c>
      <c r="E380" s="37">
        <v>1.83</v>
      </c>
      <c r="F380" s="38">
        <f t="shared" si="46"/>
        <v>24.485652005136011</v>
      </c>
      <c r="G380" s="37" t="s">
        <v>462</v>
      </c>
      <c r="H380" s="37">
        <v>1</v>
      </c>
      <c r="I380" s="37">
        <v>1</v>
      </c>
      <c r="J380" s="37">
        <v>1</v>
      </c>
      <c r="K380" s="37">
        <v>1</v>
      </c>
      <c r="L380" s="37">
        <v>1</v>
      </c>
      <c r="M380" s="37">
        <v>1</v>
      </c>
      <c r="N380" s="37">
        <v>2</v>
      </c>
      <c r="O380" s="37">
        <v>1</v>
      </c>
      <c r="P380" s="37">
        <v>1</v>
      </c>
      <c r="Q380" s="37">
        <v>1</v>
      </c>
      <c r="R380" s="37">
        <v>1</v>
      </c>
      <c r="S380" s="37">
        <v>1</v>
      </c>
      <c r="T380" s="39">
        <f t="shared" si="31"/>
        <v>13</v>
      </c>
      <c r="U380" s="39">
        <f t="shared" si="32"/>
        <v>6</v>
      </c>
      <c r="V380" s="39">
        <f t="shared" si="33"/>
        <v>7</v>
      </c>
    </row>
    <row r="381" spans="1:22" ht="16">
      <c r="A381" s="36">
        <v>39634</v>
      </c>
      <c r="B381" s="37">
        <v>0</v>
      </c>
      <c r="C381" s="37">
        <v>2000</v>
      </c>
      <c r="D381" s="37">
        <v>70</v>
      </c>
      <c r="E381" s="37">
        <v>1.71</v>
      </c>
      <c r="F381" s="38">
        <f t="shared" si="46"/>
        <v>23.938989774631512</v>
      </c>
      <c r="G381" s="37" t="s">
        <v>463</v>
      </c>
      <c r="H381" s="37">
        <v>5</v>
      </c>
      <c r="I381" s="37">
        <v>2</v>
      </c>
      <c r="J381" s="37">
        <v>5</v>
      </c>
      <c r="K381" s="37">
        <v>4</v>
      </c>
      <c r="L381" s="37">
        <v>5</v>
      </c>
      <c r="M381" s="37">
        <v>4</v>
      </c>
      <c r="N381" s="37">
        <v>2</v>
      </c>
      <c r="O381" s="37">
        <v>4</v>
      </c>
      <c r="P381" s="37">
        <v>2</v>
      </c>
      <c r="Q381" s="37">
        <v>2</v>
      </c>
      <c r="R381" s="37">
        <v>4</v>
      </c>
      <c r="S381" s="37">
        <v>2</v>
      </c>
      <c r="T381" s="39">
        <f t="shared" si="31"/>
        <v>41</v>
      </c>
      <c r="U381" s="39">
        <f t="shared" si="32"/>
        <v>25</v>
      </c>
      <c r="V381" s="39">
        <f t="shared" si="33"/>
        <v>16</v>
      </c>
    </row>
    <row r="382" spans="1:22" ht="16">
      <c r="A382" s="36">
        <v>39643</v>
      </c>
      <c r="B382" s="37">
        <v>0</v>
      </c>
      <c r="C382" s="37">
        <v>1998</v>
      </c>
      <c r="D382" s="37">
        <v>88</v>
      </c>
      <c r="E382" s="37">
        <v>1.68</v>
      </c>
      <c r="F382" s="38">
        <f t="shared" si="46"/>
        <v>31.17913832199547</v>
      </c>
      <c r="G382" s="37" t="s">
        <v>464</v>
      </c>
      <c r="H382" s="37">
        <v>4</v>
      </c>
      <c r="I382" s="37">
        <v>2</v>
      </c>
      <c r="J382" s="37">
        <v>3</v>
      </c>
      <c r="K382" s="37">
        <v>3</v>
      </c>
      <c r="L382" s="37">
        <v>2</v>
      </c>
      <c r="M382" s="37">
        <v>4</v>
      </c>
      <c r="N382" s="37">
        <v>4</v>
      </c>
      <c r="O382" s="37">
        <v>4</v>
      </c>
      <c r="P382" s="37">
        <v>4</v>
      </c>
      <c r="Q382" s="37">
        <v>4</v>
      </c>
      <c r="R382" s="37">
        <v>4</v>
      </c>
      <c r="S382" s="37">
        <v>4</v>
      </c>
      <c r="T382" s="39">
        <f t="shared" si="31"/>
        <v>42</v>
      </c>
      <c r="U382" s="39">
        <f t="shared" si="32"/>
        <v>18</v>
      </c>
      <c r="V382" s="39">
        <f t="shared" si="33"/>
        <v>24</v>
      </c>
    </row>
    <row r="383" spans="1:22" ht="16">
      <c r="A383" s="36">
        <v>39635</v>
      </c>
      <c r="B383" s="37">
        <v>1</v>
      </c>
      <c r="C383" s="37">
        <v>1990</v>
      </c>
      <c r="D383" s="37">
        <v>115</v>
      </c>
      <c r="E383" s="37">
        <v>1.89</v>
      </c>
      <c r="F383" s="38">
        <f t="shared" si="46"/>
        <v>32.193947537862883</v>
      </c>
      <c r="G383" s="37">
        <v>115.18899999999999</v>
      </c>
      <c r="H383" s="37">
        <v>4</v>
      </c>
      <c r="I383" s="37">
        <v>1</v>
      </c>
      <c r="J383" s="37">
        <v>1</v>
      </c>
      <c r="K383" s="37">
        <v>3</v>
      </c>
      <c r="L383" s="37">
        <v>1</v>
      </c>
      <c r="M383" s="37">
        <v>3</v>
      </c>
      <c r="N383" s="37">
        <v>3</v>
      </c>
      <c r="O383" s="37">
        <v>2</v>
      </c>
      <c r="P383" s="37">
        <v>1</v>
      </c>
      <c r="Q383" s="37">
        <v>5</v>
      </c>
      <c r="R383" s="37">
        <v>3</v>
      </c>
      <c r="S383" s="37">
        <v>3</v>
      </c>
      <c r="T383" s="39">
        <f t="shared" si="31"/>
        <v>30</v>
      </c>
      <c r="U383" s="39">
        <f t="shared" si="32"/>
        <v>13</v>
      </c>
      <c r="V383" s="39">
        <f t="shared" si="33"/>
        <v>17</v>
      </c>
    </row>
    <row r="384" spans="1:22" ht="16">
      <c r="A384" s="36">
        <v>39666</v>
      </c>
      <c r="B384" s="37">
        <v>0</v>
      </c>
      <c r="C384" s="37">
        <v>1996</v>
      </c>
      <c r="D384" s="37">
        <v>65</v>
      </c>
      <c r="E384" s="37">
        <v>1.67</v>
      </c>
      <c r="F384" s="38">
        <f t="shared" si="46"/>
        <v>23.306680053067517</v>
      </c>
      <c r="G384" s="37" t="s">
        <v>465</v>
      </c>
      <c r="H384" s="37">
        <v>1</v>
      </c>
      <c r="I384" s="37">
        <v>2</v>
      </c>
      <c r="J384" s="37">
        <v>3</v>
      </c>
      <c r="K384" s="37">
        <v>2</v>
      </c>
      <c r="L384" s="37">
        <v>3</v>
      </c>
      <c r="M384" s="37">
        <v>2</v>
      </c>
      <c r="N384" s="37">
        <v>3</v>
      </c>
      <c r="O384" s="37">
        <v>2</v>
      </c>
      <c r="P384" s="37">
        <v>3</v>
      </c>
      <c r="Q384" s="37">
        <v>3</v>
      </c>
      <c r="R384" s="37">
        <v>4</v>
      </c>
      <c r="S384" s="37">
        <v>4</v>
      </c>
      <c r="T384" s="39">
        <f t="shared" si="31"/>
        <v>32</v>
      </c>
      <c r="U384" s="39">
        <f t="shared" si="32"/>
        <v>13</v>
      </c>
      <c r="V384" s="39">
        <f t="shared" si="33"/>
        <v>19</v>
      </c>
    </row>
    <row r="385" spans="1:22" ht="16">
      <c r="A385" s="36">
        <v>39685</v>
      </c>
      <c r="B385" s="37">
        <v>1</v>
      </c>
      <c r="C385" s="37">
        <v>2002</v>
      </c>
      <c r="D385" s="37">
        <v>71</v>
      </c>
      <c r="E385" s="37">
        <v>1.83</v>
      </c>
      <c r="F385" s="38">
        <f t="shared" si="46"/>
        <v>21.200991370300692</v>
      </c>
      <c r="G385" s="37" t="s">
        <v>466</v>
      </c>
      <c r="H385" s="37">
        <v>5</v>
      </c>
      <c r="I385" s="37">
        <v>4</v>
      </c>
      <c r="J385" s="37">
        <v>4</v>
      </c>
      <c r="K385" s="37">
        <v>4</v>
      </c>
      <c r="L385" s="37">
        <v>5</v>
      </c>
      <c r="M385" s="37">
        <v>5</v>
      </c>
      <c r="N385" s="37">
        <v>1</v>
      </c>
      <c r="O385" s="37">
        <v>1</v>
      </c>
      <c r="P385" s="37">
        <v>1</v>
      </c>
      <c r="Q385" s="37">
        <v>1</v>
      </c>
      <c r="R385" s="37">
        <v>2</v>
      </c>
      <c r="S385" s="37">
        <v>4</v>
      </c>
      <c r="T385" s="39">
        <f t="shared" si="31"/>
        <v>37</v>
      </c>
      <c r="U385" s="39">
        <f t="shared" si="32"/>
        <v>27</v>
      </c>
      <c r="V385" s="39">
        <f t="shared" si="33"/>
        <v>10</v>
      </c>
    </row>
    <row r="386" spans="1:22" ht="16">
      <c r="A386" s="36">
        <v>39694</v>
      </c>
      <c r="B386" s="37">
        <v>0</v>
      </c>
      <c r="C386" s="37">
        <v>2003</v>
      </c>
      <c r="D386" s="37">
        <v>63.5</v>
      </c>
      <c r="E386" s="37">
        <v>1.64</v>
      </c>
      <c r="F386" s="38">
        <f t="shared" si="46"/>
        <v>23.609458655562168</v>
      </c>
      <c r="G386" s="37" t="s">
        <v>467</v>
      </c>
      <c r="H386" s="37">
        <v>4</v>
      </c>
      <c r="I386" s="37">
        <v>3</v>
      </c>
      <c r="J386" s="37">
        <v>3</v>
      </c>
      <c r="K386" s="37">
        <v>2</v>
      </c>
      <c r="L386" s="37">
        <v>4</v>
      </c>
      <c r="M386" s="37">
        <v>4</v>
      </c>
      <c r="N386" s="37">
        <v>4</v>
      </c>
      <c r="O386" s="37">
        <v>3</v>
      </c>
      <c r="P386" s="37">
        <v>2</v>
      </c>
      <c r="Q386" s="37">
        <v>2</v>
      </c>
      <c r="R386" s="37">
        <v>4</v>
      </c>
      <c r="S386" s="37">
        <v>5</v>
      </c>
      <c r="T386" s="39">
        <f t="shared" si="31"/>
        <v>40</v>
      </c>
      <c r="U386" s="39">
        <f t="shared" si="32"/>
        <v>20</v>
      </c>
      <c r="V386" s="39">
        <f t="shared" si="33"/>
        <v>20</v>
      </c>
    </row>
    <row r="387" spans="1:22" ht="16">
      <c r="A387" s="36">
        <v>39699</v>
      </c>
      <c r="B387" s="37">
        <v>0</v>
      </c>
      <c r="C387" s="37">
        <v>1986</v>
      </c>
      <c r="D387" s="37">
        <v>89</v>
      </c>
      <c r="E387" s="37">
        <v>1.83</v>
      </c>
      <c r="F387" s="38">
        <f t="shared" si="46"/>
        <v>26.575890590940304</v>
      </c>
      <c r="G387" s="37" t="s">
        <v>468</v>
      </c>
      <c r="H387" s="37">
        <v>4</v>
      </c>
      <c r="I387" s="37">
        <v>3</v>
      </c>
      <c r="J387" s="37">
        <v>1</v>
      </c>
      <c r="K387" s="37">
        <v>4</v>
      </c>
      <c r="L387" s="37">
        <v>2</v>
      </c>
      <c r="M387" s="37">
        <v>5</v>
      </c>
      <c r="N387" s="37">
        <v>3</v>
      </c>
      <c r="O387" s="37">
        <v>5</v>
      </c>
      <c r="P387" s="37">
        <v>2</v>
      </c>
      <c r="Q387" s="37">
        <v>2</v>
      </c>
      <c r="R387" s="37">
        <v>3</v>
      </c>
      <c r="S387" s="37">
        <v>4</v>
      </c>
      <c r="T387" s="39">
        <f t="shared" si="31"/>
        <v>38</v>
      </c>
      <c r="U387" s="39">
        <f t="shared" si="32"/>
        <v>19</v>
      </c>
      <c r="V387" s="39">
        <f t="shared" si="33"/>
        <v>19</v>
      </c>
    </row>
    <row r="388" spans="1:22" ht="16">
      <c r="A388" s="36">
        <v>39714</v>
      </c>
      <c r="B388" s="37">
        <v>0</v>
      </c>
      <c r="C388" s="37">
        <v>1989</v>
      </c>
      <c r="D388" s="37">
        <v>70</v>
      </c>
      <c r="E388" s="37">
        <v>1.71</v>
      </c>
      <c r="F388" s="38">
        <f t="shared" si="46"/>
        <v>23.938989774631512</v>
      </c>
      <c r="G388" s="37" t="s">
        <v>469</v>
      </c>
      <c r="H388" s="37">
        <v>4</v>
      </c>
      <c r="I388" s="37">
        <v>4</v>
      </c>
      <c r="J388" s="37">
        <v>4</v>
      </c>
      <c r="K388" s="37">
        <v>4</v>
      </c>
      <c r="L388" s="37">
        <v>4</v>
      </c>
      <c r="M388" s="37">
        <v>4</v>
      </c>
      <c r="N388" s="37">
        <v>4</v>
      </c>
      <c r="O388" s="37">
        <v>5</v>
      </c>
      <c r="P388" s="37">
        <v>4</v>
      </c>
      <c r="Q388" s="37">
        <v>4</v>
      </c>
      <c r="R388" s="37">
        <v>4</v>
      </c>
      <c r="S388" s="37">
        <v>4</v>
      </c>
      <c r="T388" s="39">
        <f t="shared" si="31"/>
        <v>49</v>
      </c>
      <c r="U388" s="39">
        <f t="shared" si="32"/>
        <v>24</v>
      </c>
      <c r="V388" s="39">
        <f t="shared" si="33"/>
        <v>25</v>
      </c>
    </row>
    <row r="389" spans="1:22" ht="16">
      <c r="A389" s="36">
        <v>39721</v>
      </c>
      <c r="B389" s="37">
        <v>1</v>
      </c>
      <c r="C389" s="37">
        <v>2004</v>
      </c>
      <c r="D389" s="37">
        <v>55</v>
      </c>
      <c r="E389" s="37">
        <v>1.61</v>
      </c>
      <c r="F389" s="38">
        <f t="shared" si="46"/>
        <v>21.218317194552675</v>
      </c>
      <c r="G389" s="37" t="s">
        <v>470</v>
      </c>
      <c r="H389" s="37">
        <v>4</v>
      </c>
      <c r="I389" s="37">
        <v>1</v>
      </c>
      <c r="J389" s="37">
        <v>5</v>
      </c>
      <c r="K389" s="37">
        <v>4</v>
      </c>
      <c r="L389" s="37">
        <v>4</v>
      </c>
      <c r="M389" s="37">
        <v>5</v>
      </c>
      <c r="N389" s="37">
        <v>4</v>
      </c>
      <c r="O389" s="37">
        <v>1</v>
      </c>
      <c r="P389" s="37">
        <v>2</v>
      </c>
      <c r="Q389" s="37">
        <v>3</v>
      </c>
      <c r="R389" s="37">
        <v>2</v>
      </c>
      <c r="S389" s="37">
        <v>4</v>
      </c>
      <c r="T389" s="39">
        <f t="shared" si="31"/>
        <v>39</v>
      </c>
      <c r="U389" s="39">
        <f t="shared" si="32"/>
        <v>23</v>
      </c>
      <c r="V389" s="39">
        <f t="shared" si="33"/>
        <v>16</v>
      </c>
    </row>
    <row r="390" spans="1:22" ht="16">
      <c r="A390" s="36">
        <v>39725</v>
      </c>
      <c r="B390" s="37">
        <v>1</v>
      </c>
      <c r="C390" s="37">
        <v>1963</v>
      </c>
      <c r="D390" s="37">
        <v>130</v>
      </c>
      <c r="E390" s="37">
        <v>1.69</v>
      </c>
      <c r="F390" s="38">
        <f t="shared" si="46"/>
        <v>45.516613563950848</v>
      </c>
      <c r="G390" s="37" t="s">
        <v>471</v>
      </c>
      <c r="H390" s="37">
        <v>2</v>
      </c>
      <c r="I390" s="37">
        <v>2</v>
      </c>
      <c r="J390" s="37">
        <v>2</v>
      </c>
      <c r="K390" s="37">
        <v>3</v>
      </c>
      <c r="L390" s="37">
        <v>2</v>
      </c>
      <c r="M390" s="37">
        <v>2</v>
      </c>
      <c r="N390" s="37">
        <v>4</v>
      </c>
      <c r="O390" s="37">
        <v>5</v>
      </c>
      <c r="P390" s="37">
        <v>4</v>
      </c>
      <c r="Q390" s="37">
        <v>3</v>
      </c>
      <c r="R390" s="37">
        <v>4</v>
      </c>
      <c r="S390" s="37">
        <v>4</v>
      </c>
      <c r="T390" s="39">
        <f t="shared" si="31"/>
        <v>37</v>
      </c>
      <c r="U390" s="39">
        <f t="shared" si="32"/>
        <v>13</v>
      </c>
      <c r="V390" s="39">
        <f t="shared" si="33"/>
        <v>24</v>
      </c>
    </row>
    <row r="391" spans="1:22" ht="16">
      <c r="A391" s="36">
        <v>39754</v>
      </c>
      <c r="B391" s="37">
        <v>1</v>
      </c>
      <c r="C391" s="37">
        <v>1996</v>
      </c>
      <c r="D391" s="37">
        <v>71</v>
      </c>
      <c r="E391" s="37">
        <v>1.75</v>
      </c>
      <c r="F391" s="38">
        <f t="shared" si="46"/>
        <v>23.183673469387756</v>
      </c>
      <c r="G391" s="37" t="s">
        <v>159</v>
      </c>
      <c r="H391" s="37">
        <v>2</v>
      </c>
      <c r="I391" s="37">
        <v>2</v>
      </c>
      <c r="J391" s="37">
        <v>2</v>
      </c>
      <c r="K391" s="37">
        <v>2</v>
      </c>
      <c r="L391" s="37">
        <v>4</v>
      </c>
      <c r="M391" s="37">
        <v>2</v>
      </c>
      <c r="N391" s="37">
        <v>3</v>
      </c>
      <c r="O391" s="37">
        <v>2</v>
      </c>
      <c r="P391" s="37">
        <v>1</v>
      </c>
      <c r="Q391" s="37">
        <v>5</v>
      </c>
      <c r="R391" s="37">
        <v>4</v>
      </c>
      <c r="S391" s="37">
        <v>4</v>
      </c>
      <c r="T391" s="39">
        <f t="shared" si="31"/>
        <v>33</v>
      </c>
      <c r="U391" s="39">
        <f t="shared" si="32"/>
        <v>14</v>
      </c>
      <c r="V391" s="39">
        <f t="shared" si="33"/>
        <v>19</v>
      </c>
    </row>
    <row r="392" spans="1:22" ht="16">
      <c r="A392" s="36">
        <v>37477</v>
      </c>
      <c r="B392" s="37">
        <v>0</v>
      </c>
      <c r="C392" s="37">
        <v>2003</v>
      </c>
      <c r="D392" s="37">
        <v>61</v>
      </c>
      <c r="E392" s="37">
        <v>1.69</v>
      </c>
      <c r="F392" s="38">
        <f t="shared" si="46"/>
        <v>21.357795595392322</v>
      </c>
      <c r="G392" s="37" t="s">
        <v>472</v>
      </c>
      <c r="H392" s="37">
        <v>3</v>
      </c>
      <c r="I392" s="37">
        <v>2</v>
      </c>
      <c r="J392" s="37">
        <v>4</v>
      </c>
      <c r="K392" s="37">
        <v>4</v>
      </c>
      <c r="L392" s="37">
        <v>4</v>
      </c>
      <c r="M392" s="37">
        <v>4</v>
      </c>
      <c r="N392" s="37">
        <v>4</v>
      </c>
      <c r="O392" s="37">
        <v>2</v>
      </c>
      <c r="P392" s="37">
        <v>4</v>
      </c>
      <c r="Q392" s="37">
        <v>4</v>
      </c>
      <c r="R392" s="37">
        <v>4</v>
      </c>
      <c r="S392" s="37">
        <v>4</v>
      </c>
      <c r="T392" s="39">
        <f t="shared" si="31"/>
        <v>43</v>
      </c>
      <c r="U392" s="39">
        <f t="shared" si="32"/>
        <v>21</v>
      </c>
      <c r="V392" s="39">
        <f t="shared" si="33"/>
        <v>22</v>
      </c>
    </row>
    <row r="393" spans="1:22" ht="16">
      <c r="A393" s="36">
        <v>39776</v>
      </c>
      <c r="B393" s="37">
        <v>0</v>
      </c>
      <c r="C393" s="37">
        <v>1972</v>
      </c>
      <c r="D393" s="37"/>
      <c r="E393" s="37"/>
      <c r="F393" s="38"/>
      <c r="G393" s="37"/>
      <c r="H393" s="37">
        <v>3</v>
      </c>
      <c r="I393" s="37">
        <v>2</v>
      </c>
      <c r="J393" s="37">
        <v>2</v>
      </c>
      <c r="K393" s="37">
        <v>2</v>
      </c>
      <c r="L393" s="37">
        <v>2</v>
      </c>
      <c r="M393" s="37">
        <v>2</v>
      </c>
      <c r="N393" s="37">
        <v>2</v>
      </c>
      <c r="O393" s="37">
        <v>3</v>
      </c>
      <c r="P393" s="37">
        <v>2</v>
      </c>
      <c r="Q393" s="37">
        <v>3</v>
      </c>
      <c r="R393" s="37">
        <v>3</v>
      </c>
      <c r="S393" s="37">
        <v>3</v>
      </c>
      <c r="T393" s="39">
        <f t="shared" si="31"/>
        <v>29</v>
      </c>
      <c r="U393" s="39">
        <f t="shared" si="32"/>
        <v>13</v>
      </c>
      <c r="V393" s="39">
        <f t="shared" si="33"/>
        <v>16</v>
      </c>
    </row>
    <row r="394" spans="1:22" ht="16">
      <c r="A394" s="36">
        <v>39789</v>
      </c>
      <c r="B394" s="37">
        <v>0</v>
      </c>
      <c r="C394" s="37">
        <v>2006</v>
      </c>
      <c r="D394" s="37">
        <v>80</v>
      </c>
      <c r="E394" s="37">
        <v>1.79</v>
      </c>
      <c r="F394" s="38">
        <f t="shared" ref="F394:F403" si="47">D394/(E394^2)</f>
        <v>24.968009737523797</v>
      </c>
      <c r="G394" s="37">
        <v>80.179000000000002</v>
      </c>
      <c r="H394" s="37">
        <v>3</v>
      </c>
      <c r="I394" s="37">
        <v>5</v>
      </c>
      <c r="J394" s="37">
        <v>4</v>
      </c>
      <c r="K394" s="37">
        <v>4</v>
      </c>
      <c r="L394" s="37">
        <v>5</v>
      </c>
      <c r="M394" s="37">
        <v>5</v>
      </c>
      <c r="N394" s="37">
        <v>4</v>
      </c>
      <c r="O394" s="37">
        <v>2</v>
      </c>
      <c r="P394" s="37">
        <v>5</v>
      </c>
      <c r="Q394" s="37">
        <v>4</v>
      </c>
      <c r="R394" s="37">
        <v>2</v>
      </c>
      <c r="S394" s="37">
        <v>4</v>
      </c>
      <c r="T394" s="39">
        <f t="shared" si="31"/>
        <v>47</v>
      </c>
      <c r="U394" s="39">
        <f t="shared" si="32"/>
        <v>26</v>
      </c>
      <c r="V394" s="39">
        <f t="shared" si="33"/>
        <v>21</v>
      </c>
    </row>
    <row r="395" spans="1:22" ht="16">
      <c r="A395" s="36">
        <v>39794</v>
      </c>
      <c r="B395" s="37">
        <v>0</v>
      </c>
      <c r="C395" s="37">
        <v>1980</v>
      </c>
      <c r="D395" s="37">
        <v>80</v>
      </c>
      <c r="E395" s="37">
        <v>1.66</v>
      </c>
      <c r="F395" s="38">
        <f t="shared" si="47"/>
        <v>29.031789809841779</v>
      </c>
      <c r="G395" s="37" t="s">
        <v>473</v>
      </c>
      <c r="H395" s="37">
        <v>4</v>
      </c>
      <c r="I395" s="37">
        <v>5</v>
      </c>
      <c r="J395" s="37">
        <v>5</v>
      </c>
      <c r="K395" s="37">
        <v>1</v>
      </c>
      <c r="L395" s="37">
        <v>5</v>
      </c>
      <c r="M395" s="37">
        <v>4</v>
      </c>
      <c r="N395" s="37">
        <v>5</v>
      </c>
      <c r="O395" s="37">
        <v>1</v>
      </c>
      <c r="P395" s="37">
        <v>5</v>
      </c>
      <c r="Q395" s="37">
        <v>4</v>
      </c>
      <c r="R395" s="37">
        <v>5</v>
      </c>
      <c r="S395" s="37">
        <v>3</v>
      </c>
      <c r="T395" s="39">
        <f t="shared" si="31"/>
        <v>47</v>
      </c>
      <c r="U395" s="39">
        <f t="shared" si="32"/>
        <v>24</v>
      </c>
      <c r="V395" s="39">
        <f t="shared" si="33"/>
        <v>23</v>
      </c>
    </row>
    <row r="396" spans="1:22" ht="16">
      <c r="A396" s="36">
        <v>39816</v>
      </c>
      <c r="B396" s="37">
        <v>0</v>
      </c>
      <c r="C396" s="37">
        <v>1998</v>
      </c>
      <c r="D396" s="37">
        <v>60</v>
      </c>
      <c r="E396" s="37">
        <v>1.72</v>
      </c>
      <c r="F396" s="38">
        <f t="shared" si="47"/>
        <v>20.281233098972418</v>
      </c>
      <c r="G396" s="37" t="s">
        <v>474</v>
      </c>
      <c r="H396" s="37">
        <v>4</v>
      </c>
      <c r="I396" s="37">
        <v>2</v>
      </c>
      <c r="J396" s="37">
        <v>2</v>
      </c>
      <c r="K396" s="37">
        <v>2</v>
      </c>
      <c r="L396" s="37">
        <v>2</v>
      </c>
      <c r="M396" s="37">
        <v>2</v>
      </c>
      <c r="N396" s="37">
        <v>2</v>
      </c>
      <c r="O396" s="37">
        <v>2</v>
      </c>
      <c r="P396" s="37">
        <v>3</v>
      </c>
      <c r="Q396" s="37">
        <v>3</v>
      </c>
      <c r="R396" s="37">
        <v>2</v>
      </c>
      <c r="S396" s="37">
        <v>2</v>
      </c>
      <c r="T396" s="39">
        <f t="shared" si="31"/>
        <v>28</v>
      </c>
      <c r="U396" s="39">
        <f t="shared" si="32"/>
        <v>14</v>
      </c>
      <c r="V396" s="39">
        <f t="shared" si="33"/>
        <v>14</v>
      </c>
    </row>
    <row r="397" spans="1:22" ht="16">
      <c r="A397" s="36">
        <v>39827</v>
      </c>
      <c r="B397" s="37">
        <v>1</v>
      </c>
      <c r="C397" s="37">
        <v>1987</v>
      </c>
      <c r="D397" s="37">
        <v>71</v>
      </c>
      <c r="E397" s="37">
        <v>1.79</v>
      </c>
      <c r="F397" s="38">
        <f t="shared" si="47"/>
        <v>22.15910864205237</v>
      </c>
      <c r="G397" s="37" t="s">
        <v>475</v>
      </c>
      <c r="H397" s="37">
        <v>2</v>
      </c>
      <c r="I397" s="37">
        <v>1</v>
      </c>
      <c r="J397" s="37">
        <v>1</v>
      </c>
      <c r="K397" s="37">
        <v>2</v>
      </c>
      <c r="L397" s="37">
        <v>1</v>
      </c>
      <c r="M397" s="37">
        <v>1</v>
      </c>
      <c r="N397" s="37">
        <v>5</v>
      </c>
      <c r="O397" s="37">
        <v>4</v>
      </c>
      <c r="P397" s="37">
        <v>1</v>
      </c>
      <c r="Q397" s="37">
        <v>3</v>
      </c>
      <c r="R397" s="37">
        <v>3</v>
      </c>
      <c r="S397" s="37">
        <v>3</v>
      </c>
      <c r="T397" s="39">
        <f t="shared" si="31"/>
        <v>27</v>
      </c>
      <c r="U397" s="39">
        <f t="shared" si="32"/>
        <v>8</v>
      </c>
      <c r="V397" s="39">
        <f t="shared" si="33"/>
        <v>19</v>
      </c>
    </row>
    <row r="398" spans="1:22" ht="16">
      <c r="A398" s="36">
        <v>39893</v>
      </c>
      <c r="B398" s="37">
        <v>1</v>
      </c>
      <c r="C398" s="37">
        <v>1997</v>
      </c>
      <c r="D398" s="37">
        <v>70</v>
      </c>
      <c r="E398" s="37">
        <v>1.55</v>
      </c>
      <c r="F398" s="38">
        <f t="shared" si="47"/>
        <v>29.136316337148799</v>
      </c>
      <c r="G398" s="37" t="s">
        <v>476</v>
      </c>
      <c r="H398" s="37">
        <v>4</v>
      </c>
      <c r="I398" s="37">
        <v>2</v>
      </c>
      <c r="J398" s="37">
        <v>2</v>
      </c>
      <c r="K398" s="37">
        <v>4</v>
      </c>
      <c r="L398" s="37">
        <v>2</v>
      </c>
      <c r="M398" s="37">
        <v>1</v>
      </c>
      <c r="N398" s="37">
        <v>2</v>
      </c>
      <c r="O398" s="37">
        <v>4</v>
      </c>
      <c r="P398" s="37">
        <v>2</v>
      </c>
      <c r="Q398" s="37">
        <v>4</v>
      </c>
      <c r="R398" s="37">
        <v>3</v>
      </c>
      <c r="S398" s="37">
        <v>4</v>
      </c>
      <c r="T398" s="39">
        <f t="shared" si="31"/>
        <v>34</v>
      </c>
      <c r="U398" s="39">
        <f t="shared" si="32"/>
        <v>15</v>
      </c>
      <c r="V398" s="39">
        <f t="shared" si="33"/>
        <v>19</v>
      </c>
    </row>
    <row r="399" spans="1:22" ht="16">
      <c r="A399" s="36">
        <v>39894</v>
      </c>
      <c r="B399" s="37">
        <v>0</v>
      </c>
      <c r="C399" s="37">
        <v>1961</v>
      </c>
      <c r="D399" s="37">
        <v>72</v>
      </c>
      <c r="E399" s="37">
        <v>1.7</v>
      </c>
      <c r="F399" s="38">
        <f t="shared" si="47"/>
        <v>24.913494809688583</v>
      </c>
      <c r="G399" s="37" t="s">
        <v>477</v>
      </c>
      <c r="H399" s="37">
        <v>2</v>
      </c>
      <c r="I399" s="37">
        <v>3</v>
      </c>
      <c r="J399" s="37">
        <v>4</v>
      </c>
      <c r="K399" s="37">
        <v>2</v>
      </c>
      <c r="L399" s="37">
        <v>4</v>
      </c>
      <c r="M399" s="37">
        <v>4</v>
      </c>
      <c r="N399" s="37">
        <v>2</v>
      </c>
      <c r="O399" s="37">
        <v>1</v>
      </c>
      <c r="P399" s="37">
        <v>4</v>
      </c>
      <c r="Q399" s="37">
        <v>3</v>
      </c>
      <c r="R399" s="37">
        <v>3</v>
      </c>
      <c r="S399" s="37">
        <v>5</v>
      </c>
      <c r="T399" s="39">
        <f t="shared" si="31"/>
        <v>37</v>
      </c>
      <c r="U399" s="39">
        <f t="shared" si="32"/>
        <v>19</v>
      </c>
      <c r="V399" s="39">
        <f t="shared" si="33"/>
        <v>18</v>
      </c>
    </row>
    <row r="400" spans="1:22" ht="16">
      <c r="A400" s="36">
        <v>39892</v>
      </c>
      <c r="B400" s="37">
        <v>0</v>
      </c>
      <c r="C400" s="37">
        <v>2002</v>
      </c>
      <c r="D400" s="37">
        <v>63</v>
      </c>
      <c r="E400" s="37">
        <v>1.72</v>
      </c>
      <c r="F400" s="38">
        <f t="shared" si="47"/>
        <v>21.295294753921041</v>
      </c>
      <c r="G400" s="37" t="s">
        <v>478</v>
      </c>
      <c r="H400" s="37">
        <v>3</v>
      </c>
      <c r="I400" s="37">
        <v>1</v>
      </c>
      <c r="J400" s="37">
        <v>5</v>
      </c>
      <c r="K400" s="37">
        <v>5</v>
      </c>
      <c r="L400" s="37">
        <v>4</v>
      </c>
      <c r="M400" s="37">
        <v>3</v>
      </c>
      <c r="N400" s="37">
        <v>2</v>
      </c>
      <c r="O400" s="37">
        <v>2</v>
      </c>
      <c r="P400" s="37">
        <v>2</v>
      </c>
      <c r="Q400" s="37">
        <v>1</v>
      </c>
      <c r="R400" s="37">
        <v>2</v>
      </c>
      <c r="S400" s="37">
        <v>1</v>
      </c>
      <c r="T400" s="39">
        <f t="shared" si="31"/>
        <v>31</v>
      </c>
      <c r="U400" s="39">
        <f t="shared" si="32"/>
        <v>21</v>
      </c>
      <c r="V400" s="39">
        <f t="shared" si="33"/>
        <v>10</v>
      </c>
    </row>
    <row r="401" spans="1:22" ht="16">
      <c r="A401" s="36">
        <v>39908</v>
      </c>
      <c r="B401" s="37">
        <v>0</v>
      </c>
      <c r="C401" s="37">
        <v>1989</v>
      </c>
      <c r="D401" s="37">
        <v>60</v>
      </c>
      <c r="E401" s="37">
        <v>1.7</v>
      </c>
      <c r="F401" s="38">
        <f t="shared" si="47"/>
        <v>20.761245674740486</v>
      </c>
      <c r="G401" s="37" t="s">
        <v>427</v>
      </c>
      <c r="H401" s="37">
        <v>2</v>
      </c>
      <c r="I401" s="37">
        <v>3</v>
      </c>
      <c r="J401" s="37">
        <v>4</v>
      </c>
      <c r="K401" s="37">
        <v>2</v>
      </c>
      <c r="L401" s="37">
        <v>4</v>
      </c>
      <c r="M401" s="37">
        <v>2</v>
      </c>
      <c r="N401" s="37">
        <v>2</v>
      </c>
      <c r="O401" s="37">
        <v>2</v>
      </c>
      <c r="P401" s="37">
        <v>4</v>
      </c>
      <c r="Q401" s="37">
        <v>2</v>
      </c>
      <c r="R401" s="37">
        <v>5</v>
      </c>
      <c r="S401" s="37">
        <v>5</v>
      </c>
      <c r="T401" s="39">
        <f t="shared" si="31"/>
        <v>37</v>
      </c>
      <c r="U401" s="39">
        <f t="shared" si="32"/>
        <v>17</v>
      </c>
      <c r="V401" s="39">
        <f t="shared" si="33"/>
        <v>20</v>
      </c>
    </row>
    <row r="402" spans="1:22" ht="16">
      <c r="A402" s="36">
        <v>39922</v>
      </c>
      <c r="B402" s="37">
        <v>0</v>
      </c>
      <c r="C402" s="37">
        <v>1994</v>
      </c>
      <c r="D402" s="37">
        <v>57</v>
      </c>
      <c r="E402" s="37">
        <v>1.58</v>
      </c>
      <c r="F402" s="38">
        <f t="shared" si="47"/>
        <v>22.832879346258608</v>
      </c>
      <c r="G402" s="37">
        <v>57.158000000000001</v>
      </c>
      <c r="H402" s="37">
        <v>2</v>
      </c>
      <c r="I402" s="37">
        <v>2</v>
      </c>
      <c r="J402" s="37">
        <v>2</v>
      </c>
      <c r="K402" s="37">
        <v>2</v>
      </c>
      <c r="L402" s="37">
        <v>2</v>
      </c>
      <c r="M402" s="37">
        <v>3</v>
      </c>
      <c r="N402" s="37">
        <v>5</v>
      </c>
      <c r="O402" s="37">
        <v>2</v>
      </c>
      <c r="P402" s="37">
        <v>2</v>
      </c>
      <c r="Q402" s="37">
        <v>2</v>
      </c>
      <c r="R402" s="37">
        <v>4</v>
      </c>
      <c r="S402" s="37">
        <v>4</v>
      </c>
      <c r="T402" s="39">
        <f t="shared" si="31"/>
        <v>32</v>
      </c>
      <c r="U402" s="39">
        <f t="shared" si="32"/>
        <v>13</v>
      </c>
      <c r="V402" s="39">
        <f t="shared" si="33"/>
        <v>19</v>
      </c>
    </row>
    <row r="403" spans="1:22" ht="16">
      <c r="A403" s="36">
        <v>39870</v>
      </c>
      <c r="B403" s="37">
        <v>0</v>
      </c>
      <c r="C403" s="37">
        <v>2002</v>
      </c>
      <c r="D403" s="37">
        <v>55</v>
      </c>
      <c r="E403" s="37">
        <v>1.58</v>
      </c>
      <c r="F403" s="38">
        <f t="shared" si="47"/>
        <v>22.031725684986377</v>
      </c>
      <c r="G403" s="37" t="s">
        <v>479</v>
      </c>
      <c r="H403" s="37">
        <v>2</v>
      </c>
      <c r="I403" s="37">
        <v>2</v>
      </c>
      <c r="J403" s="37">
        <v>4</v>
      </c>
      <c r="K403" s="37">
        <v>2</v>
      </c>
      <c r="L403" s="37">
        <v>4</v>
      </c>
      <c r="M403" s="37">
        <v>2</v>
      </c>
      <c r="N403" s="37">
        <v>5</v>
      </c>
      <c r="O403" s="37">
        <v>2</v>
      </c>
      <c r="P403" s="37">
        <v>2</v>
      </c>
      <c r="Q403" s="37">
        <v>2</v>
      </c>
      <c r="R403" s="37">
        <v>5</v>
      </c>
      <c r="S403" s="37">
        <v>4</v>
      </c>
      <c r="T403" s="39">
        <f t="shared" si="31"/>
        <v>36</v>
      </c>
      <c r="U403" s="39">
        <f t="shared" si="32"/>
        <v>16</v>
      </c>
      <c r="V403" s="39">
        <f t="shared" si="33"/>
        <v>20</v>
      </c>
    </row>
    <row r="404" spans="1:22" ht="16">
      <c r="A404" s="36">
        <v>39934</v>
      </c>
      <c r="B404" s="37">
        <v>0</v>
      </c>
      <c r="C404" s="37">
        <v>1975</v>
      </c>
      <c r="D404" s="37"/>
      <c r="E404" s="37"/>
      <c r="F404" s="38"/>
      <c r="G404" s="37"/>
      <c r="H404" s="37">
        <v>4</v>
      </c>
      <c r="I404" s="37">
        <v>4</v>
      </c>
      <c r="J404" s="37">
        <v>4</v>
      </c>
      <c r="K404" s="37">
        <v>3</v>
      </c>
      <c r="L404" s="37">
        <v>3</v>
      </c>
      <c r="M404" s="37">
        <v>4</v>
      </c>
      <c r="N404" s="37">
        <v>3</v>
      </c>
      <c r="O404" s="37">
        <v>4</v>
      </c>
      <c r="P404" s="37">
        <v>3</v>
      </c>
      <c r="Q404" s="37">
        <v>2</v>
      </c>
      <c r="R404" s="37">
        <v>3</v>
      </c>
      <c r="S404" s="37">
        <v>4</v>
      </c>
      <c r="T404" s="39">
        <f t="shared" si="31"/>
        <v>41</v>
      </c>
      <c r="U404" s="39">
        <f t="shared" si="32"/>
        <v>22</v>
      </c>
      <c r="V404" s="39">
        <f t="shared" si="33"/>
        <v>19</v>
      </c>
    </row>
    <row r="405" spans="1:22" ht="16">
      <c r="A405" s="36">
        <v>39938</v>
      </c>
      <c r="B405" s="37">
        <v>0</v>
      </c>
      <c r="C405" s="37">
        <v>2003</v>
      </c>
      <c r="D405" s="37">
        <v>70</v>
      </c>
      <c r="E405" s="37">
        <v>1.6</v>
      </c>
      <c r="F405" s="38">
        <f t="shared" ref="F405:F406" si="48">D405/(E405^2)</f>
        <v>27.343749999999996</v>
      </c>
      <c r="G405" s="37" t="s">
        <v>480</v>
      </c>
      <c r="H405" s="37">
        <v>2</v>
      </c>
      <c r="I405" s="37">
        <v>2</v>
      </c>
      <c r="J405" s="37">
        <v>2</v>
      </c>
      <c r="K405" s="37">
        <v>2</v>
      </c>
      <c r="L405" s="37">
        <v>1</v>
      </c>
      <c r="M405" s="37">
        <v>1</v>
      </c>
      <c r="N405" s="37">
        <v>2</v>
      </c>
      <c r="O405" s="37">
        <v>1</v>
      </c>
      <c r="P405" s="37">
        <v>1</v>
      </c>
      <c r="Q405" s="37">
        <v>3</v>
      </c>
      <c r="R405" s="37">
        <v>3</v>
      </c>
      <c r="S405" s="37">
        <v>4</v>
      </c>
      <c r="T405" s="39">
        <f t="shared" si="31"/>
        <v>24</v>
      </c>
      <c r="U405" s="39">
        <f t="shared" si="32"/>
        <v>10</v>
      </c>
      <c r="V405" s="39">
        <f t="shared" si="33"/>
        <v>14</v>
      </c>
    </row>
    <row r="406" spans="1:22" ht="16">
      <c r="A406" s="36">
        <v>39941</v>
      </c>
      <c r="B406" s="37">
        <v>0</v>
      </c>
      <c r="C406" s="37">
        <v>1962</v>
      </c>
      <c r="D406" s="37">
        <v>65</v>
      </c>
      <c r="E406" s="37">
        <v>1.7</v>
      </c>
      <c r="F406" s="38">
        <f t="shared" si="48"/>
        <v>22.491349480968861</v>
      </c>
      <c r="G406" s="37" t="s">
        <v>481</v>
      </c>
      <c r="H406" s="37">
        <v>1</v>
      </c>
      <c r="I406" s="37">
        <v>1</v>
      </c>
      <c r="J406" s="37">
        <v>2</v>
      </c>
      <c r="K406" s="37">
        <v>2</v>
      </c>
      <c r="L406" s="37">
        <v>2</v>
      </c>
      <c r="M406" s="37">
        <v>1</v>
      </c>
      <c r="N406" s="37">
        <v>5</v>
      </c>
      <c r="O406" s="37">
        <v>4</v>
      </c>
      <c r="P406" s="37">
        <v>3</v>
      </c>
      <c r="Q406" s="37">
        <v>3</v>
      </c>
      <c r="R406" s="37">
        <v>4</v>
      </c>
      <c r="S406" s="37">
        <v>1</v>
      </c>
      <c r="T406" s="39">
        <f t="shared" si="31"/>
        <v>29</v>
      </c>
      <c r="U406" s="39">
        <f t="shared" si="32"/>
        <v>9</v>
      </c>
      <c r="V406" s="39">
        <f t="shared" si="33"/>
        <v>20</v>
      </c>
    </row>
    <row r="407" spans="1:22" ht="16">
      <c r="A407" s="36">
        <v>39940</v>
      </c>
      <c r="B407" s="37">
        <v>0</v>
      </c>
      <c r="C407" s="37">
        <v>1975</v>
      </c>
      <c r="D407" s="37"/>
      <c r="E407" s="37"/>
      <c r="F407" s="38"/>
      <c r="G407" s="37"/>
      <c r="H407" s="37">
        <v>3</v>
      </c>
      <c r="I407" s="37">
        <v>2</v>
      </c>
      <c r="J407" s="37">
        <v>2</v>
      </c>
      <c r="K407" s="37">
        <v>2</v>
      </c>
      <c r="L407" s="37">
        <v>4</v>
      </c>
      <c r="M407" s="37">
        <v>3</v>
      </c>
      <c r="N407" s="37">
        <v>2</v>
      </c>
      <c r="O407" s="37">
        <v>2</v>
      </c>
      <c r="P407" s="37">
        <v>2</v>
      </c>
      <c r="Q407" s="37">
        <v>2</v>
      </c>
      <c r="R407" s="37">
        <v>3</v>
      </c>
      <c r="S407" s="37">
        <v>3</v>
      </c>
      <c r="T407" s="39">
        <f t="shared" si="31"/>
        <v>30</v>
      </c>
      <c r="U407" s="39">
        <f t="shared" si="32"/>
        <v>16</v>
      </c>
      <c r="V407" s="39">
        <f t="shared" si="33"/>
        <v>14</v>
      </c>
    </row>
    <row r="408" spans="1:22" ht="16">
      <c r="A408" s="36">
        <v>39943</v>
      </c>
      <c r="B408" s="37">
        <v>0</v>
      </c>
      <c r="C408" s="37">
        <v>2005</v>
      </c>
      <c r="D408" s="37">
        <v>47</v>
      </c>
      <c r="E408" s="37">
        <v>1.6</v>
      </c>
      <c r="F408" s="38">
        <f t="shared" ref="F408:F413" si="49">D408/(E408^2)</f>
        <v>18.359374999999996</v>
      </c>
      <c r="G408" s="37">
        <v>47.16</v>
      </c>
      <c r="H408" s="37">
        <v>2</v>
      </c>
      <c r="I408" s="37">
        <v>1</v>
      </c>
      <c r="J408" s="37">
        <v>1</v>
      </c>
      <c r="K408" s="37">
        <v>2</v>
      </c>
      <c r="L408" s="37">
        <v>2</v>
      </c>
      <c r="M408" s="37">
        <v>1</v>
      </c>
      <c r="N408" s="37">
        <v>4</v>
      </c>
      <c r="O408" s="37">
        <v>4</v>
      </c>
      <c r="P408" s="37">
        <v>1</v>
      </c>
      <c r="Q408" s="37">
        <v>4</v>
      </c>
      <c r="R408" s="37">
        <v>4</v>
      </c>
      <c r="S408" s="37">
        <v>4</v>
      </c>
      <c r="T408" s="39">
        <f t="shared" si="31"/>
        <v>30</v>
      </c>
      <c r="U408" s="39">
        <f t="shared" si="32"/>
        <v>9</v>
      </c>
      <c r="V408" s="39">
        <f t="shared" si="33"/>
        <v>21</v>
      </c>
    </row>
    <row r="409" spans="1:22" ht="16">
      <c r="A409" s="36">
        <v>39944</v>
      </c>
      <c r="B409" s="37">
        <v>0</v>
      </c>
      <c r="C409" s="37">
        <v>1989</v>
      </c>
      <c r="D409" s="37">
        <v>56</v>
      </c>
      <c r="E409" s="37">
        <v>1.6</v>
      </c>
      <c r="F409" s="38">
        <f t="shared" si="49"/>
        <v>21.874999999999996</v>
      </c>
      <c r="G409" s="37" t="s">
        <v>482</v>
      </c>
      <c r="H409" s="37">
        <v>3</v>
      </c>
      <c r="I409" s="37">
        <v>2</v>
      </c>
      <c r="J409" s="37">
        <v>4</v>
      </c>
      <c r="K409" s="37">
        <v>2</v>
      </c>
      <c r="L409" s="37">
        <v>2</v>
      </c>
      <c r="M409" s="37">
        <v>2</v>
      </c>
      <c r="N409" s="37">
        <v>1</v>
      </c>
      <c r="O409" s="37">
        <v>2</v>
      </c>
      <c r="P409" s="37">
        <v>2</v>
      </c>
      <c r="Q409" s="37">
        <v>2</v>
      </c>
      <c r="R409" s="37">
        <v>3</v>
      </c>
      <c r="S409" s="37">
        <v>4</v>
      </c>
      <c r="T409" s="39">
        <f t="shared" si="31"/>
        <v>29</v>
      </c>
      <c r="U409" s="39">
        <f t="shared" si="32"/>
        <v>15</v>
      </c>
      <c r="V409" s="39">
        <f t="shared" si="33"/>
        <v>14</v>
      </c>
    </row>
    <row r="410" spans="1:22" ht="16">
      <c r="A410" s="36">
        <v>39945</v>
      </c>
      <c r="B410" s="37">
        <v>1</v>
      </c>
      <c r="C410" s="37">
        <v>1997</v>
      </c>
      <c r="D410" s="37">
        <v>85</v>
      </c>
      <c r="E410" s="37">
        <v>1.79</v>
      </c>
      <c r="F410" s="38">
        <f t="shared" si="49"/>
        <v>26.528510346119035</v>
      </c>
      <c r="G410" s="37" t="s">
        <v>161</v>
      </c>
      <c r="H410" s="37">
        <v>4</v>
      </c>
      <c r="I410" s="37">
        <v>3</v>
      </c>
      <c r="J410" s="37">
        <v>4</v>
      </c>
      <c r="K410" s="37">
        <v>4</v>
      </c>
      <c r="L410" s="37">
        <v>4</v>
      </c>
      <c r="M410" s="37">
        <v>4</v>
      </c>
      <c r="N410" s="37">
        <v>2</v>
      </c>
      <c r="O410" s="37">
        <v>1</v>
      </c>
      <c r="P410" s="37">
        <v>2</v>
      </c>
      <c r="Q410" s="37">
        <v>4</v>
      </c>
      <c r="R410" s="37">
        <v>2</v>
      </c>
      <c r="S410" s="37">
        <v>5</v>
      </c>
      <c r="T410" s="39">
        <f t="shared" si="31"/>
        <v>39</v>
      </c>
      <c r="U410" s="39">
        <f t="shared" si="32"/>
        <v>23</v>
      </c>
      <c r="V410" s="39">
        <f t="shared" si="33"/>
        <v>16</v>
      </c>
    </row>
    <row r="411" spans="1:22" ht="16">
      <c r="A411" s="36">
        <v>39960</v>
      </c>
      <c r="B411" s="37">
        <v>0</v>
      </c>
      <c r="C411" s="37">
        <v>2004</v>
      </c>
      <c r="D411" s="37">
        <v>45</v>
      </c>
      <c r="E411" s="37">
        <v>1.61</v>
      </c>
      <c r="F411" s="38">
        <f t="shared" si="49"/>
        <v>17.360441340997646</v>
      </c>
      <c r="G411" s="37" t="s">
        <v>483</v>
      </c>
      <c r="H411" s="37">
        <v>5</v>
      </c>
      <c r="I411" s="37">
        <v>1</v>
      </c>
      <c r="J411" s="37">
        <v>1</v>
      </c>
      <c r="K411" s="37">
        <v>5</v>
      </c>
      <c r="L411" s="37">
        <v>1</v>
      </c>
      <c r="M411" s="37">
        <v>1</v>
      </c>
      <c r="N411" s="37">
        <v>1</v>
      </c>
      <c r="O411" s="37">
        <v>1</v>
      </c>
      <c r="P411" s="37">
        <v>1</v>
      </c>
      <c r="Q411" s="37">
        <v>2</v>
      </c>
      <c r="R411" s="37">
        <v>1</v>
      </c>
      <c r="S411" s="37">
        <v>1</v>
      </c>
      <c r="T411" s="39">
        <f t="shared" si="31"/>
        <v>21</v>
      </c>
      <c r="U411" s="39">
        <f t="shared" si="32"/>
        <v>14</v>
      </c>
      <c r="V411" s="39">
        <f t="shared" si="33"/>
        <v>7</v>
      </c>
    </row>
    <row r="412" spans="1:22" ht="16">
      <c r="A412" s="36">
        <v>39970</v>
      </c>
      <c r="B412" s="37">
        <v>0</v>
      </c>
      <c r="C412" s="37">
        <v>1998</v>
      </c>
      <c r="D412" s="37">
        <v>60</v>
      </c>
      <c r="E412" s="37">
        <v>1.73</v>
      </c>
      <c r="F412" s="38">
        <f t="shared" si="49"/>
        <v>20.047445621303751</v>
      </c>
      <c r="G412" s="37" t="s">
        <v>484</v>
      </c>
      <c r="H412" s="37">
        <v>1</v>
      </c>
      <c r="I412" s="37">
        <v>1</v>
      </c>
      <c r="J412" s="37">
        <v>1</v>
      </c>
      <c r="K412" s="37">
        <v>1</v>
      </c>
      <c r="L412" s="37">
        <v>1</v>
      </c>
      <c r="M412" s="37">
        <v>1</v>
      </c>
      <c r="N412" s="37">
        <v>2</v>
      </c>
      <c r="O412" s="37">
        <v>2</v>
      </c>
      <c r="P412" s="37">
        <v>2</v>
      </c>
      <c r="Q412" s="37">
        <v>5</v>
      </c>
      <c r="R412" s="37">
        <v>2</v>
      </c>
      <c r="S412" s="37">
        <v>4</v>
      </c>
      <c r="T412" s="39">
        <f t="shared" si="31"/>
        <v>23</v>
      </c>
      <c r="U412" s="39">
        <f t="shared" si="32"/>
        <v>6</v>
      </c>
      <c r="V412" s="39">
        <f t="shared" si="33"/>
        <v>17</v>
      </c>
    </row>
    <row r="413" spans="1:22" ht="16">
      <c r="A413" s="36">
        <v>39969</v>
      </c>
      <c r="B413" s="37">
        <v>0</v>
      </c>
      <c r="C413" s="37">
        <v>2004</v>
      </c>
      <c r="D413" s="37">
        <v>72</v>
      </c>
      <c r="E413" s="37">
        <v>1.83</v>
      </c>
      <c r="F413" s="38">
        <f t="shared" si="49"/>
        <v>21.49959688255845</v>
      </c>
      <c r="G413" s="37" t="s">
        <v>485</v>
      </c>
      <c r="H413" s="37">
        <v>1</v>
      </c>
      <c r="I413" s="37">
        <v>1</v>
      </c>
      <c r="J413" s="37">
        <v>1</v>
      </c>
      <c r="K413" s="37">
        <v>3</v>
      </c>
      <c r="L413" s="37">
        <v>1</v>
      </c>
      <c r="M413" s="37">
        <v>4</v>
      </c>
      <c r="N413" s="37">
        <v>4</v>
      </c>
      <c r="O413" s="37">
        <v>4</v>
      </c>
      <c r="P413" s="37">
        <v>4</v>
      </c>
      <c r="Q413" s="37">
        <v>4</v>
      </c>
      <c r="R413" s="37">
        <v>3</v>
      </c>
      <c r="S413" s="37">
        <v>3</v>
      </c>
      <c r="T413" s="39">
        <f t="shared" si="31"/>
        <v>33</v>
      </c>
      <c r="U413" s="39">
        <f t="shared" si="32"/>
        <v>11</v>
      </c>
      <c r="V413" s="39">
        <f t="shared" si="33"/>
        <v>22</v>
      </c>
    </row>
    <row r="414" spans="1:22" ht="16">
      <c r="A414" s="36">
        <v>39986</v>
      </c>
      <c r="B414" s="37">
        <v>1</v>
      </c>
      <c r="C414" s="37">
        <v>1975</v>
      </c>
      <c r="D414" s="37"/>
      <c r="E414" s="37"/>
      <c r="F414" s="38"/>
      <c r="G414" s="37"/>
      <c r="H414" s="37">
        <v>1</v>
      </c>
      <c r="I414" s="37">
        <v>1</v>
      </c>
      <c r="J414" s="37">
        <v>1</v>
      </c>
      <c r="K414" s="37">
        <v>2</v>
      </c>
      <c r="L414" s="37">
        <v>1</v>
      </c>
      <c r="M414" s="37">
        <v>5</v>
      </c>
      <c r="N414" s="37">
        <v>2</v>
      </c>
      <c r="O414" s="37">
        <v>1</v>
      </c>
      <c r="P414" s="37">
        <v>1</v>
      </c>
      <c r="Q414" s="37">
        <v>2</v>
      </c>
      <c r="R414" s="37">
        <v>2</v>
      </c>
      <c r="S414" s="37">
        <v>5</v>
      </c>
      <c r="T414" s="39">
        <f t="shared" si="31"/>
        <v>24</v>
      </c>
      <c r="U414" s="39">
        <f t="shared" si="32"/>
        <v>11</v>
      </c>
      <c r="V414" s="39">
        <f t="shared" si="33"/>
        <v>13</v>
      </c>
    </row>
    <row r="415" spans="1:22" ht="16">
      <c r="A415" s="36">
        <v>39999</v>
      </c>
      <c r="B415" s="37">
        <v>0</v>
      </c>
      <c r="C415" s="37">
        <v>2001</v>
      </c>
      <c r="D415" s="37">
        <v>63</v>
      </c>
      <c r="E415" s="37">
        <v>1.6</v>
      </c>
      <c r="F415" s="38">
        <f t="shared" ref="F415:F417" si="50">D415/(E415^2)</f>
        <v>24.609374999999996</v>
      </c>
      <c r="G415" s="37" t="s">
        <v>486</v>
      </c>
      <c r="H415" s="37">
        <v>3</v>
      </c>
      <c r="I415" s="37">
        <v>4</v>
      </c>
      <c r="J415" s="37">
        <v>4</v>
      </c>
      <c r="K415" s="37">
        <v>4</v>
      </c>
      <c r="L415" s="37">
        <v>3</v>
      </c>
      <c r="M415" s="37">
        <v>3</v>
      </c>
      <c r="N415" s="37">
        <v>4</v>
      </c>
      <c r="O415" s="37">
        <v>4</v>
      </c>
      <c r="P415" s="37">
        <v>3</v>
      </c>
      <c r="Q415" s="37">
        <v>5</v>
      </c>
      <c r="R415" s="37">
        <v>5</v>
      </c>
      <c r="S415" s="37">
        <v>4</v>
      </c>
      <c r="T415" s="39">
        <f t="shared" si="31"/>
        <v>46</v>
      </c>
      <c r="U415" s="39">
        <f t="shared" si="32"/>
        <v>21</v>
      </c>
      <c r="V415" s="39">
        <f t="shared" si="33"/>
        <v>25</v>
      </c>
    </row>
    <row r="416" spans="1:22" ht="16">
      <c r="A416" s="36">
        <v>40004</v>
      </c>
      <c r="B416" s="37">
        <v>1</v>
      </c>
      <c r="C416" s="37">
        <v>1991</v>
      </c>
      <c r="D416" s="37">
        <v>75</v>
      </c>
      <c r="E416" s="37">
        <v>1.7</v>
      </c>
      <c r="F416" s="38">
        <f t="shared" si="50"/>
        <v>25.95155709342561</v>
      </c>
      <c r="G416" s="37" t="s">
        <v>247</v>
      </c>
      <c r="H416" s="37">
        <v>1</v>
      </c>
      <c r="I416" s="37">
        <v>1</v>
      </c>
      <c r="J416" s="37">
        <v>1</v>
      </c>
      <c r="K416" s="37">
        <v>1</v>
      </c>
      <c r="L416" s="37">
        <v>1</v>
      </c>
      <c r="M416" s="37">
        <v>1</v>
      </c>
      <c r="N416" s="37">
        <v>1</v>
      </c>
      <c r="O416" s="37">
        <v>1</v>
      </c>
      <c r="P416" s="37">
        <v>1</v>
      </c>
      <c r="Q416" s="37">
        <v>1</v>
      </c>
      <c r="R416" s="37">
        <v>1</v>
      </c>
      <c r="S416" s="37">
        <v>4</v>
      </c>
      <c r="T416" s="39">
        <f t="shared" si="31"/>
        <v>15</v>
      </c>
      <c r="U416" s="39">
        <f t="shared" si="32"/>
        <v>6</v>
      </c>
      <c r="V416" s="39">
        <f t="shared" si="33"/>
        <v>9</v>
      </c>
    </row>
    <row r="417" spans="1:22" ht="16">
      <c r="A417" s="36">
        <v>40013</v>
      </c>
      <c r="B417" s="37">
        <v>0</v>
      </c>
      <c r="C417" s="37">
        <v>1999</v>
      </c>
      <c r="D417" s="37">
        <v>70</v>
      </c>
      <c r="E417" s="37">
        <v>1.71</v>
      </c>
      <c r="F417" s="38">
        <f t="shared" si="50"/>
        <v>23.938989774631512</v>
      </c>
      <c r="G417" s="37" t="s">
        <v>487</v>
      </c>
      <c r="H417" s="37">
        <v>2</v>
      </c>
      <c r="I417" s="37">
        <v>1</v>
      </c>
      <c r="J417" s="37">
        <v>1</v>
      </c>
      <c r="K417" s="37">
        <v>2</v>
      </c>
      <c r="L417" s="37">
        <v>2</v>
      </c>
      <c r="M417" s="37">
        <v>2</v>
      </c>
      <c r="N417" s="37">
        <v>1</v>
      </c>
      <c r="O417" s="37">
        <v>1</v>
      </c>
      <c r="P417" s="37">
        <v>1</v>
      </c>
      <c r="Q417" s="37">
        <v>1</v>
      </c>
      <c r="R417" s="37">
        <v>1</v>
      </c>
      <c r="S417" s="37">
        <v>2</v>
      </c>
      <c r="T417" s="39">
        <f t="shared" si="31"/>
        <v>17</v>
      </c>
      <c r="U417" s="39">
        <f t="shared" si="32"/>
        <v>10</v>
      </c>
      <c r="V417" s="39">
        <f t="shared" si="33"/>
        <v>7</v>
      </c>
    </row>
    <row r="418" spans="1:22" ht="16">
      <c r="A418" s="36">
        <v>37051</v>
      </c>
      <c r="B418" s="37">
        <v>0</v>
      </c>
      <c r="C418" s="37">
        <v>1999</v>
      </c>
      <c r="D418" s="37"/>
      <c r="E418" s="37"/>
      <c r="F418" s="38"/>
      <c r="G418" s="37"/>
      <c r="H418" s="37">
        <v>3</v>
      </c>
      <c r="I418" s="37">
        <v>4</v>
      </c>
      <c r="J418" s="37">
        <v>4</v>
      </c>
      <c r="K418" s="37">
        <v>5</v>
      </c>
      <c r="L418" s="37">
        <v>4</v>
      </c>
      <c r="M418" s="37">
        <v>2</v>
      </c>
      <c r="N418" s="37">
        <v>1</v>
      </c>
      <c r="O418" s="37">
        <v>4</v>
      </c>
      <c r="P418" s="37">
        <v>4</v>
      </c>
      <c r="Q418" s="37">
        <v>4</v>
      </c>
      <c r="R418" s="37">
        <v>3</v>
      </c>
      <c r="S418" s="37">
        <v>4</v>
      </c>
      <c r="T418" s="39">
        <f t="shared" si="31"/>
        <v>42</v>
      </c>
      <c r="U418" s="39">
        <f t="shared" si="32"/>
        <v>22</v>
      </c>
      <c r="V418" s="39">
        <f t="shared" si="33"/>
        <v>20</v>
      </c>
    </row>
    <row r="419" spans="1:22" ht="16">
      <c r="A419" s="36">
        <v>40015</v>
      </c>
      <c r="B419" s="37">
        <v>0</v>
      </c>
      <c r="C419" s="37">
        <v>2003</v>
      </c>
      <c r="D419" s="37">
        <v>55</v>
      </c>
      <c r="E419" s="37">
        <v>1.67</v>
      </c>
      <c r="F419" s="38">
        <f t="shared" ref="F419:F435" si="51">D419/(E419^2)</f>
        <v>19.721036967980208</v>
      </c>
      <c r="G419" s="37" t="s">
        <v>488</v>
      </c>
      <c r="H419" s="37">
        <v>2</v>
      </c>
      <c r="I419" s="37">
        <v>3</v>
      </c>
      <c r="J419" s="37">
        <v>3</v>
      </c>
      <c r="K419" s="37">
        <v>3</v>
      </c>
      <c r="L419" s="37">
        <v>3</v>
      </c>
      <c r="M419" s="37">
        <v>2</v>
      </c>
      <c r="N419" s="37">
        <v>5</v>
      </c>
      <c r="O419" s="37">
        <v>1</v>
      </c>
      <c r="P419" s="37">
        <v>5</v>
      </c>
      <c r="Q419" s="37">
        <v>5</v>
      </c>
      <c r="R419" s="37">
        <v>5</v>
      </c>
      <c r="S419" s="37">
        <v>5</v>
      </c>
      <c r="T419" s="39">
        <f t="shared" si="31"/>
        <v>42</v>
      </c>
      <c r="U419" s="39">
        <f t="shared" si="32"/>
        <v>16</v>
      </c>
      <c r="V419" s="39">
        <f t="shared" si="33"/>
        <v>26</v>
      </c>
    </row>
    <row r="420" spans="1:22" ht="16">
      <c r="A420" s="36">
        <v>39086</v>
      </c>
      <c r="B420" s="37">
        <v>0</v>
      </c>
      <c r="C420" s="37">
        <v>1999</v>
      </c>
      <c r="D420" s="37">
        <v>61</v>
      </c>
      <c r="E420" s="37">
        <v>1.78</v>
      </c>
      <c r="F420" s="38">
        <f t="shared" si="51"/>
        <v>19.252619618735007</v>
      </c>
      <c r="G420" s="37" t="s">
        <v>129</v>
      </c>
      <c r="H420" s="37">
        <v>2</v>
      </c>
      <c r="I420" s="37">
        <v>1</v>
      </c>
      <c r="J420" s="37">
        <v>4</v>
      </c>
      <c r="K420" s="37">
        <v>4</v>
      </c>
      <c r="L420" s="37">
        <v>4</v>
      </c>
      <c r="M420" s="37">
        <v>4</v>
      </c>
      <c r="N420" s="37">
        <v>4</v>
      </c>
      <c r="O420" s="37">
        <v>4</v>
      </c>
      <c r="P420" s="37">
        <v>4</v>
      </c>
      <c r="Q420" s="37">
        <v>5</v>
      </c>
      <c r="R420" s="37">
        <v>5</v>
      </c>
      <c r="S420" s="37">
        <v>4</v>
      </c>
      <c r="T420" s="39">
        <f t="shared" si="31"/>
        <v>45</v>
      </c>
      <c r="U420" s="39">
        <f t="shared" si="32"/>
        <v>19</v>
      </c>
      <c r="V420" s="39">
        <f t="shared" si="33"/>
        <v>26</v>
      </c>
    </row>
    <row r="421" spans="1:22" ht="16">
      <c r="A421" s="36">
        <v>40041</v>
      </c>
      <c r="B421" s="37">
        <v>1</v>
      </c>
      <c r="C421" s="37">
        <v>2001</v>
      </c>
      <c r="D421" s="37">
        <v>85</v>
      </c>
      <c r="E421" s="37">
        <v>1.88</v>
      </c>
      <c r="F421" s="38">
        <f t="shared" si="51"/>
        <v>24.049343594386603</v>
      </c>
      <c r="G421" s="37" t="s">
        <v>489</v>
      </c>
      <c r="H421" s="37">
        <v>3</v>
      </c>
      <c r="I421" s="37">
        <v>2</v>
      </c>
      <c r="J421" s="37">
        <v>1</v>
      </c>
      <c r="K421" s="37">
        <v>2</v>
      </c>
      <c r="L421" s="37">
        <v>1</v>
      </c>
      <c r="M421" s="37">
        <v>4</v>
      </c>
      <c r="N421" s="37">
        <v>4</v>
      </c>
      <c r="O421" s="37">
        <v>4</v>
      </c>
      <c r="P421" s="37">
        <v>3</v>
      </c>
      <c r="Q421" s="37">
        <v>3</v>
      </c>
      <c r="R421" s="37">
        <v>4</v>
      </c>
      <c r="S421" s="37">
        <v>2</v>
      </c>
      <c r="T421" s="39">
        <f t="shared" si="31"/>
        <v>33</v>
      </c>
      <c r="U421" s="39">
        <f t="shared" si="32"/>
        <v>13</v>
      </c>
      <c r="V421" s="39">
        <f t="shared" si="33"/>
        <v>20</v>
      </c>
    </row>
    <row r="422" spans="1:22" ht="16">
      <c r="A422" s="36">
        <v>40067</v>
      </c>
      <c r="B422" s="37">
        <v>0</v>
      </c>
      <c r="C422" s="37">
        <v>2001</v>
      </c>
      <c r="D422" s="37">
        <v>60</v>
      </c>
      <c r="E422" s="37">
        <v>1.62</v>
      </c>
      <c r="F422" s="38">
        <f t="shared" si="51"/>
        <v>22.862368541380881</v>
      </c>
      <c r="G422" s="37" t="s">
        <v>490</v>
      </c>
      <c r="H422" s="37">
        <v>3</v>
      </c>
      <c r="I422" s="37">
        <v>1</v>
      </c>
      <c r="J422" s="37">
        <v>2</v>
      </c>
      <c r="K422" s="37">
        <v>1</v>
      </c>
      <c r="L422" s="37">
        <v>2</v>
      </c>
      <c r="M422" s="37">
        <v>2</v>
      </c>
      <c r="N422" s="37">
        <v>5</v>
      </c>
      <c r="O422" s="37">
        <v>5</v>
      </c>
      <c r="P422" s="37">
        <v>4</v>
      </c>
      <c r="Q422" s="37">
        <v>4</v>
      </c>
      <c r="R422" s="37">
        <v>5</v>
      </c>
      <c r="S422" s="37">
        <v>5</v>
      </c>
      <c r="T422" s="39">
        <f t="shared" si="31"/>
        <v>39</v>
      </c>
      <c r="U422" s="39">
        <f t="shared" si="32"/>
        <v>11</v>
      </c>
      <c r="V422" s="39">
        <f t="shared" si="33"/>
        <v>28</v>
      </c>
    </row>
    <row r="423" spans="1:22" ht="16">
      <c r="A423" s="36">
        <v>37458</v>
      </c>
      <c r="B423" s="37">
        <v>0</v>
      </c>
      <c r="C423" s="37">
        <v>1990</v>
      </c>
      <c r="D423" s="37">
        <v>74</v>
      </c>
      <c r="E423" s="37">
        <v>1.67</v>
      </c>
      <c r="F423" s="38">
        <f t="shared" si="51"/>
        <v>26.533758829646096</v>
      </c>
      <c r="G423" s="37" t="s">
        <v>491</v>
      </c>
      <c r="H423" s="37">
        <v>4</v>
      </c>
      <c r="I423" s="37">
        <v>1</v>
      </c>
      <c r="J423" s="37">
        <v>1</v>
      </c>
      <c r="K423" s="37">
        <v>1</v>
      </c>
      <c r="L423" s="37">
        <v>2</v>
      </c>
      <c r="M423" s="37">
        <v>1</v>
      </c>
      <c r="N423" s="37">
        <v>1</v>
      </c>
      <c r="O423" s="37">
        <v>1</v>
      </c>
      <c r="P423" s="37">
        <v>1</v>
      </c>
      <c r="Q423" s="37">
        <v>1</v>
      </c>
      <c r="R423" s="37">
        <v>1</v>
      </c>
      <c r="S423" s="37">
        <v>2</v>
      </c>
      <c r="T423" s="39">
        <f t="shared" si="31"/>
        <v>17</v>
      </c>
      <c r="U423" s="39">
        <f t="shared" si="32"/>
        <v>10</v>
      </c>
      <c r="V423" s="39">
        <f t="shared" si="33"/>
        <v>7</v>
      </c>
    </row>
    <row r="424" spans="1:22" ht="16">
      <c r="A424" s="36">
        <v>38749</v>
      </c>
      <c r="B424" s="37">
        <v>0</v>
      </c>
      <c r="C424" s="37">
        <v>1993</v>
      </c>
      <c r="D424" s="37">
        <v>60.5</v>
      </c>
      <c r="E424" s="37">
        <v>1.61</v>
      </c>
      <c r="F424" s="38">
        <f t="shared" si="51"/>
        <v>23.340148914007944</v>
      </c>
      <c r="G424" s="37" t="s">
        <v>492</v>
      </c>
      <c r="H424" s="37">
        <v>3</v>
      </c>
      <c r="I424" s="37">
        <v>4</v>
      </c>
      <c r="J424" s="37">
        <v>4</v>
      </c>
      <c r="K424" s="37">
        <v>4</v>
      </c>
      <c r="L424" s="37">
        <v>4</v>
      </c>
      <c r="M424" s="37">
        <v>4</v>
      </c>
      <c r="N424" s="37">
        <v>3</v>
      </c>
      <c r="O424" s="37">
        <v>3</v>
      </c>
      <c r="P424" s="37">
        <v>4</v>
      </c>
      <c r="Q424" s="37">
        <v>2</v>
      </c>
      <c r="R424" s="37">
        <v>3</v>
      </c>
      <c r="S424" s="37">
        <v>3</v>
      </c>
      <c r="T424" s="39">
        <f t="shared" si="31"/>
        <v>41</v>
      </c>
      <c r="U424" s="39">
        <f t="shared" si="32"/>
        <v>23</v>
      </c>
      <c r="V424" s="39">
        <f t="shared" si="33"/>
        <v>18</v>
      </c>
    </row>
    <row r="425" spans="1:22" ht="16">
      <c r="A425" s="36">
        <v>40079</v>
      </c>
      <c r="B425" s="37">
        <v>1</v>
      </c>
      <c r="C425" s="37">
        <v>2000</v>
      </c>
      <c r="D425" s="37">
        <v>82</v>
      </c>
      <c r="E425" s="37">
        <v>1.83</v>
      </c>
      <c r="F425" s="38">
        <f t="shared" si="51"/>
        <v>24.485652005136011</v>
      </c>
      <c r="G425" s="37" t="s">
        <v>493</v>
      </c>
      <c r="H425" s="37">
        <v>3</v>
      </c>
      <c r="I425" s="37">
        <v>3</v>
      </c>
      <c r="J425" s="37">
        <v>3</v>
      </c>
      <c r="K425" s="37">
        <v>3</v>
      </c>
      <c r="L425" s="37">
        <v>3</v>
      </c>
      <c r="M425" s="37">
        <v>2</v>
      </c>
      <c r="N425" s="37">
        <v>2</v>
      </c>
      <c r="O425" s="37">
        <v>1</v>
      </c>
      <c r="P425" s="37">
        <v>2</v>
      </c>
      <c r="Q425" s="37">
        <v>2</v>
      </c>
      <c r="R425" s="37">
        <v>3</v>
      </c>
      <c r="S425" s="37">
        <v>4</v>
      </c>
      <c r="T425" s="39">
        <f t="shared" si="31"/>
        <v>31</v>
      </c>
      <c r="U425" s="39">
        <f t="shared" si="32"/>
        <v>17</v>
      </c>
      <c r="V425" s="39">
        <f t="shared" si="33"/>
        <v>14</v>
      </c>
    </row>
    <row r="426" spans="1:22" ht="16">
      <c r="A426" s="36">
        <v>40097</v>
      </c>
      <c r="B426" s="37">
        <v>0</v>
      </c>
      <c r="C426" s="37">
        <v>1975</v>
      </c>
      <c r="D426" s="37">
        <v>86</v>
      </c>
      <c r="E426" s="37">
        <v>1.72</v>
      </c>
      <c r="F426" s="38">
        <f t="shared" si="51"/>
        <v>29.069767441860467</v>
      </c>
      <c r="G426" s="37" t="s">
        <v>494</v>
      </c>
      <c r="H426" s="37">
        <v>2</v>
      </c>
      <c r="I426" s="37">
        <v>4</v>
      </c>
      <c r="J426" s="37">
        <v>4</v>
      </c>
      <c r="K426" s="37">
        <v>4</v>
      </c>
      <c r="L426" s="37">
        <v>4</v>
      </c>
      <c r="M426" s="37">
        <v>4</v>
      </c>
      <c r="N426" s="37">
        <v>3</v>
      </c>
      <c r="O426" s="37">
        <v>4</v>
      </c>
      <c r="P426" s="37">
        <v>4</v>
      </c>
      <c r="Q426" s="37">
        <v>4</v>
      </c>
      <c r="R426" s="37">
        <v>2</v>
      </c>
      <c r="S426" s="37">
        <v>3</v>
      </c>
      <c r="T426" s="39">
        <f t="shared" si="31"/>
        <v>42</v>
      </c>
      <c r="U426" s="39">
        <f t="shared" si="32"/>
        <v>22</v>
      </c>
      <c r="V426" s="39">
        <f t="shared" si="33"/>
        <v>20</v>
      </c>
    </row>
    <row r="427" spans="1:22" ht="16">
      <c r="A427" s="36">
        <v>40102</v>
      </c>
      <c r="B427" s="37">
        <v>0</v>
      </c>
      <c r="C427" s="37">
        <v>2003</v>
      </c>
      <c r="D427" s="37">
        <v>55</v>
      </c>
      <c r="E427" s="37">
        <v>1.7</v>
      </c>
      <c r="F427" s="38">
        <f t="shared" si="51"/>
        <v>19.031141868512112</v>
      </c>
      <c r="G427" s="37" t="s">
        <v>495</v>
      </c>
      <c r="H427" s="37">
        <v>3</v>
      </c>
      <c r="I427" s="37">
        <v>2</v>
      </c>
      <c r="J427" s="37">
        <v>3</v>
      </c>
      <c r="K427" s="37">
        <v>2</v>
      </c>
      <c r="L427" s="37">
        <v>3</v>
      </c>
      <c r="M427" s="37">
        <v>2</v>
      </c>
      <c r="N427" s="37">
        <v>2</v>
      </c>
      <c r="O427" s="37">
        <v>1</v>
      </c>
      <c r="P427" s="37">
        <v>2</v>
      </c>
      <c r="Q427" s="37">
        <v>2</v>
      </c>
      <c r="R427" s="37">
        <v>2</v>
      </c>
      <c r="S427" s="37">
        <v>2</v>
      </c>
      <c r="T427" s="39">
        <f t="shared" si="31"/>
        <v>26</v>
      </c>
      <c r="U427" s="39">
        <f t="shared" si="32"/>
        <v>15</v>
      </c>
      <c r="V427" s="39">
        <f t="shared" si="33"/>
        <v>11</v>
      </c>
    </row>
    <row r="428" spans="1:22" ht="16">
      <c r="A428" s="36">
        <v>40107</v>
      </c>
      <c r="B428" s="37">
        <v>1</v>
      </c>
      <c r="C428" s="37">
        <v>1975</v>
      </c>
      <c r="D428" s="37">
        <v>90</v>
      </c>
      <c r="E428" s="37">
        <v>1.8</v>
      </c>
      <c r="F428" s="38">
        <f t="shared" si="51"/>
        <v>27.777777777777775</v>
      </c>
      <c r="G428" s="37" t="s">
        <v>496</v>
      </c>
      <c r="H428" s="37">
        <v>3</v>
      </c>
      <c r="I428" s="37">
        <v>2</v>
      </c>
      <c r="J428" s="37">
        <v>2</v>
      </c>
      <c r="K428" s="37">
        <v>2</v>
      </c>
      <c r="L428" s="37">
        <v>2</v>
      </c>
      <c r="M428" s="37">
        <v>1</v>
      </c>
      <c r="N428" s="37">
        <v>1</v>
      </c>
      <c r="O428" s="37">
        <v>1</v>
      </c>
      <c r="P428" s="37">
        <v>2</v>
      </c>
      <c r="Q428" s="37">
        <v>1</v>
      </c>
      <c r="R428" s="37">
        <v>4</v>
      </c>
      <c r="S428" s="37">
        <v>2</v>
      </c>
      <c r="T428" s="39">
        <f t="shared" si="31"/>
        <v>23</v>
      </c>
      <c r="U428" s="39">
        <f t="shared" si="32"/>
        <v>12</v>
      </c>
      <c r="V428" s="39">
        <f t="shared" si="33"/>
        <v>11</v>
      </c>
    </row>
    <row r="429" spans="1:22" ht="16">
      <c r="A429" s="36">
        <v>40109</v>
      </c>
      <c r="B429" s="37">
        <v>1</v>
      </c>
      <c r="C429" s="37">
        <v>1992</v>
      </c>
      <c r="D429" s="37">
        <v>90</v>
      </c>
      <c r="E429" s="37">
        <v>1.8</v>
      </c>
      <c r="F429" s="38">
        <f t="shared" si="51"/>
        <v>27.777777777777775</v>
      </c>
      <c r="G429" s="37" t="s">
        <v>497</v>
      </c>
      <c r="H429" s="37">
        <v>4</v>
      </c>
      <c r="I429" s="37">
        <v>2</v>
      </c>
      <c r="J429" s="37">
        <v>2</v>
      </c>
      <c r="K429" s="37">
        <v>2</v>
      </c>
      <c r="L429" s="37">
        <v>2</v>
      </c>
      <c r="M429" s="37">
        <v>4</v>
      </c>
      <c r="N429" s="37">
        <v>2</v>
      </c>
      <c r="O429" s="37">
        <v>2</v>
      </c>
      <c r="P429" s="37">
        <v>2</v>
      </c>
      <c r="Q429" s="37">
        <v>2</v>
      </c>
      <c r="R429" s="37">
        <v>5</v>
      </c>
      <c r="S429" s="37">
        <v>4</v>
      </c>
      <c r="T429" s="39">
        <f t="shared" si="31"/>
        <v>33</v>
      </c>
      <c r="U429" s="39">
        <f t="shared" si="32"/>
        <v>16</v>
      </c>
      <c r="V429" s="39">
        <f t="shared" si="33"/>
        <v>17</v>
      </c>
    </row>
    <row r="430" spans="1:22" ht="16">
      <c r="A430" s="36">
        <v>40117</v>
      </c>
      <c r="B430" s="37">
        <v>0</v>
      </c>
      <c r="C430" s="37">
        <v>1978</v>
      </c>
      <c r="D430" s="37">
        <v>100</v>
      </c>
      <c r="E430" s="37">
        <v>1.68</v>
      </c>
      <c r="F430" s="38">
        <f t="shared" si="51"/>
        <v>35.430839002267582</v>
      </c>
      <c r="G430" s="37" t="s">
        <v>498</v>
      </c>
      <c r="H430" s="37">
        <v>4</v>
      </c>
      <c r="I430" s="37">
        <v>2</v>
      </c>
      <c r="J430" s="37">
        <v>4</v>
      </c>
      <c r="K430" s="37">
        <v>4</v>
      </c>
      <c r="L430" s="37">
        <v>4</v>
      </c>
      <c r="M430" s="37">
        <v>4</v>
      </c>
      <c r="N430" s="37">
        <v>4</v>
      </c>
      <c r="O430" s="37">
        <v>2</v>
      </c>
      <c r="P430" s="37">
        <v>2</v>
      </c>
      <c r="Q430" s="37">
        <v>3</v>
      </c>
      <c r="R430" s="37">
        <v>3</v>
      </c>
      <c r="S430" s="37">
        <v>3</v>
      </c>
      <c r="T430" s="39">
        <f t="shared" si="31"/>
        <v>39</v>
      </c>
      <c r="U430" s="39">
        <f t="shared" si="32"/>
        <v>22</v>
      </c>
      <c r="V430" s="39">
        <f t="shared" si="33"/>
        <v>17</v>
      </c>
    </row>
    <row r="431" spans="1:22" ht="16">
      <c r="A431" s="36">
        <v>40120</v>
      </c>
      <c r="B431" s="37">
        <v>1</v>
      </c>
      <c r="C431" s="37">
        <v>1992</v>
      </c>
      <c r="D431" s="37">
        <v>84</v>
      </c>
      <c r="E431" s="37">
        <v>1.83</v>
      </c>
      <c r="F431" s="38">
        <f t="shared" si="51"/>
        <v>25.082863029651524</v>
      </c>
      <c r="G431" s="37" t="s">
        <v>499</v>
      </c>
      <c r="H431" s="37">
        <v>3</v>
      </c>
      <c r="I431" s="37">
        <v>2</v>
      </c>
      <c r="J431" s="37">
        <v>2</v>
      </c>
      <c r="K431" s="37">
        <v>1</v>
      </c>
      <c r="L431" s="37">
        <v>2</v>
      </c>
      <c r="M431" s="37">
        <v>2</v>
      </c>
      <c r="N431" s="37">
        <v>1</v>
      </c>
      <c r="O431" s="37">
        <v>2</v>
      </c>
      <c r="P431" s="37">
        <v>2</v>
      </c>
      <c r="Q431" s="37">
        <v>4</v>
      </c>
      <c r="R431" s="37">
        <v>2</v>
      </c>
      <c r="S431" s="37">
        <v>3</v>
      </c>
      <c r="T431" s="39">
        <f t="shared" si="31"/>
        <v>26</v>
      </c>
      <c r="U431" s="39">
        <f t="shared" si="32"/>
        <v>12</v>
      </c>
      <c r="V431" s="39">
        <f t="shared" si="33"/>
        <v>14</v>
      </c>
    </row>
    <row r="432" spans="1:22" ht="16">
      <c r="A432" s="36">
        <v>40128</v>
      </c>
      <c r="B432" s="37">
        <v>0</v>
      </c>
      <c r="C432" s="37">
        <v>1974</v>
      </c>
      <c r="D432" s="37">
        <v>90</v>
      </c>
      <c r="E432" s="37">
        <v>1.63</v>
      </c>
      <c r="F432" s="38">
        <f t="shared" si="51"/>
        <v>33.874063758515568</v>
      </c>
      <c r="G432" s="37" t="s">
        <v>500</v>
      </c>
      <c r="H432" s="37">
        <v>2</v>
      </c>
      <c r="I432" s="37">
        <v>4</v>
      </c>
      <c r="J432" s="37">
        <v>4</v>
      </c>
      <c r="K432" s="37">
        <v>4</v>
      </c>
      <c r="L432" s="37">
        <v>3</v>
      </c>
      <c r="M432" s="37">
        <v>4</v>
      </c>
      <c r="N432" s="37">
        <v>4</v>
      </c>
      <c r="O432" s="37">
        <v>4</v>
      </c>
      <c r="P432" s="37">
        <v>4</v>
      </c>
      <c r="Q432" s="37">
        <v>4</v>
      </c>
      <c r="R432" s="37">
        <v>3</v>
      </c>
      <c r="S432" s="37">
        <v>4</v>
      </c>
      <c r="T432" s="39">
        <f t="shared" si="31"/>
        <v>44</v>
      </c>
      <c r="U432" s="39">
        <f t="shared" si="32"/>
        <v>21</v>
      </c>
      <c r="V432" s="39">
        <f t="shared" si="33"/>
        <v>23</v>
      </c>
    </row>
    <row r="433" spans="1:22" ht="16">
      <c r="A433" s="36">
        <v>40138</v>
      </c>
      <c r="B433" s="37">
        <v>0</v>
      </c>
      <c r="C433" s="37">
        <v>1987</v>
      </c>
      <c r="D433" s="37">
        <v>91</v>
      </c>
      <c r="E433" s="37">
        <v>1.67</v>
      </c>
      <c r="F433" s="38">
        <f t="shared" si="51"/>
        <v>32.629352074294523</v>
      </c>
      <c r="G433" s="37" t="s">
        <v>501</v>
      </c>
      <c r="H433" s="37">
        <v>5</v>
      </c>
      <c r="I433" s="37">
        <v>5</v>
      </c>
      <c r="J433" s="37">
        <v>5</v>
      </c>
      <c r="K433" s="37">
        <v>5</v>
      </c>
      <c r="L433" s="37">
        <v>5</v>
      </c>
      <c r="M433" s="37">
        <v>4</v>
      </c>
      <c r="N433" s="37">
        <v>4</v>
      </c>
      <c r="O433" s="37">
        <v>3</v>
      </c>
      <c r="P433" s="37">
        <v>3</v>
      </c>
      <c r="Q433" s="37">
        <v>4</v>
      </c>
      <c r="R433" s="37">
        <v>4</v>
      </c>
      <c r="S433" s="37">
        <v>4</v>
      </c>
      <c r="T433" s="39">
        <f t="shared" si="31"/>
        <v>51</v>
      </c>
      <c r="U433" s="39">
        <f t="shared" si="32"/>
        <v>29</v>
      </c>
      <c r="V433" s="39">
        <f t="shared" si="33"/>
        <v>22</v>
      </c>
    </row>
    <row r="434" spans="1:22" ht="16">
      <c r="A434" s="36">
        <v>40129</v>
      </c>
      <c r="B434" s="37">
        <v>1</v>
      </c>
      <c r="C434" s="37">
        <v>2003</v>
      </c>
      <c r="D434" s="37">
        <v>95</v>
      </c>
      <c r="E434" s="37">
        <v>1.86</v>
      </c>
      <c r="F434" s="38">
        <f t="shared" si="51"/>
        <v>27.459821944733491</v>
      </c>
      <c r="G434" s="37" t="s">
        <v>502</v>
      </c>
      <c r="H434" s="37">
        <v>1</v>
      </c>
      <c r="I434" s="37">
        <v>1</v>
      </c>
      <c r="J434" s="37">
        <v>1</v>
      </c>
      <c r="K434" s="37">
        <v>1</v>
      </c>
      <c r="L434" s="37">
        <v>2</v>
      </c>
      <c r="M434" s="37">
        <v>1</v>
      </c>
      <c r="N434" s="37">
        <v>5</v>
      </c>
      <c r="O434" s="37">
        <v>2</v>
      </c>
      <c r="P434" s="37">
        <v>1</v>
      </c>
      <c r="Q434" s="37">
        <v>1</v>
      </c>
      <c r="R434" s="37">
        <v>1</v>
      </c>
      <c r="S434" s="37">
        <v>1</v>
      </c>
      <c r="T434" s="39">
        <f t="shared" si="31"/>
        <v>18</v>
      </c>
      <c r="U434" s="39">
        <f t="shared" si="32"/>
        <v>7</v>
      </c>
      <c r="V434" s="39">
        <f t="shared" si="33"/>
        <v>11</v>
      </c>
    </row>
    <row r="435" spans="1:22" ht="16">
      <c r="A435" s="36">
        <v>40141</v>
      </c>
      <c r="B435" s="37">
        <v>0</v>
      </c>
      <c r="C435" s="37">
        <v>1998</v>
      </c>
      <c r="D435" s="37">
        <v>52</v>
      </c>
      <c r="E435" s="37">
        <v>1.7</v>
      </c>
      <c r="F435" s="38">
        <f t="shared" si="51"/>
        <v>17.993079584775089</v>
      </c>
      <c r="G435" s="37" t="s">
        <v>503</v>
      </c>
      <c r="H435" s="37">
        <v>4</v>
      </c>
      <c r="I435" s="37">
        <v>2</v>
      </c>
      <c r="J435" s="37">
        <v>4</v>
      </c>
      <c r="K435" s="37">
        <v>4</v>
      </c>
      <c r="L435" s="37">
        <v>3</v>
      </c>
      <c r="M435" s="37">
        <v>3</v>
      </c>
      <c r="N435" s="37">
        <v>2</v>
      </c>
      <c r="O435" s="37">
        <v>4</v>
      </c>
      <c r="P435" s="37">
        <v>4</v>
      </c>
      <c r="Q435" s="37">
        <v>4</v>
      </c>
      <c r="R435" s="37">
        <v>3</v>
      </c>
      <c r="S435" s="37">
        <v>2</v>
      </c>
      <c r="T435" s="39">
        <f t="shared" si="31"/>
        <v>39</v>
      </c>
      <c r="U435" s="39">
        <f t="shared" si="32"/>
        <v>20</v>
      </c>
      <c r="V435" s="39">
        <f t="shared" si="33"/>
        <v>19</v>
      </c>
    </row>
    <row r="436" spans="1:22" ht="16">
      <c r="A436" s="36">
        <v>40146</v>
      </c>
      <c r="B436" s="37">
        <v>1</v>
      </c>
      <c r="C436" s="37">
        <v>1979</v>
      </c>
      <c r="D436" s="37"/>
      <c r="E436" s="37"/>
      <c r="F436" s="38"/>
      <c r="G436" s="37"/>
      <c r="H436" s="37">
        <v>2</v>
      </c>
      <c r="I436" s="37">
        <v>1</v>
      </c>
      <c r="J436" s="37">
        <v>4</v>
      </c>
      <c r="K436" s="37">
        <v>2</v>
      </c>
      <c r="L436" s="37">
        <v>1</v>
      </c>
      <c r="M436" s="37">
        <v>1</v>
      </c>
      <c r="N436" s="37">
        <v>1</v>
      </c>
      <c r="O436" s="37">
        <v>4</v>
      </c>
      <c r="P436" s="37">
        <v>2</v>
      </c>
      <c r="Q436" s="37">
        <v>2</v>
      </c>
      <c r="R436" s="37">
        <v>2</v>
      </c>
      <c r="S436" s="37">
        <v>4</v>
      </c>
      <c r="T436" s="39">
        <f t="shared" si="31"/>
        <v>26</v>
      </c>
      <c r="U436" s="39">
        <f t="shared" si="32"/>
        <v>11</v>
      </c>
      <c r="V436" s="39">
        <f t="shared" si="33"/>
        <v>15</v>
      </c>
    </row>
    <row r="437" spans="1:22" ht="16">
      <c r="A437" s="36">
        <v>40134</v>
      </c>
      <c r="B437" s="37">
        <v>1</v>
      </c>
      <c r="C437" s="37">
        <v>2003</v>
      </c>
      <c r="D437" s="37">
        <v>90</v>
      </c>
      <c r="E437" s="37">
        <v>1.86</v>
      </c>
      <c r="F437" s="38">
        <f t="shared" ref="F437:F445" si="52">D437/(E437^2)</f>
        <v>26.014568158168572</v>
      </c>
      <c r="G437" s="37" t="s">
        <v>504</v>
      </c>
      <c r="H437" s="37">
        <v>4</v>
      </c>
      <c r="I437" s="37">
        <v>4</v>
      </c>
      <c r="J437" s="37">
        <v>2</v>
      </c>
      <c r="K437" s="37">
        <v>2</v>
      </c>
      <c r="L437" s="37">
        <v>2</v>
      </c>
      <c r="M437" s="37">
        <v>2</v>
      </c>
      <c r="N437" s="37">
        <v>3</v>
      </c>
      <c r="O437" s="37">
        <v>5</v>
      </c>
      <c r="P437" s="37">
        <v>2</v>
      </c>
      <c r="Q437" s="37">
        <v>3</v>
      </c>
      <c r="R437" s="37">
        <v>2</v>
      </c>
      <c r="S437" s="37">
        <v>4</v>
      </c>
      <c r="T437" s="39">
        <f t="shared" si="31"/>
        <v>35</v>
      </c>
      <c r="U437" s="39">
        <f t="shared" si="32"/>
        <v>16</v>
      </c>
      <c r="V437" s="39">
        <f t="shared" si="33"/>
        <v>19</v>
      </c>
    </row>
    <row r="438" spans="1:22" ht="16">
      <c r="A438" s="36">
        <v>40179</v>
      </c>
      <c r="B438" s="37">
        <v>0</v>
      </c>
      <c r="C438" s="37">
        <v>1998</v>
      </c>
      <c r="D438" s="37">
        <v>57</v>
      </c>
      <c r="E438" s="37">
        <v>1.56</v>
      </c>
      <c r="F438" s="38">
        <f t="shared" si="52"/>
        <v>23.422090729783037</v>
      </c>
      <c r="G438" s="37" t="s">
        <v>505</v>
      </c>
      <c r="H438" s="37">
        <v>4</v>
      </c>
      <c r="I438" s="37">
        <v>4</v>
      </c>
      <c r="J438" s="37">
        <v>5</v>
      </c>
      <c r="K438" s="37">
        <v>3</v>
      </c>
      <c r="L438" s="37">
        <v>4</v>
      </c>
      <c r="M438" s="37">
        <v>4</v>
      </c>
      <c r="N438" s="37">
        <v>1</v>
      </c>
      <c r="O438" s="37">
        <v>3</v>
      </c>
      <c r="P438" s="37">
        <v>1</v>
      </c>
      <c r="Q438" s="37">
        <v>4</v>
      </c>
      <c r="R438" s="37">
        <v>2</v>
      </c>
      <c r="S438" s="37">
        <v>4</v>
      </c>
      <c r="T438" s="39">
        <f t="shared" si="31"/>
        <v>39</v>
      </c>
      <c r="U438" s="39">
        <f t="shared" si="32"/>
        <v>24</v>
      </c>
      <c r="V438" s="39">
        <f t="shared" si="33"/>
        <v>15</v>
      </c>
    </row>
    <row r="439" spans="1:22" ht="16">
      <c r="A439" s="36">
        <v>40198</v>
      </c>
      <c r="B439" s="37">
        <v>0</v>
      </c>
      <c r="C439" s="37">
        <v>1991</v>
      </c>
      <c r="D439" s="37">
        <v>51</v>
      </c>
      <c r="E439" s="37">
        <v>1.7</v>
      </c>
      <c r="F439" s="38">
        <f t="shared" si="52"/>
        <v>17.647058823529413</v>
      </c>
      <c r="G439" s="37" t="s">
        <v>506</v>
      </c>
      <c r="H439" s="37">
        <v>1</v>
      </c>
      <c r="I439" s="37">
        <v>1</v>
      </c>
      <c r="J439" s="37">
        <v>1</v>
      </c>
      <c r="K439" s="37">
        <v>1</v>
      </c>
      <c r="L439" s="37">
        <v>1</v>
      </c>
      <c r="M439" s="37">
        <v>1</v>
      </c>
      <c r="N439" s="37">
        <v>3</v>
      </c>
      <c r="O439" s="37">
        <v>2</v>
      </c>
      <c r="P439" s="37">
        <v>4</v>
      </c>
      <c r="Q439" s="37">
        <v>3</v>
      </c>
      <c r="R439" s="37">
        <v>4</v>
      </c>
      <c r="S439" s="37">
        <v>4</v>
      </c>
      <c r="T439" s="39">
        <f t="shared" si="31"/>
        <v>26</v>
      </c>
      <c r="U439" s="39">
        <f t="shared" si="32"/>
        <v>6</v>
      </c>
      <c r="V439" s="39">
        <f t="shared" si="33"/>
        <v>20</v>
      </c>
    </row>
    <row r="440" spans="1:22" ht="16">
      <c r="A440" s="36">
        <v>40206</v>
      </c>
      <c r="B440" s="37">
        <v>0</v>
      </c>
      <c r="C440" s="37">
        <v>1992</v>
      </c>
      <c r="D440" s="37">
        <v>60</v>
      </c>
      <c r="E440" s="37">
        <v>1.68</v>
      </c>
      <c r="F440" s="38">
        <f t="shared" si="52"/>
        <v>21.258503401360546</v>
      </c>
      <c r="G440" s="37" t="s">
        <v>507</v>
      </c>
      <c r="H440" s="37">
        <v>4</v>
      </c>
      <c r="I440" s="37">
        <v>2</v>
      </c>
      <c r="J440" s="37">
        <v>4</v>
      </c>
      <c r="K440" s="37">
        <v>4</v>
      </c>
      <c r="L440" s="37">
        <v>2</v>
      </c>
      <c r="M440" s="37">
        <v>4</v>
      </c>
      <c r="N440" s="37">
        <v>3</v>
      </c>
      <c r="O440" s="37">
        <v>3</v>
      </c>
      <c r="P440" s="37">
        <v>4</v>
      </c>
      <c r="Q440" s="37">
        <v>2</v>
      </c>
      <c r="R440" s="37">
        <v>3</v>
      </c>
      <c r="S440" s="37">
        <v>2</v>
      </c>
      <c r="T440" s="39">
        <f t="shared" si="31"/>
        <v>37</v>
      </c>
      <c r="U440" s="39">
        <f t="shared" si="32"/>
        <v>20</v>
      </c>
      <c r="V440" s="39">
        <f t="shared" si="33"/>
        <v>17</v>
      </c>
    </row>
    <row r="441" spans="1:22" ht="16">
      <c r="A441" s="36">
        <v>40207</v>
      </c>
      <c r="B441" s="37">
        <v>1</v>
      </c>
      <c r="C441" s="37">
        <v>1989</v>
      </c>
      <c r="D441" s="37">
        <v>70</v>
      </c>
      <c r="E441" s="37">
        <v>1.93</v>
      </c>
      <c r="F441" s="38">
        <f t="shared" si="52"/>
        <v>18.792450804048432</v>
      </c>
      <c r="G441" s="37" t="s">
        <v>508</v>
      </c>
      <c r="H441" s="37">
        <v>2</v>
      </c>
      <c r="I441" s="37">
        <v>2</v>
      </c>
      <c r="J441" s="37">
        <v>4</v>
      </c>
      <c r="K441" s="37">
        <v>3</v>
      </c>
      <c r="L441" s="37">
        <v>4</v>
      </c>
      <c r="M441" s="37">
        <v>4</v>
      </c>
      <c r="N441" s="37">
        <v>4</v>
      </c>
      <c r="O441" s="37">
        <v>4</v>
      </c>
      <c r="P441" s="37">
        <v>4</v>
      </c>
      <c r="Q441" s="37">
        <v>5</v>
      </c>
      <c r="R441" s="37">
        <v>4</v>
      </c>
      <c r="S441" s="37">
        <v>5</v>
      </c>
      <c r="T441" s="39">
        <f t="shared" si="31"/>
        <v>45</v>
      </c>
      <c r="U441" s="39">
        <f t="shared" si="32"/>
        <v>19</v>
      </c>
      <c r="V441" s="39">
        <f t="shared" si="33"/>
        <v>26</v>
      </c>
    </row>
    <row r="442" spans="1:22" ht="16">
      <c r="A442" s="36">
        <v>40240</v>
      </c>
      <c r="B442" s="37">
        <v>1</v>
      </c>
      <c r="C442" s="37">
        <v>1964</v>
      </c>
      <c r="D442" s="37">
        <v>71</v>
      </c>
      <c r="E442" s="37">
        <v>1.76</v>
      </c>
      <c r="F442" s="38">
        <f t="shared" si="52"/>
        <v>22.920971074380166</v>
      </c>
      <c r="G442" s="37" t="s">
        <v>509</v>
      </c>
      <c r="H442" s="37">
        <v>1</v>
      </c>
      <c r="I442" s="37">
        <v>1</v>
      </c>
      <c r="J442" s="37">
        <v>1</v>
      </c>
      <c r="K442" s="37">
        <v>1</v>
      </c>
      <c r="L442" s="37">
        <v>2</v>
      </c>
      <c r="M442" s="37">
        <v>1</v>
      </c>
      <c r="N442" s="37">
        <v>2</v>
      </c>
      <c r="O442" s="37">
        <v>1</v>
      </c>
      <c r="P442" s="37">
        <v>2</v>
      </c>
      <c r="Q442" s="37">
        <v>4</v>
      </c>
      <c r="R442" s="37">
        <v>3</v>
      </c>
      <c r="S442" s="37">
        <v>1</v>
      </c>
      <c r="T442" s="39">
        <f t="shared" si="31"/>
        <v>20</v>
      </c>
      <c r="U442" s="39">
        <f t="shared" si="32"/>
        <v>7</v>
      </c>
      <c r="V442" s="39">
        <f t="shared" si="33"/>
        <v>13</v>
      </c>
    </row>
    <row r="443" spans="1:22" ht="16">
      <c r="A443" s="36">
        <v>39564</v>
      </c>
      <c r="B443" s="37">
        <v>0</v>
      </c>
      <c r="C443" s="37">
        <v>1990</v>
      </c>
      <c r="D443" s="37">
        <v>82</v>
      </c>
      <c r="E443" s="37">
        <v>1.7</v>
      </c>
      <c r="F443" s="38">
        <f t="shared" si="52"/>
        <v>28.373702422145332</v>
      </c>
      <c r="G443" s="37" t="s">
        <v>510</v>
      </c>
      <c r="H443" s="37">
        <v>4</v>
      </c>
      <c r="I443" s="37">
        <v>1</v>
      </c>
      <c r="J443" s="37">
        <v>2</v>
      </c>
      <c r="K443" s="37">
        <v>2</v>
      </c>
      <c r="L443" s="37">
        <v>1</v>
      </c>
      <c r="M443" s="37">
        <v>4</v>
      </c>
      <c r="N443" s="37">
        <v>2</v>
      </c>
      <c r="O443" s="37">
        <v>3</v>
      </c>
      <c r="P443" s="37">
        <v>5</v>
      </c>
      <c r="Q443" s="37">
        <v>2</v>
      </c>
      <c r="R443" s="37">
        <v>5</v>
      </c>
      <c r="S443" s="37">
        <v>4</v>
      </c>
      <c r="T443" s="39">
        <f t="shared" si="31"/>
        <v>35</v>
      </c>
      <c r="U443" s="39">
        <f t="shared" si="32"/>
        <v>14</v>
      </c>
      <c r="V443" s="39">
        <f t="shared" si="33"/>
        <v>21</v>
      </c>
    </row>
    <row r="444" spans="1:22" ht="16">
      <c r="A444" s="36">
        <v>40245</v>
      </c>
      <c r="B444" s="37">
        <v>0</v>
      </c>
      <c r="C444" s="37">
        <v>1987</v>
      </c>
      <c r="D444" s="37">
        <v>96</v>
      </c>
      <c r="E444" s="37">
        <v>1.68</v>
      </c>
      <c r="F444" s="38">
        <f t="shared" si="52"/>
        <v>34.013605442176875</v>
      </c>
      <c r="G444" s="37" t="s">
        <v>511</v>
      </c>
      <c r="H444" s="37">
        <v>5</v>
      </c>
      <c r="I444" s="37">
        <v>5</v>
      </c>
      <c r="J444" s="37">
        <v>5</v>
      </c>
      <c r="K444" s="37">
        <v>5</v>
      </c>
      <c r="L444" s="37">
        <v>5</v>
      </c>
      <c r="M444" s="37">
        <v>5</v>
      </c>
      <c r="N444" s="37">
        <v>5</v>
      </c>
      <c r="O444" s="37">
        <v>5</v>
      </c>
      <c r="P444" s="37">
        <v>5</v>
      </c>
      <c r="Q444" s="37">
        <v>5</v>
      </c>
      <c r="R444" s="37">
        <v>5</v>
      </c>
      <c r="S444" s="37">
        <v>5</v>
      </c>
      <c r="T444" s="39">
        <f t="shared" si="31"/>
        <v>60</v>
      </c>
      <c r="U444" s="39">
        <f t="shared" si="32"/>
        <v>30</v>
      </c>
      <c r="V444" s="39">
        <f t="shared" si="33"/>
        <v>30</v>
      </c>
    </row>
    <row r="445" spans="1:22" ht="16">
      <c r="A445" s="36">
        <v>40250</v>
      </c>
      <c r="B445" s="37">
        <v>1</v>
      </c>
      <c r="C445" s="37">
        <v>1994</v>
      </c>
      <c r="D445" s="37">
        <v>80</v>
      </c>
      <c r="E445" s="37">
        <v>1.87</v>
      </c>
      <c r="F445" s="38">
        <f t="shared" si="52"/>
        <v>22.877405702193368</v>
      </c>
      <c r="G445" s="37" t="s">
        <v>512</v>
      </c>
      <c r="H445" s="37">
        <v>4</v>
      </c>
      <c r="I445" s="37">
        <v>2</v>
      </c>
      <c r="J445" s="37">
        <v>4</v>
      </c>
      <c r="K445" s="37">
        <v>4</v>
      </c>
      <c r="L445" s="37">
        <v>4</v>
      </c>
      <c r="M445" s="37">
        <v>4</v>
      </c>
      <c r="N445" s="37">
        <v>4</v>
      </c>
      <c r="O445" s="37">
        <v>2</v>
      </c>
      <c r="P445" s="37">
        <v>3</v>
      </c>
      <c r="Q445" s="37">
        <v>2</v>
      </c>
      <c r="R445" s="37">
        <v>2</v>
      </c>
      <c r="S445" s="37">
        <v>3</v>
      </c>
      <c r="T445" s="39">
        <f t="shared" si="31"/>
        <v>38</v>
      </c>
      <c r="U445" s="39">
        <f t="shared" si="32"/>
        <v>22</v>
      </c>
      <c r="V445" s="39">
        <f t="shared" si="33"/>
        <v>16</v>
      </c>
    </row>
    <row r="446" spans="1:22" ht="16">
      <c r="A446" s="36">
        <v>40253</v>
      </c>
      <c r="B446" s="37">
        <v>0</v>
      </c>
      <c r="C446" s="37">
        <v>1963</v>
      </c>
      <c r="D446" s="37"/>
      <c r="E446" s="37"/>
      <c r="F446" s="38"/>
      <c r="G446" s="37"/>
      <c r="H446" s="37">
        <v>2</v>
      </c>
      <c r="I446" s="37">
        <v>3</v>
      </c>
      <c r="J446" s="37">
        <v>2</v>
      </c>
      <c r="K446" s="37">
        <v>2</v>
      </c>
      <c r="L446" s="37">
        <v>2</v>
      </c>
      <c r="M446" s="37">
        <v>3</v>
      </c>
      <c r="N446" s="37">
        <v>3</v>
      </c>
      <c r="O446" s="37">
        <v>2</v>
      </c>
      <c r="P446" s="37">
        <v>2</v>
      </c>
      <c r="Q446" s="37">
        <v>4</v>
      </c>
      <c r="R446" s="37">
        <v>4</v>
      </c>
      <c r="S446" s="37">
        <v>3</v>
      </c>
      <c r="T446" s="39">
        <f t="shared" si="31"/>
        <v>32</v>
      </c>
      <c r="U446" s="39">
        <f t="shared" si="32"/>
        <v>14</v>
      </c>
      <c r="V446" s="39">
        <f t="shared" si="33"/>
        <v>18</v>
      </c>
    </row>
    <row r="447" spans="1:22" ht="16">
      <c r="A447" s="36">
        <v>40272</v>
      </c>
      <c r="B447" s="37">
        <v>0</v>
      </c>
      <c r="C447" s="37">
        <v>1975</v>
      </c>
      <c r="D447" s="37">
        <v>76</v>
      </c>
      <c r="E447" s="37">
        <v>1.8</v>
      </c>
      <c r="F447" s="38">
        <f>D447/(E447^2)</f>
        <v>23.456790123456788</v>
      </c>
      <c r="G447" s="37" t="s">
        <v>513</v>
      </c>
      <c r="H447" s="37">
        <v>2</v>
      </c>
      <c r="I447" s="37">
        <v>3</v>
      </c>
      <c r="J447" s="37">
        <v>3</v>
      </c>
      <c r="K447" s="37">
        <v>2</v>
      </c>
      <c r="L447" s="37">
        <v>2</v>
      </c>
      <c r="M447" s="37">
        <v>3</v>
      </c>
      <c r="N447" s="37">
        <v>2</v>
      </c>
      <c r="O447" s="37">
        <v>4</v>
      </c>
      <c r="P447" s="37">
        <v>3</v>
      </c>
      <c r="Q447" s="37">
        <v>3</v>
      </c>
      <c r="R447" s="37">
        <v>3</v>
      </c>
      <c r="S447" s="37">
        <v>3</v>
      </c>
      <c r="T447" s="39">
        <f t="shared" si="31"/>
        <v>33</v>
      </c>
      <c r="U447" s="39">
        <f t="shared" si="32"/>
        <v>15</v>
      </c>
      <c r="V447" s="39">
        <f t="shared" si="33"/>
        <v>18</v>
      </c>
    </row>
    <row r="448" spans="1:22" ht="16">
      <c r="A448" s="36">
        <v>40305</v>
      </c>
      <c r="B448" s="37">
        <v>0</v>
      </c>
      <c r="C448" s="37">
        <v>1998</v>
      </c>
      <c r="D448" s="37"/>
      <c r="E448" s="37"/>
      <c r="F448" s="38"/>
      <c r="G448" s="37"/>
      <c r="H448" s="37">
        <v>2</v>
      </c>
      <c r="I448" s="37">
        <v>1</v>
      </c>
      <c r="J448" s="37">
        <v>2</v>
      </c>
      <c r="K448" s="37">
        <v>4</v>
      </c>
      <c r="L448" s="37">
        <v>2</v>
      </c>
      <c r="M448" s="37">
        <v>2</v>
      </c>
      <c r="N448" s="37">
        <v>3</v>
      </c>
      <c r="O448" s="37">
        <v>3</v>
      </c>
      <c r="P448" s="37">
        <v>3</v>
      </c>
      <c r="Q448" s="37">
        <v>4</v>
      </c>
      <c r="R448" s="37">
        <v>3</v>
      </c>
      <c r="S448" s="37">
        <v>3</v>
      </c>
      <c r="T448" s="39">
        <f t="shared" si="31"/>
        <v>32</v>
      </c>
      <c r="U448" s="39">
        <f t="shared" si="32"/>
        <v>13</v>
      </c>
      <c r="V448" s="39">
        <f t="shared" si="33"/>
        <v>19</v>
      </c>
    </row>
    <row r="449" spans="1:22" ht="16">
      <c r="A449" s="36">
        <v>40302</v>
      </c>
      <c r="B449" s="37">
        <v>0</v>
      </c>
      <c r="C449" s="37">
        <v>2002</v>
      </c>
      <c r="D449" s="37">
        <v>63</v>
      </c>
      <c r="E449" s="37">
        <v>1.77</v>
      </c>
      <c r="F449" s="38">
        <f t="shared" ref="F449:F450" si="53">D449/(E449^2)</f>
        <v>20.109164033323754</v>
      </c>
      <c r="G449" s="37" t="s">
        <v>514</v>
      </c>
      <c r="H449" s="37">
        <v>2</v>
      </c>
      <c r="I449" s="37">
        <v>2</v>
      </c>
      <c r="J449" s="37">
        <v>3</v>
      </c>
      <c r="K449" s="37">
        <v>2</v>
      </c>
      <c r="L449" s="37">
        <v>3</v>
      </c>
      <c r="M449" s="37">
        <v>2</v>
      </c>
      <c r="N449" s="37">
        <v>5</v>
      </c>
      <c r="O449" s="37">
        <v>5</v>
      </c>
      <c r="P449" s="37">
        <v>5</v>
      </c>
      <c r="Q449" s="37">
        <v>4</v>
      </c>
      <c r="R449" s="37">
        <v>4</v>
      </c>
      <c r="S449" s="37">
        <v>5</v>
      </c>
      <c r="T449" s="39">
        <f t="shared" si="31"/>
        <v>42</v>
      </c>
      <c r="U449" s="39">
        <f t="shared" si="32"/>
        <v>14</v>
      </c>
      <c r="V449" s="39">
        <f t="shared" si="33"/>
        <v>28</v>
      </c>
    </row>
    <row r="450" spans="1:22" ht="16">
      <c r="A450" s="36">
        <v>40303</v>
      </c>
      <c r="B450" s="37">
        <v>0</v>
      </c>
      <c r="C450" s="37">
        <v>1965</v>
      </c>
      <c r="D450" s="37">
        <v>53</v>
      </c>
      <c r="E450" s="37">
        <v>1.65</v>
      </c>
      <c r="F450" s="38">
        <f t="shared" si="53"/>
        <v>19.467401285583104</v>
      </c>
      <c r="G450" s="37" t="s">
        <v>515</v>
      </c>
      <c r="H450" s="37">
        <v>1</v>
      </c>
      <c r="I450" s="37">
        <v>1</v>
      </c>
      <c r="J450" s="37">
        <v>1</v>
      </c>
      <c r="K450" s="37">
        <v>1</v>
      </c>
      <c r="L450" s="37">
        <v>2</v>
      </c>
      <c r="M450" s="37">
        <v>1</v>
      </c>
      <c r="N450" s="37">
        <v>5</v>
      </c>
      <c r="O450" s="37">
        <v>2</v>
      </c>
      <c r="P450" s="37">
        <v>2</v>
      </c>
      <c r="Q450" s="37">
        <v>5</v>
      </c>
      <c r="R450" s="37">
        <v>5</v>
      </c>
      <c r="S450" s="37">
        <v>5</v>
      </c>
      <c r="T450" s="39">
        <f t="shared" si="31"/>
        <v>31</v>
      </c>
      <c r="U450" s="39">
        <f t="shared" si="32"/>
        <v>7</v>
      </c>
      <c r="V450" s="39">
        <f t="shared" si="33"/>
        <v>24</v>
      </c>
    </row>
    <row r="451" spans="1:22" ht="16">
      <c r="A451" s="36">
        <v>40307</v>
      </c>
      <c r="B451" s="37">
        <v>0</v>
      </c>
      <c r="C451" s="37">
        <v>2004</v>
      </c>
      <c r="D451" s="37"/>
      <c r="E451" s="37"/>
      <c r="F451" s="38"/>
      <c r="G451" s="37"/>
      <c r="H451" s="37">
        <v>1</v>
      </c>
      <c r="I451" s="37">
        <v>1</v>
      </c>
      <c r="J451" s="37">
        <v>2</v>
      </c>
      <c r="K451" s="37">
        <v>2</v>
      </c>
      <c r="L451" s="37">
        <v>1</v>
      </c>
      <c r="M451" s="37">
        <v>2</v>
      </c>
      <c r="N451" s="37">
        <v>5</v>
      </c>
      <c r="O451" s="37">
        <v>5</v>
      </c>
      <c r="P451" s="37">
        <v>5</v>
      </c>
      <c r="Q451" s="37">
        <v>5</v>
      </c>
      <c r="R451" s="37">
        <v>5</v>
      </c>
      <c r="S451" s="37">
        <v>5</v>
      </c>
      <c r="T451" s="39">
        <f t="shared" si="31"/>
        <v>39</v>
      </c>
      <c r="U451" s="39">
        <f t="shared" si="32"/>
        <v>9</v>
      </c>
      <c r="V451" s="39">
        <f t="shared" si="33"/>
        <v>30</v>
      </c>
    </row>
    <row r="452" spans="1:22" ht="16">
      <c r="A452" s="36">
        <v>40339</v>
      </c>
      <c r="B452" s="37">
        <v>1</v>
      </c>
      <c r="C452" s="37">
        <v>1977</v>
      </c>
      <c r="D452" s="37">
        <v>90</v>
      </c>
      <c r="E452" s="37">
        <v>1.88</v>
      </c>
      <c r="F452" s="38">
        <f t="shared" ref="F452:F456" si="54">D452/(E452^2)</f>
        <v>25.464010864644639</v>
      </c>
      <c r="G452" s="37" t="s">
        <v>516</v>
      </c>
      <c r="H452" s="37">
        <v>4</v>
      </c>
      <c r="I452" s="37">
        <v>1</v>
      </c>
      <c r="J452" s="37">
        <v>3</v>
      </c>
      <c r="K452" s="37">
        <v>2</v>
      </c>
      <c r="L452" s="37">
        <v>3</v>
      </c>
      <c r="M452" s="37">
        <v>3</v>
      </c>
      <c r="N452" s="37">
        <v>1</v>
      </c>
      <c r="O452" s="37">
        <v>2</v>
      </c>
      <c r="P452" s="37">
        <v>2</v>
      </c>
      <c r="Q452" s="37">
        <v>3</v>
      </c>
      <c r="R452" s="37">
        <v>3</v>
      </c>
      <c r="S452" s="37">
        <v>3</v>
      </c>
      <c r="T452" s="39">
        <f t="shared" si="31"/>
        <v>30</v>
      </c>
      <c r="U452" s="39">
        <f t="shared" si="32"/>
        <v>16</v>
      </c>
      <c r="V452" s="39">
        <f t="shared" si="33"/>
        <v>14</v>
      </c>
    </row>
    <row r="453" spans="1:22" ht="16">
      <c r="A453" s="36">
        <v>40327</v>
      </c>
      <c r="B453" s="37">
        <v>0</v>
      </c>
      <c r="C453" s="37">
        <v>1977</v>
      </c>
      <c r="D453" s="37">
        <v>59</v>
      </c>
      <c r="E453" s="37">
        <v>1.63</v>
      </c>
      <c r="F453" s="38">
        <f t="shared" si="54"/>
        <v>22.206330686137981</v>
      </c>
      <c r="G453" s="37" t="s">
        <v>517</v>
      </c>
      <c r="H453" s="37">
        <v>2</v>
      </c>
      <c r="I453" s="37">
        <v>3</v>
      </c>
      <c r="J453" s="37">
        <v>3</v>
      </c>
      <c r="K453" s="37">
        <v>4</v>
      </c>
      <c r="L453" s="37">
        <v>4</v>
      </c>
      <c r="M453" s="37">
        <v>4</v>
      </c>
      <c r="N453" s="37">
        <v>3</v>
      </c>
      <c r="O453" s="37">
        <v>4</v>
      </c>
      <c r="P453" s="37">
        <v>3</v>
      </c>
      <c r="Q453" s="37">
        <v>3</v>
      </c>
      <c r="R453" s="37">
        <v>4</v>
      </c>
      <c r="S453" s="37">
        <v>4</v>
      </c>
      <c r="T453" s="39">
        <f t="shared" si="31"/>
        <v>41</v>
      </c>
      <c r="U453" s="39">
        <f t="shared" si="32"/>
        <v>20</v>
      </c>
      <c r="V453" s="39">
        <f t="shared" si="33"/>
        <v>21</v>
      </c>
    </row>
    <row r="454" spans="1:22" ht="16">
      <c r="A454" s="36">
        <v>40363</v>
      </c>
      <c r="B454" s="37">
        <v>0</v>
      </c>
      <c r="C454" s="37">
        <v>2002</v>
      </c>
      <c r="D454" s="37">
        <v>55</v>
      </c>
      <c r="E454" s="37">
        <v>1.69</v>
      </c>
      <c r="F454" s="38">
        <f t="shared" si="54"/>
        <v>19.257028815517668</v>
      </c>
      <c r="G454" s="37" t="s">
        <v>518</v>
      </c>
      <c r="H454" s="37">
        <v>4</v>
      </c>
      <c r="I454" s="37">
        <v>2</v>
      </c>
      <c r="J454" s="37">
        <v>2</v>
      </c>
      <c r="K454" s="37">
        <v>3</v>
      </c>
      <c r="L454" s="37">
        <v>3</v>
      </c>
      <c r="M454" s="37">
        <v>2</v>
      </c>
      <c r="N454" s="37">
        <v>1</v>
      </c>
      <c r="O454" s="37">
        <v>1</v>
      </c>
      <c r="P454" s="37">
        <v>2</v>
      </c>
      <c r="Q454" s="37">
        <v>4</v>
      </c>
      <c r="R454" s="37">
        <v>4</v>
      </c>
      <c r="S454" s="37">
        <v>4</v>
      </c>
      <c r="T454" s="39">
        <f t="shared" si="31"/>
        <v>32</v>
      </c>
      <c r="U454" s="39">
        <f t="shared" si="32"/>
        <v>16</v>
      </c>
      <c r="V454" s="39">
        <f t="shared" si="33"/>
        <v>16</v>
      </c>
    </row>
    <row r="455" spans="1:22" ht="16">
      <c r="A455" s="36">
        <v>40336</v>
      </c>
      <c r="B455" s="37">
        <v>0</v>
      </c>
      <c r="C455" s="37">
        <v>2002</v>
      </c>
      <c r="D455" s="37">
        <v>74</v>
      </c>
      <c r="E455" s="37">
        <v>1.6850000000000001</v>
      </c>
      <c r="F455" s="38">
        <f t="shared" si="54"/>
        <v>26.063450413405064</v>
      </c>
      <c r="G455" s="37" t="s">
        <v>519</v>
      </c>
      <c r="H455" s="37">
        <v>3</v>
      </c>
      <c r="I455" s="37">
        <v>3</v>
      </c>
      <c r="J455" s="37">
        <v>4</v>
      </c>
      <c r="K455" s="37">
        <v>3</v>
      </c>
      <c r="L455" s="37">
        <v>4</v>
      </c>
      <c r="M455" s="37">
        <v>4</v>
      </c>
      <c r="N455" s="37">
        <v>1</v>
      </c>
      <c r="O455" s="37">
        <v>1</v>
      </c>
      <c r="P455" s="37">
        <v>1</v>
      </c>
      <c r="Q455" s="37">
        <v>5</v>
      </c>
      <c r="R455" s="37">
        <v>2</v>
      </c>
      <c r="S455" s="37">
        <v>3</v>
      </c>
      <c r="T455" s="39">
        <f t="shared" si="31"/>
        <v>34</v>
      </c>
      <c r="U455" s="39">
        <f t="shared" si="32"/>
        <v>21</v>
      </c>
      <c r="V455" s="39">
        <f t="shared" si="33"/>
        <v>13</v>
      </c>
    </row>
    <row r="456" spans="1:22" ht="16">
      <c r="A456" s="36">
        <v>40346</v>
      </c>
      <c r="B456" s="37">
        <v>1</v>
      </c>
      <c r="C456" s="37">
        <v>1978</v>
      </c>
      <c r="D456" s="37">
        <v>87</v>
      </c>
      <c r="E456" s="37">
        <v>1.78</v>
      </c>
      <c r="F456" s="38">
        <f t="shared" si="54"/>
        <v>27.458654210326976</v>
      </c>
      <c r="G456" s="37" t="s">
        <v>520</v>
      </c>
      <c r="H456" s="37">
        <v>2</v>
      </c>
      <c r="I456" s="37">
        <v>3</v>
      </c>
      <c r="J456" s="37">
        <v>3</v>
      </c>
      <c r="K456" s="37">
        <v>3</v>
      </c>
      <c r="L456" s="37">
        <v>3</v>
      </c>
      <c r="M456" s="37">
        <v>3</v>
      </c>
      <c r="N456" s="37">
        <v>2</v>
      </c>
      <c r="O456" s="37">
        <v>4</v>
      </c>
      <c r="P456" s="37">
        <v>4</v>
      </c>
      <c r="Q456" s="37">
        <v>2</v>
      </c>
      <c r="R456" s="37">
        <v>4</v>
      </c>
      <c r="S456" s="37">
        <v>4</v>
      </c>
      <c r="T456" s="39">
        <f t="shared" si="31"/>
        <v>37</v>
      </c>
      <c r="U456" s="39">
        <f t="shared" si="32"/>
        <v>17</v>
      </c>
      <c r="V456" s="39">
        <f t="shared" si="33"/>
        <v>20</v>
      </c>
    </row>
    <row r="457" spans="1:22" ht="16">
      <c r="A457" s="36">
        <v>40366</v>
      </c>
      <c r="B457" s="37">
        <v>0</v>
      </c>
      <c r="C457" s="37">
        <v>1975</v>
      </c>
      <c r="D457" s="37"/>
      <c r="E457" s="37"/>
      <c r="F457" s="38"/>
      <c r="G457" s="37"/>
      <c r="H457" s="37">
        <v>2</v>
      </c>
      <c r="I457" s="37">
        <v>2</v>
      </c>
      <c r="J457" s="37">
        <v>2</v>
      </c>
      <c r="K457" s="37">
        <v>2</v>
      </c>
      <c r="L457" s="37">
        <v>3</v>
      </c>
      <c r="M457" s="37">
        <v>3</v>
      </c>
      <c r="N457" s="37">
        <v>5</v>
      </c>
      <c r="O457" s="37">
        <v>4</v>
      </c>
      <c r="P457" s="37">
        <v>4</v>
      </c>
      <c r="Q457" s="37">
        <v>4</v>
      </c>
      <c r="R457" s="37">
        <v>5</v>
      </c>
      <c r="S457" s="37">
        <v>4</v>
      </c>
      <c r="T457" s="39">
        <f t="shared" si="31"/>
        <v>40</v>
      </c>
      <c r="U457" s="39">
        <f t="shared" si="32"/>
        <v>14</v>
      </c>
      <c r="V457" s="39">
        <f t="shared" si="33"/>
        <v>26</v>
      </c>
    </row>
    <row r="458" spans="1:22" ht="16">
      <c r="A458" s="36">
        <v>40364</v>
      </c>
      <c r="B458" s="37">
        <v>0</v>
      </c>
      <c r="C458" s="37">
        <v>1988</v>
      </c>
      <c r="D458" s="37">
        <v>74</v>
      </c>
      <c r="E458" s="37">
        <v>1.65</v>
      </c>
      <c r="F458" s="38">
        <f t="shared" ref="F458:F462" si="55">D458/(E458^2)</f>
        <v>27.180899908172638</v>
      </c>
      <c r="G458" s="37" t="s">
        <v>521</v>
      </c>
      <c r="H458" s="37">
        <v>4</v>
      </c>
      <c r="I458" s="37">
        <v>4</v>
      </c>
      <c r="J458" s="37">
        <v>4</v>
      </c>
      <c r="K458" s="37">
        <v>4</v>
      </c>
      <c r="L458" s="37">
        <v>4</v>
      </c>
      <c r="M458" s="37">
        <v>3</v>
      </c>
      <c r="N458" s="37">
        <v>3</v>
      </c>
      <c r="O458" s="37">
        <v>4</v>
      </c>
      <c r="P458" s="37">
        <v>4</v>
      </c>
      <c r="Q458" s="37">
        <v>4</v>
      </c>
      <c r="R458" s="37">
        <v>3</v>
      </c>
      <c r="S458" s="37">
        <v>4</v>
      </c>
      <c r="T458" s="39">
        <f t="shared" si="31"/>
        <v>45</v>
      </c>
      <c r="U458" s="39">
        <f t="shared" si="32"/>
        <v>23</v>
      </c>
      <c r="V458" s="39">
        <f t="shared" si="33"/>
        <v>22</v>
      </c>
    </row>
    <row r="459" spans="1:22" ht="16">
      <c r="A459" s="36">
        <v>40377</v>
      </c>
      <c r="B459" s="37">
        <v>0</v>
      </c>
      <c r="C459" s="37">
        <v>1982</v>
      </c>
      <c r="D459" s="37">
        <v>90</v>
      </c>
      <c r="E459" s="37">
        <v>1.65</v>
      </c>
      <c r="F459" s="38">
        <f t="shared" si="55"/>
        <v>33.057851239669425</v>
      </c>
      <c r="G459" s="37" t="s">
        <v>522</v>
      </c>
      <c r="H459" s="37">
        <v>2</v>
      </c>
      <c r="I459" s="37">
        <v>2</v>
      </c>
      <c r="J459" s="37">
        <v>3</v>
      </c>
      <c r="K459" s="37">
        <v>4</v>
      </c>
      <c r="L459" s="37">
        <v>4</v>
      </c>
      <c r="M459" s="37">
        <v>2</v>
      </c>
      <c r="N459" s="37">
        <v>4</v>
      </c>
      <c r="O459" s="37">
        <v>4</v>
      </c>
      <c r="P459" s="37">
        <v>3</v>
      </c>
      <c r="Q459" s="37">
        <v>4</v>
      </c>
      <c r="R459" s="37">
        <v>4</v>
      </c>
      <c r="S459" s="37">
        <v>2</v>
      </c>
      <c r="T459" s="39">
        <f t="shared" si="31"/>
        <v>38</v>
      </c>
      <c r="U459" s="39">
        <f t="shared" si="32"/>
        <v>17</v>
      </c>
      <c r="V459" s="39">
        <f t="shared" si="33"/>
        <v>21</v>
      </c>
    </row>
    <row r="460" spans="1:22" ht="16">
      <c r="A460" s="36">
        <v>40391</v>
      </c>
      <c r="B460" s="37">
        <v>0</v>
      </c>
      <c r="C460" s="37">
        <v>1997</v>
      </c>
      <c r="D460" s="37">
        <v>57</v>
      </c>
      <c r="E460" s="37">
        <v>1.61</v>
      </c>
      <c r="F460" s="38">
        <f t="shared" si="55"/>
        <v>21.989892365263682</v>
      </c>
      <c r="G460" s="37" t="s">
        <v>523</v>
      </c>
      <c r="H460" s="37">
        <v>4</v>
      </c>
      <c r="I460" s="37">
        <v>1</v>
      </c>
      <c r="J460" s="37">
        <v>3</v>
      </c>
      <c r="K460" s="37">
        <v>3</v>
      </c>
      <c r="L460" s="37">
        <v>3</v>
      </c>
      <c r="M460" s="37">
        <v>2</v>
      </c>
      <c r="N460" s="37">
        <v>1</v>
      </c>
      <c r="O460" s="37">
        <v>1</v>
      </c>
      <c r="P460" s="37">
        <v>1</v>
      </c>
      <c r="Q460" s="37">
        <v>1</v>
      </c>
      <c r="R460" s="37">
        <v>1</v>
      </c>
      <c r="S460" s="37">
        <v>1</v>
      </c>
      <c r="T460" s="39">
        <f t="shared" si="31"/>
        <v>22</v>
      </c>
      <c r="U460" s="39">
        <f t="shared" si="32"/>
        <v>16</v>
      </c>
      <c r="V460" s="39">
        <f t="shared" si="33"/>
        <v>6</v>
      </c>
    </row>
    <row r="461" spans="1:22" ht="16">
      <c r="A461" s="36">
        <v>40385</v>
      </c>
      <c r="B461" s="37">
        <v>0</v>
      </c>
      <c r="C461" s="37">
        <v>2005</v>
      </c>
      <c r="D461" s="37">
        <v>50</v>
      </c>
      <c r="E461" s="37">
        <v>1.58</v>
      </c>
      <c r="F461" s="38">
        <f t="shared" si="55"/>
        <v>20.028841531805796</v>
      </c>
      <c r="G461" s="37" t="s">
        <v>524</v>
      </c>
      <c r="H461" s="37">
        <v>2</v>
      </c>
      <c r="I461" s="37">
        <v>2</v>
      </c>
      <c r="J461" s="37">
        <v>2</v>
      </c>
      <c r="K461" s="37">
        <v>2</v>
      </c>
      <c r="L461" s="37">
        <v>4</v>
      </c>
      <c r="M461" s="37">
        <v>2</v>
      </c>
      <c r="N461" s="37">
        <v>3</v>
      </c>
      <c r="O461" s="37">
        <v>1</v>
      </c>
      <c r="P461" s="37">
        <v>1</v>
      </c>
      <c r="Q461" s="37">
        <v>2</v>
      </c>
      <c r="R461" s="37">
        <v>3</v>
      </c>
      <c r="S461" s="37">
        <v>4</v>
      </c>
      <c r="T461" s="39">
        <f t="shared" si="31"/>
        <v>28</v>
      </c>
      <c r="U461" s="39">
        <f t="shared" si="32"/>
        <v>14</v>
      </c>
      <c r="V461" s="39">
        <f t="shared" si="33"/>
        <v>14</v>
      </c>
    </row>
    <row r="462" spans="1:22" ht="16">
      <c r="A462" s="36">
        <v>40372</v>
      </c>
      <c r="B462" s="37">
        <v>0</v>
      </c>
      <c r="C462" s="37">
        <v>1963</v>
      </c>
      <c r="D462" s="37">
        <v>74</v>
      </c>
      <c r="E462" s="37">
        <v>1.63</v>
      </c>
      <c r="F462" s="38">
        <f t="shared" si="55"/>
        <v>27.852007979223909</v>
      </c>
      <c r="G462" s="37" t="s">
        <v>525</v>
      </c>
      <c r="H462" s="37">
        <v>2</v>
      </c>
      <c r="I462" s="37">
        <v>2</v>
      </c>
      <c r="J462" s="37">
        <v>2</v>
      </c>
      <c r="K462" s="37">
        <v>2</v>
      </c>
      <c r="L462" s="37">
        <v>2</v>
      </c>
      <c r="M462" s="37">
        <v>2</v>
      </c>
      <c r="N462" s="37">
        <v>5</v>
      </c>
      <c r="O462" s="37">
        <v>2</v>
      </c>
      <c r="P462" s="37">
        <v>5</v>
      </c>
      <c r="Q462" s="37">
        <v>2</v>
      </c>
      <c r="R462" s="37">
        <v>5</v>
      </c>
      <c r="S462" s="37">
        <v>4</v>
      </c>
      <c r="T462" s="39">
        <f t="shared" si="31"/>
        <v>35</v>
      </c>
      <c r="U462" s="39">
        <f t="shared" si="32"/>
        <v>12</v>
      </c>
      <c r="V462" s="39">
        <f t="shared" si="33"/>
        <v>23</v>
      </c>
    </row>
    <row r="463" spans="1:22" ht="16">
      <c r="A463" s="36">
        <v>40407</v>
      </c>
      <c r="B463" s="37">
        <v>0</v>
      </c>
      <c r="C463" s="37">
        <v>1982</v>
      </c>
      <c r="D463" s="37"/>
      <c r="E463" s="37"/>
      <c r="F463" s="38"/>
      <c r="G463" s="37"/>
      <c r="H463" s="37">
        <v>4</v>
      </c>
      <c r="I463" s="37">
        <v>3</v>
      </c>
      <c r="J463" s="37">
        <v>3</v>
      </c>
      <c r="K463" s="37">
        <v>3</v>
      </c>
      <c r="L463" s="37">
        <v>4</v>
      </c>
      <c r="M463" s="37">
        <v>3</v>
      </c>
      <c r="N463" s="37">
        <v>2</v>
      </c>
      <c r="O463" s="37">
        <v>3</v>
      </c>
      <c r="P463" s="37">
        <v>4</v>
      </c>
      <c r="Q463" s="37">
        <v>3</v>
      </c>
      <c r="R463" s="37">
        <v>3</v>
      </c>
      <c r="S463" s="37">
        <v>3</v>
      </c>
      <c r="T463" s="39">
        <f t="shared" si="31"/>
        <v>38</v>
      </c>
      <c r="U463" s="39">
        <f t="shared" si="32"/>
        <v>20</v>
      </c>
      <c r="V463" s="39">
        <f t="shared" si="33"/>
        <v>18</v>
      </c>
    </row>
    <row r="464" spans="1:22" ht="16">
      <c r="A464" s="36">
        <v>40414</v>
      </c>
      <c r="B464" s="37">
        <v>0</v>
      </c>
      <c r="C464" s="37">
        <v>1981</v>
      </c>
      <c r="D464" s="37">
        <v>66</v>
      </c>
      <c r="E464" s="37">
        <v>1.75</v>
      </c>
      <c r="F464" s="38">
        <f t="shared" ref="F464:F465" si="56">D464/(E464^2)</f>
        <v>21.551020408163264</v>
      </c>
      <c r="G464" s="37" t="s">
        <v>526</v>
      </c>
      <c r="H464" s="37">
        <v>4</v>
      </c>
      <c r="I464" s="37">
        <v>4</v>
      </c>
      <c r="J464" s="37">
        <v>4</v>
      </c>
      <c r="K464" s="37">
        <v>3</v>
      </c>
      <c r="L464" s="37">
        <v>4</v>
      </c>
      <c r="M464" s="37">
        <v>4</v>
      </c>
      <c r="N464" s="37">
        <v>5</v>
      </c>
      <c r="O464" s="37">
        <v>4</v>
      </c>
      <c r="P464" s="37">
        <v>5</v>
      </c>
      <c r="Q464" s="37">
        <v>4</v>
      </c>
      <c r="R464" s="37">
        <v>4</v>
      </c>
      <c r="S464" s="37">
        <v>4</v>
      </c>
      <c r="T464" s="39">
        <f t="shared" si="31"/>
        <v>49</v>
      </c>
      <c r="U464" s="39">
        <f t="shared" si="32"/>
        <v>23</v>
      </c>
      <c r="V464" s="39">
        <f t="shared" si="33"/>
        <v>26</v>
      </c>
    </row>
    <row r="465" spans="1:22" ht="16">
      <c r="A465" s="36">
        <v>40424</v>
      </c>
      <c r="B465" s="37">
        <v>0</v>
      </c>
      <c r="C465" s="37">
        <v>1997</v>
      </c>
      <c r="D465" s="37">
        <v>70</v>
      </c>
      <c r="E465" s="37">
        <v>1.63</v>
      </c>
      <c r="F465" s="38">
        <f t="shared" si="56"/>
        <v>26.346494034400994</v>
      </c>
      <c r="G465" s="37" t="s">
        <v>527</v>
      </c>
      <c r="H465" s="37">
        <v>2</v>
      </c>
      <c r="I465" s="37">
        <v>1</v>
      </c>
      <c r="J465" s="37">
        <v>4</v>
      </c>
      <c r="K465" s="37">
        <v>4</v>
      </c>
      <c r="L465" s="37">
        <v>3</v>
      </c>
      <c r="M465" s="37">
        <v>4</v>
      </c>
      <c r="N465" s="37">
        <v>1</v>
      </c>
      <c r="O465" s="37">
        <v>2</v>
      </c>
      <c r="P465" s="37">
        <v>1</v>
      </c>
      <c r="Q465" s="37">
        <v>5</v>
      </c>
      <c r="R465" s="37">
        <v>3</v>
      </c>
      <c r="S465" s="37">
        <v>3</v>
      </c>
      <c r="T465" s="39">
        <f t="shared" si="31"/>
        <v>33</v>
      </c>
      <c r="U465" s="39">
        <f t="shared" si="32"/>
        <v>18</v>
      </c>
      <c r="V465" s="39">
        <f t="shared" si="33"/>
        <v>15</v>
      </c>
    </row>
    <row r="466" spans="1:22" ht="16">
      <c r="A466" s="36">
        <v>40425</v>
      </c>
      <c r="B466" s="37">
        <v>0</v>
      </c>
      <c r="C466" s="37">
        <v>1995</v>
      </c>
      <c r="D466" s="37"/>
      <c r="E466" s="37"/>
      <c r="F466" s="38"/>
      <c r="G466" s="37"/>
      <c r="H466" s="37">
        <v>4</v>
      </c>
      <c r="I466" s="37">
        <v>5</v>
      </c>
      <c r="J466" s="37">
        <v>5</v>
      </c>
      <c r="K466" s="37">
        <v>4</v>
      </c>
      <c r="L466" s="37">
        <v>5</v>
      </c>
      <c r="M466" s="37">
        <v>5</v>
      </c>
      <c r="N466" s="37">
        <v>3</v>
      </c>
      <c r="O466" s="37">
        <v>4</v>
      </c>
      <c r="P466" s="37">
        <v>4</v>
      </c>
      <c r="Q466" s="37">
        <v>3</v>
      </c>
      <c r="R466" s="37">
        <v>2</v>
      </c>
      <c r="S466" s="37">
        <v>3</v>
      </c>
      <c r="T466" s="39">
        <f t="shared" si="31"/>
        <v>47</v>
      </c>
      <c r="U466" s="39">
        <f t="shared" si="32"/>
        <v>28</v>
      </c>
      <c r="V466" s="39">
        <f t="shared" si="33"/>
        <v>19</v>
      </c>
    </row>
    <row r="467" spans="1:22" ht="16">
      <c r="A467" s="36">
        <v>40426</v>
      </c>
      <c r="B467" s="37">
        <v>0</v>
      </c>
      <c r="C467" s="37">
        <v>1998</v>
      </c>
      <c r="D467" s="37">
        <v>50</v>
      </c>
      <c r="E467" s="37">
        <v>1.67</v>
      </c>
      <c r="F467" s="38">
        <f t="shared" ref="F467:F481" si="57">D467/(E467^2)</f>
        <v>17.928215425436552</v>
      </c>
      <c r="G467" s="37" t="s">
        <v>528</v>
      </c>
      <c r="H467" s="37">
        <v>4</v>
      </c>
      <c r="I467" s="37">
        <v>1</v>
      </c>
      <c r="J467" s="37">
        <v>2</v>
      </c>
      <c r="K467" s="37">
        <v>1</v>
      </c>
      <c r="L467" s="37">
        <v>2</v>
      </c>
      <c r="M467" s="37">
        <v>1</v>
      </c>
      <c r="N467" s="37">
        <v>1</v>
      </c>
      <c r="O467" s="37">
        <v>1</v>
      </c>
      <c r="P467" s="37">
        <v>2</v>
      </c>
      <c r="Q467" s="37">
        <v>3</v>
      </c>
      <c r="R467" s="37">
        <v>2</v>
      </c>
      <c r="S467" s="37">
        <v>2</v>
      </c>
      <c r="T467" s="39">
        <f t="shared" si="31"/>
        <v>22</v>
      </c>
      <c r="U467" s="39">
        <f t="shared" si="32"/>
        <v>11</v>
      </c>
      <c r="V467" s="39">
        <f t="shared" si="33"/>
        <v>11</v>
      </c>
    </row>
    <row r="468" spans="1:22" ht="16">
      <c r="A468" s="36">
        <v>40434</v>
      </c>
      <c r="B468" s="37">
        <v>1</v>
      </c>
      <c r="C468" s="37">
        <v>1998</v>
      </c>
      <c r="D468" s="37">
        <v>72</v>
      </c>
      <c r="E468" s="37">
        <v>1.8</v>
      </c>
      <c r="F468" s="38">
        <f t="shared" si="57"/>
        <v>22.222222222222221</v>
      </c>
      <c r="G468" s="37" t="s">
        <v>529</v>
      </c>
      <c r="H468" s="37">
        <v>1</v>
      </c>
      <c r="I468" s="37">
        <v>1</v>
      </c>
      <c r="J468" s="37">
        <v>1</v>
      </c>
      <c r="K468" s="37">
        <v>1</v>
      </c>
      <c r="L468" s="37">
        <v>1</v>
      </c>
      <c r="M468" s="37">
        <v>1</v>
      </c>
      <c r="N468" s="37">
        <v>3</v>
      </c>
      <c r="O468" s="37">
        <v>3</v>
      </c>
      <c r="P468" s="37">
        <v>1</v>
      </c>
      <c r="Q468" s="37">
        <v>3</v>
      </c>
      <c r="R468" s="37">
        <v>3</v>
      </c>
      <c r="S468" s="37">
        <v>1</v>
      </c>
      <c r="T468" s="39">
        <f t="shared" si="31"/>
        <v>20</v>
      </c>
      <c r="U468" s="39">
        <f t="shared" si="32"/>
        <v>6</v>
      </c>
      <c r="V468" s="39">
        <f t="shared" si="33"/>
        <v>14</v>
      </c>
    </row>
    <row r="469" spans="1:22" ht="16">
      <c r="A469" s="36">
        <v>40443</v>
      </c>
      <c r="B469" s="37">
        <v>1</v>
      </c>
      <c r="C469" s="37">
        <v>1992</v>
      </c>
      <c r="D469" s="37">
        <v>100</v>
      </c>
      <c r="E469" s="37">
        <v>1.8</v>
      </c>
      <c r="F469" s="38">
        <f t="shared" si="57"/>
        <v>30.864197530864196</v>
      </c>
      <c r="G469" s="37" t="s">
        <v>530</v>
      </c>
      <c r="H469" s="37">
        <v>4</v>
      </c>
      <c r="I469" s="37">
        <v>3</v>
      </c>
      <c r="J469" s="37">
        <v>4</v>
      </c>
      <c r="K469" s="37">
        <v>3</v>
      </c>
      <c r="L469" s="37">
        <v>3</v>
      </c>
      <c r="M469" s="37">
        <v>2</v>
      </c>
      <c r="N469" s="37">
        <v>4</v>
      </c>
      <c r="O469" s="37">
        <v>4</v>
      </c>
      <c r="P469" s="37">
        <v>5</v>
      </c>
      <c r="Q469" s="37">
        <v>3</v>
      </c>
      <c r="R469" s="37">
        <v>4</v>
      </c>
      <c r="S469" s="37">
        <v>4</v>
      </c>
      <c r="T469" s="39">
        <f t="shared" si="31"/>
        <v>43</v>
      </c>
      <c r="U469" s="39">
        <f t="shared" si="32"/>
        <v>19</v>
      </c>
      <c r="V469" s="39">
        <f t="shared" si="33"/>
        <v>24</v>
      </c>
    </row>
    <row r="470" spans="1:22" ht="16">
      <c r="A470" s="36">
        <v>40444</v>
      </c>
      <c r="B470" s="37">
        <v>1</v>
      </c>
      <c r="C470" s="37">
        <v>1971</v>
      </c>
      <c r="D470" s="37">
        <v>72</v>
      </c>
      <c r="E470" s="37">
        <v>1.63</v>
      </c>
      <c r="F470" s="38">
        <f t="shared" si="57"/>
        <v>27.099251006812452</v>
      </c>
      <c r="G470" s="37" t="s">
        <v>531</v>
      </c>
      <c r="H470" s="37">
        <v>1</v>
      </c>
      <c r="I470" s="37">
        <v>1</v>
      </c>
      <c r="J470" s="37">
        <v>2</v>
      </c>
      <c r="K470" s="37">
        <v>2</v>
      </c>
      <c r="L470" s="37">
        <v>1</v>
      </c>
      <c r="M470" s="37">
        <v>2</v>
      </c>
      <c r="N470" s="37">
        <v>3</v>
      </c>
      <c r="O470" s="37">
        <v>4</v>
      </c>
      <c r="P470" s="37">
        <v>1</v>
      </c>
      <c r="Q470" s="37">
        <v>3</v>
      </c>
      <c r="R470" s="37">
        <v>4</v>
      </c>
      <c r="S470" s="37">
        <v>1</v>
      </c>
      <c r="T470" s="39">
        <f t="shared" si="31"/>
        <v>25</v>
      </c>
      <c r="U470" s="39">
        <f t="shared" si="32"/>
        <v>9</v>
      </c>
      <c r="V470" s="39">
        <f t="shared" si="33"/>
        <v>16</v>
      </c>
    </row>
    <row r="471" spans="1:22" ht="16">
      <c r="A471" s="36">
        <v>31613</v>
      </c>
      <c r="B471" s="37">
        <v>1</v>
      </c>
      <c r="C471" s="37">
        <v>1980</v>
      </c>
      <c r="D471" s="37">
        <v>83</v>
      </c>
      <c r="E471" s="37">
        <v>1.83</v>
      </c>
      <c r="F471" s="38">
        <f t="shared" si="57"/>
        <v>24.784257517393769</v>
      </c>
      <c r="G471" s="37" t="s">
        <v>532</v>
      </c>
      <c r="H471" s="37">
        <v>2</v>
      </c>
      <c r="I471" s="37">
        <v>1</v>
      </c>
      <c r="J471" s="37">
        <v>1</v>
      </c>
      <c r="K471" s="37">
        <v>1</v>
      </c>
      <c r="L471" s="37">
        <v>1</v>
      </c>
      <c r="M471" s="37">
        <v>1</v>
      </c>
      <c r="N471" s="37">
        <v>1</v>
      </c>
      <c r="O471" s="37">
        <v>2</v>
      </c>
      <c r="P471" s="37">
        <v>3</v>
      </c>
      <c r="Q471" s="37">
        <v>4</v>
      </c>
      <c r="R471" s="37">
        <v>2</v>
      </c>
      <c r="S471" s="37">
        <v>2</v>
      </c>
      <c r="T471" s="39">
        <f t="shared" si="31"/>
        <v>21</v>
      </c>
      <c r="U471" s="39">
        <f t="shared" si="32"/>
        <v>7</v>
      </c>
      <c r="V471" s="39">
        <f t="shared" si="33"/>
        <v>14</v>
      </c>
    </row>
    <row r="472" spans="1:22" ht="16">
      <c r="A472" s="36">
        <v>40460</v>
      </c>
      <c r="B472" s="37">
        <v>1</v>
      </c>
      <c r="C472" s="37">
        <v>1999</v>
      </c>
      <c r="D472" s="37">
        <v>154</v>
      </c>
      <c r="E472" s="37">
        <v>1.58</v>
      </c>
      <c r="F472" s="38">
        <f t="shared" si="57"/>
        <v>61.688831917961856</v>
      </c>
      <c r="G472" s="37" t="s">
        <v>533</v>
      </c>
      <c r="H472" s="37">
        <v>1</v>
      </c>
      <c r="I472" s="37">
        <v>5</v>
      </c>
      <c r="J472" s="37">
        <v>2</v>
      </c>
      <c r="K472" s="37">
        <v>1</v>
      </c>
      <c r="L472" s="37">
        <v>1</v>
      </c>
      <c r="M472" s="37">
        <v>3</v>
      </c>
      <c r="N472" s="37">
        <v>4</v>
      </c>
      <c r="O472" s="37">
        <v>2</v>
      </c>
      <c r="P472" s="37">
        <v>1</v>
      </c>
      <c r="Q472" s="37">
        <v>4</v>
      </c>
      <c r="R472" s="37">
        <v>4</v>
      </c>
      <c r="S472" s="37">
        <v>4</v>
      </c>
      <c r="T472" s="39">
        <f t="shared" si="31"/>
        <v>32</v>
      </c>
      <c r="U472" s="39">
        <f t="shared" si="32"/>
        <v>13</v>
      </c>
      <c r="V472" s="39">
        <f t="shared" si="33"/>
        <v>19</v>
      </c>
    </row>
    <row r="473" spans="1:22" ht="16">
      <c r="A473" s="36">
        <v>40464</v>
      </c>
      <c r="B473" s="37">
        <v>1</v>
      </c>
      <c r="C473" s="37">
        <v>1977</v>
      </c>
      <c r="D473" s="37">
        <v>86</v>
      </c>
      <c r="E473" s="37">
        <v>1.78</v>
      </c>
      <c r="F473" s="38">
        <f t="shared" si="57"/>
        <v>27.143037495265748</v>
      </c>
      <c r="G473" s="37" t="s">
        <v>534</v>
      </c>
      <c r="H473" s="37">
        <v>3</v>
      </c>
      <c r="I473" s="37">
        <v>2</v>
      </c>
      <c r="J473" s="37">
        <v>3</v>
      </c>
      <c r="K473" s="37">
        <v>3</v>
      </c>
      <c r="L473" s="37">
        <v>2</v>
      </c>
      <c r="M473" s="37">
        <v>3</v>
      </c>
      <c r="N473" s="37">
        <v>1</v>
      </c>
      <c r="O473" s="37">
        <v>2</v>
      </c>
      <c r="P473" s="37">
        <v>2</v>
      </c>
      <c r="Q473" s="37">
        <v>2</v>
      </c>
      <c r="R473" s="37">
        <v>2</v>
      </c>
      <c r="S473" s="37">
        <v>2</v>
      </c>
      <c r="T473" s="39">
        <f t="shared" si="31"/>
        <v>27</v>
      </c>
      <c r="U473" s="39">
        <f t="shared" si="32"/>
        <v>16</v>
      </c>
      <c r="V473" s="39">
        <f t="shared" si="33"/>
        <v>11</v>
      </c>
    </row>
    <row r="474" spans="1:22" ht="16">
      <c r="A474" s="36">
        <v>40468</v>
      </c>
      <c r="B474" s="37">
        <v>0</v>
      </c>
      <c r="C474" s="37">
        <v>1988</v>
      </c>
      <c r="D474" s="37">
        <v>72</v>
      </c>
      <c r="E474" s="37">
        <v>1.62</v>
      </c>
      <c r="F474" s="38">
        <f t="shared" si="57"/>
        <v>27.434842249657059</v>
      </c>
      <c r="G474" s="37" t="s">
        <v>535</v>
      </c>
      <c r="H474" s="37">
        <v>4</v>
      </c>
      <c r="I474" s="37">
        <v>4</v>
      </c>
      <c r="J474" s="37">
        <v>4</v>
      </c>
      <c r="K474" s="37">
        <v>4</v>
      </c>
      <c r="L474" s="37">
        <v>4</v>
      </c>
      <c r="M474" s="37">
        <v>4</v>
      </c>
      <c r="N474" s="37">
        <v>4</v>
      </c>
      <c r="O474" s="37">
        <v>3</v>
      </c>
      <c r="P474" s="37">
        <v>4</v>
      </c>
      <c r="Q474" s="37">
        <v>3</v>
      </c>
      <c r="R474" s="37">
        <v>4</v>
      </c>
      <c r="S474" s="37">
        <v>3</v>
      </c>
      <c r="T474" s="39">
        <f t="shared" si="31"/>
        <v>45</v>
      </c>
      <c r="U474" s="39">
        <f t="shared" si="32"/>
        <v>24</v>
      </c>
      <c r="V474" s="39">
        <f t="shared" si="33"/>
        <v>21</v>
      </c>
    </row>
    <row r="475" spans="1:22" ht="16">
      <c r="A475" s="36">
        <v>40465</v>
      </c>
      <c r="B475" s="37">
        <v>0</v>
      </c>
      <c r="C475" s="37">
        <v>1979</v>
      </c>
      <c r="D475" s="37">
        <v>65</v>
      </c>
      <c r="E475" s="37">
        <v>1.68</v>
      </c>
      <c r="F475" s="38">
        <f t="shared" si="57"/>
        <v>23.030045351473927</v>
      </c>
      <c r="G475" s="37" t="s">
        <v>536</v>
      </c>
      <c r="H475" s="37">
        <v>1</v>
      </c>
      <c r="I475" s="37">
        <v>1</v>
      </c>
      <c r="J475" s="37">
        <v>1</v>
      </c>
      <c r="K475" s="37">
        <v>1</v>
      </c>
      <c r="L475" s="37">
        <v>1</v>
      </c>
      <c r="M475" s="37">
        <v>1</v>
      </c>
      <c r="N475" s="37">
        <v>1</v>
      </c>
      <c r="O475" s="37">
        <v>1</v>
      </c>
      <c r="P475" s="37">
        <v>1</v>
      </c>
      <c r="Q475" s="37">
        <v>1</v>
      </c>
      <c r="R475" s="37">
        <v>1</v>
      </c>
      <c r="S475" s="37">
        <v>1</v>
      </c>
      <c r="T475" s="39">
        <f t="shared" si="31"/>
        <v>12</v>
      </c>
      <c r="U475" s="39">
        <f t="shared" si="32"/>
        <v>6</v>
      </c>
      <c r="V475" s="39">
        <f t="shared" si="33"/>
        <v>6</v>
      </c>
    </row>
    <row r="476" spans="1:22" ht="16">
      <c r="A476" s="36">
        <v>40476</v>
      </c>
      <c r="B476" s="37">
        <v>0</v>
      </c>
      <c r="C476" s="37">
        <v>1991</v>
      </c>
      <c r="D476" s="37">
        <v>58</v>
      </c>
      <c r="E476" s="37">
        <v>1.61</v>
      </c>
      <c r="F476" s="38">
        <f t="shared" si="57"/>
        <v>22.375679950619187</v>
      </c>
      <c r="G476" s="37" t="s">
        <v>537</v>
      </c>
      <c r="H476" s="37">
        <v>1</v>
      </c>
      <c r="I476" s="37">
        <v>1</v>
      </c>
      <c r="J476" s="37">
        <v>1</v>
      </c>
      <c r="K476" s="37">
        <v>1</v>
      </c>
      <c r="L476" s="37">
        <v>1</v>
      </c>
      <c r="M476" s="37">
        <v>4</v>
      </c>
      <c r="N476" s="37">
        <v>5</v>
      </c>
      <c r="O476" s="37">
        <v>4</v>
      </c>
      <c r="P476" s="37">
        <v>5</v>
      </c>
      <c r="Q476" s="37">
        <v>3</v>
      </c>
      <c r="R476" s="37">
        <v>5</v>
      </c>
      <c r="S476" s="37">
        <v>5</v>
      </c>
      <c r="T476" s="39">
        <f t="shared" si="31"/>
        <v>36</v>
      </c>
      <c r="U476" s="39">
        <f t="shared" si="32"/>
        <v>9</v>
      </c>
      <c r="V476" s="39">
        <f t="shared" si="33"/>
        <v>27</v>
      </c>
    </row>
    <row r="477" spans="1:22" ht="16">
      <c r="A477" s="36">
        <v>40493</v>
      </c>
      <c r="B477" s="37">
        <v>1</v>
      </c>
      <c r="C477" s="37">
        <v>1979</v>
      </c>
      <c r="D477" s="37">
        <v>84</v>
      </c>
      <c r="E477" s="37">
        <v>1.89</v>
      </c>
      <c r="F477" s="38">
        <f t="shared" si="57"/>
        <v>23.515579071134628</v>
      </c>
      <c r="G477" s="37" t="s">
        <v>538</v>
      </c>
      <c r="H477" s="37">
        <v>5</v>
      </c>
      <c r="I477" s="37">
        <v>1</v>
      </c>
      <c r="J477" s="37">
        <v>1</v>
      </c>
      <c r="K477" s="37">
        <v>5</v>
      </c>
      <c r="L477" s="37">
        <v>1</v>
      </c>
      <c r="M477" s="37">
        <v>5</v>
      </c>
      <c r="N477" s="37">
        <v>1</v>
      </c>
      <c r="O477" s="37">
        <v>5</v>
      </c>
      <c r="P477" s="37">
        <v>1</v>
      </c>
      <c r="Q477" s="37">
        <v>5</v>
      </c>
      <c r="R477" s="37">
        <v>5</v>
      </c>
      <c r="S477" s="37">
        <v>3</v>
      </c>
      <c r="T477" s="39">
        <f t="shared" si="31"/>
        <v>38</v>
      </c>
      <c r="U477" s="39">
        <f t="shared" si="32"/>
        <v>18</v>
      </c>
      <c r="V477" s="39">
        <f t="shared" si="33"/>
        <v>20</v>
      </c>
    </row>
    <row r="478" spans="1:22" ht="16">
      <c r="A478" s="36">
        <v>40498</v>
      </c>
      <c r="B478" s="37">
        <v>0</v>
      </c>
      <c r="C478" s="37">
        <v>1993</v>
      </c>
      <c r="D478" s="37">
        <v>55</v>
      </c>
      <c r="E478" s="37">
        <v>1.64</v>
      </c>
      <c r="F478" s="38">
        <f t="shared" si="57"/>
        <v>20.449137418203453</v>
      </c>
      <c r="G478" s="37" t="s">
        <v>539</v>
      </c>
      <c r="H478" s="37">
        <v>2</v>
      </c>
      <c r="I478" s="37">
        <v>5</v>
      </c>
      <c r="J478" s="37">
        <v>5</v>
      </c>
      <c r="K478" s="37">
        <v>4</v>
      </c>
      <c r="L478" s="37">
        <v>5</v>
      </c>
      <c r="M478" s="37">
        <v>4</v>
      </c>
      <c r="N478" s="37">
        <v>5</v>
      </c>
      <c r="O478" s="37">
        <v>4</v>
      </c>
      <c r="P478" s="37">
        <v>4</v>
      </c>
      <c r="Q478" s="37">
        <v>4</v>
      </c>
      <c r="R478" s="37">
        <v>5</v>
      </c>
      <c r="S478" s="37">
        <v>4</v>
      </c>
      <c r="T478" s="39">
        <f t="shared" si="31"/>
        <v>51</v>
      </c>
      <c r="U478" s="39">
        <f t="shared" si="32"/>
        <v>25</v>
      </c>
      <c r="V478" s="39">
        <f t="shared" si="33"/>
        <v>26</v>
      </c>
    </row>
    <row r="479" spans="1:22" ht="16">
      <c r="A479" s="36">
        <v>40499</v>
      </c>
      <c r="B479" s="37">
        <v>1</v>
      </c>
      <c r="C479" s="37">
        <v>1959</v>
      </c>
      <c r="D479" s="37">
        <v>108</v>
      </c>
      <c r="E479" s="37">
        <v>1.72</v>
      </c>
      <c r="F479" s="38">
        <f t="shared" si="57"/>
        <v>36.506219578150358</v>
      </c>
      <c r="G479" s="37" t="s">
        <v>540</v>
      </c>
      <c r="H479" s="37">
        <v>4</v>
      </c>
      <c r="I479" s="37">
        <v>2</v>
      </c>
      <c r="J479" s="37">
        <v>3</v>
      </c>
      <c r="K479" s="37">
        <v>3</v>
      </c>
      <c r="L479" s="37">
        <v>4</v>
      </c>
      <c r="M479" s="37">
        <v>3</v>
      </c>
      <c r="N479" s="37">
        <v>5</v>
      </c>
      <c r="O479" s="37">
        <v>4</v>
      </c>
      <c r="P479" s="37">
        <v>4</v>
      </c>
      <c r="Q479" s="37">
        <v>4</v>
      </c>
      <c r="R479" s="37">
        <v>2</v>
      </c>
      <c r="S479" s="37">
        <v>4</v>
      </c>
      <c r="T479" s="39">
        <f t="shared" si="31"/>
        <v>42</v>
      </c>
      <c r="U479" s="39">
        <f t="shared" si="32"/>
        <v>19</v>
      </c>
      <c r="V479" s="39">
        <f t="shared" si="33"/>
        <v>23</v>
      </c>
    </row>
    <row r="480" spans="1:22" ht="16">
      <c r="A480" s="36">
        <v>40503</v>
      </c>
      <c r="B480" s="37">
        <v>0</v>
      </c>
      <c r="C480" s="37">
        <v>1999</v>
      </c>
      <c r="D480" s="37">
        <v>63</v>
      </c>
      <c r="E480" s="37">
        <v>1.75</v>
      </c>
      <c r="F480" s="38">
        <f t="shared" si="57"/>
        <v>20.571428571428573</v>
      </c>
      <c r="G480" s="37" t="s">
        <v>541</v>
      </c>
      <c r="H480" s="37">
        <v>4</v>
      </c>
      <c r="I480" s="37">
        <v>4</v>
      </c>
      <c r="J480" s="37">
        <v>5</v>
      </c>
      <c r="K480" s="37">
        <v>4</v>
      </c>
      <c r="L480" s="37">
        <v>5</v>
      </c>
      <c r="M480" s="37">
        <v>4</v>
      </c>
      <c r="N480" s="37">
        <v>5</v>
      </c>
      <c r="O480" s="37">
        <v>2</v>
      </c>
      <c r="P480" s="37">
        <v>5</v>
      </c>
      <c r="Q480" s="37">
        <v>5</v>
      </c>
      <c r="R480" s="37">
        <v>5</v>
      </c>
      <c r="S480" s="37">
        <v>5</v>
      </c>
      <c r="T480" s="39">
        <f t="shared" si="31"/>
        <v>53</v>
      </c>
      <c r="U480" s="39">
        <f t="shared" si="32"/>
        <v>26</v>
      </c>
      <c r="V480" s="39">
        <f t="shared" si="33"/>
        <v>27</v>
      </c>
    </row>
    <row r="481" spans="1:22" ht="16">
      <c r="A481" s="36">
        <v>40504</v>
      </c>
      <c r="B481" s="37">
        <v>1</v>
      </c>
      <c r="C481" s="37">
        <v>1992</v>
      </c>
      <c r="D481" s="37">
        <v>80</v>
      </c>
      <c r="E481" s="37">
        <v>1.8</v>
      </c>
      <c r="F481" s="38">
        <f t="shared" si="57"/>
        <v>24.691358024691358</v>
      </c>
      <c r="G481" s="37" t="s">
        <v>542</v>
      </c>
      <c r="H481" s="37">
        <v>2</v>
      </c>
      <c r="I481" s="37">
        <v>1</v>
      </c>
      <c r="J481" s="37">
        <v>1</v>
      </c>
      <c r="K481" s="37">
        <v>1</v>
      </c>
      <c r="L481" s="37">
        <v>1</v>
      </c>
      <c r="M481" s="37">
        <v>1</v>
      </c>
      <c r="N481" s="37">
        <v>1</v>
      </c>
      <c r="O481" s="37">
        <v>3</v>
      </c>
      <c r="P481" s="37">
        <v>1</v>
      </c>
      <c r="Q481" s="37">
        <v>5</v>
      </c>
      <c r="R481" s="37">
        <v>1</v>
      </c>
      <c r="S481" s="37">
        <v>5</v>
      </c>
      <c r="T481" s="39">
        <f t="shared" si="31"/>
        <v>23</v>
      </c>
      <c r="U481" s="39">
        <f t="shared" si="32"/>
        <v>7</v>
      </c>
      <c r="V481" s="39">
        <f t="shared" si="33"/>
        <v>16</v>
      </c>
    </row>
    <row r="482" spans="1:22" ht="16">
      <c r="A482" s="36">
        <v>40507</v>
      </c>
      <c r="B482" s="37">
        <v>1</v>
      </c>
      <c r="C482" s="37">
        <v>1991</v>
      </c>
      <c r="D482" s="37"/>
      <c r="E482" s="37"/>
      <c r="F482" s="38"/>
      <c r="G482" s="37"/>
      <c r="H482" s="37">
        <v>5</v>
      </c>
      <c r="I482" s="37">
        <v>1</v>
      </c>
      <c r="J482" s="37">
        <v>1</v>
      </c>
      <c r="K482" s="37">
        <v>2</v>
      </c>
      <c r="L482" s="37">
        <v>1</v>
      </c>
      <c r="M482" s="37">
        <v>2</v>
      </c>
      <c r="N482" s="37">
        <v>2</v>
      </c>
      <c r="O482" s="37">
        <v>1</v>
      </c>
      <c r="P482" s="37">
        <v>1</v>
      </c>
      <c r="Q482" s="37">
        <v>1</v>
      </c>
      <c r="R482" s="37">
        <v>3</v>
      </c>
      <c r="S482" s="37">
        <v>2</v>
      </c>
      <c r="T482" s="39">
        <f t="shared" si="31"/>
        <v>22</v>
      </c>
      <c r="U482" s="39">
        <f t="shared" si="32"/>
        <v>12</v>
      </c>
      <c r="V482" s="39">
        <f t="shared" si="33"/>
        <v>10</v>
      </c>
    </row>
    <row r="483" spans="1:22" ht="16">
      <c r="A483" s="36">
        <v>40547</v>
      </c>
      <c r="B483" s="37">
        <v>0</v>
      </c>
      <c r="C483" s="37">
        <v>1968</v>
      </c>
      <c r="D483" s="37"/>
      <c r="E483" s="37"/>
      <c r="F483" s="38"/>
      <c r="G483" s="37"/>
      <c r="H483" s="37">
        <v>1</v>
      </c>
      <c r="I483" s="37">
        <v>1</v>
      </c>
      <c r="J483" s="37">
        <v>2</v>
      </c>
      <c r="K483" s="37">
        <v>1</v>
      </c>
      <c r="L483" s="37">
        <v>1</v>
      </c>
      <c r="M483" s="37">
        <v>1</v>
      </c>
      <c r="N483" s="37">
        <v>1</v>
      </c>
      <c r="O483" s="37">
        <v>3</v>
      </c>
      <c r="P483" s="37">
        <v>1</v>
      </c>
      <c r="Q483" s="37">
        <v>3</v>
      </c>
      <c r="R483" s="37">
        <v>3</v>
      </c>
      <c r="S483" s="37">
        <v>1</v>
      </c>
      <c r="T483" s="39">
        <f t="shared" si="31"/>
        <v>19</v>
      </c>
      <c r="U483" s="39">
        <f t="shared" si="32"/>
        <v>7</v>
      </c>
      <c r="V483" s="39">
        <f t="shared" si="33"/>
        <v>12</v>
      </c>
    </row>
    <row r="484" spans="1:22" ht="16">
      <c r="A484" s="36">
        <v>40537</v>
      </c>
      <c r="B484" s="37">
        <v>1</v>
      </c>
      <c r="C484" s="37">
        <v>1998</v>
      </c>
      <c r="D484" s="37">
        <v>55</v>
      </c>
      <c r="E484" s="37">
        <v>1.65</v>
      </c>
      <c r="F484" s="38">
        <f t="shared" ref="F484:F489" si="58">D484/(E484^2)</f>
        <v>20.202020202020204</v>
      </c>
      <c r="G484" s="37" t="s">
        <v>385</v>
      </c>
      <c r="H484" s="37">
        <v>1</v>
      </c>
      <c r="I484" s="37">
        <v>1</v>
      </c>
      <c r="J484" s="37">
        <v>1</v>
      </c>
      <c r="K484" s="37">
        <v>5</v>
      </c>
      <c r="L484" s="37">
        <v>1</v>
      </c>
      <c r="M484" s="37">
        <v>5</v>
      </c>
      <c r="N484" s="37">
        <v>1</v>
      </c>
      <c r="O484" s="37">
        <v>1</v>
      </c>
      <c r="P484" s="37">
        <v>1</v>
      </c>
      <c r="Q484" s="37">
        <v>3</v>
      </c>
      <c r="R484" s="37">
        <v>1</v>
      </c>
      <c r="S484" s="37">
        <v>1</v>
      </c>
      <c r="T484" s="39">
        <f t="shared" si="31"/>
        <v>22</v>
      </c>
      <c r="U484" s="39">
        <f t="shared" si="32"/>
        <v>14</v>
      </c>
      <c r="V484" s="39">
        <f t="shared" si="33"/>
        <v>8</v>
      </c>
    </row>
    <row r="485" spans="1:22" ht="16">
      <c r="A485" s="36">
        <v>40549</v>
      </c>
      <c r="B485" s="37">
        <v>0</v>
      </c>
      <c r="C485" s="37">
        <v>1972</v>
      </c>
      <c r="D485" s="37">
        <v>80</v>
      </c>
      <c r="E485" s="37">
        <v>1.77</v>
      </c>
      <c r="F485" s="38">
        <f t="shared" si="58"/>
        <v>25.535446391522228</v>
      </c>
      <c r="G485" s="37" t="s">
        <v>543</v>
      </c>
      <c r="H485" s="37">
        <v>2</v>
      </c>
      <c r="I485" s="37">
        <v>2</v>
      </c>
      <c r="J485" s="37">
        <v>2</v>
      </c>
      <c r="K485" s="37">
        <v>2</v>
      </c>
      <c r="L485" s="37">
        <v>2</v>
      </c>
      <c r="M485" s="37">
        <v>2</v>
      </c>
      <c r="N485" s="37">
        <v>2</v>
      </c>
      <c r="O485" s="37">
        <v>4</v>
      </c>
      <c r="P485" s="37">
        <v>4</v>
      </c>
      <c r="Q485" s="37">
        <v>4</v>
      </c>
      <c r="R485" s="37">
        <v>4</v>
      </c>
      <c r="S485" s="37">
        <v>4</v>
      </c>
      <c r="T485" s="39">
        <f t="shared" si="31"/>
        <v>34</v>
      </c>
      <c r="U485" s="39">
        <f t="shared" si="32"/>
        <v>12</v>
      </c>
      <c r="V485" s="39">
        <f t="shared" si="33"/>
        <v>22</v>
      </c>
    </row>
    <row r="486" spans="1:22" ht="16">
      <c r="A486" s="36">
        <v>36137</v>
      </c>
      <c r="B486" s="37">
        <v>1</v>
      </c>
      <c r="C486" s="37">
        <v>2002</v>
      </c>
      <c r="D486" s="37">
        <v>95</v>
      </c>
      <c r="E486" s="37">
        <v>1.83</v>
      </c>
      <c r="F486" s="38">
        <f t="shared" si="58"/>
        <v>28.367523664486843</v>
      </c>
      <c r="G486" s="37" t="s">
        <v>544</v>
      </c>
      <c r="H486" s="37">
        <v>2</v>
      </c>
      <c r="I486" s="37">
        <v>2</v>
      </c>
      <c r="J486" s="37">
        <v>2</v>
      </c>
      <c r="K486" s="37">
        <v>4</v>
      </c>
      <c r="L486" s="37">
        <v>2</v>
      </c>
      <c r="M486" s="37">
        <v>1</v>
      </c>
      <c r="N486" s="37">
        <v>2</v>
      </c>
      <c r="O486" s="37">
        <v>2</v>
      </c>
      <c r="P486" s="37">
        <v>4</v>
      </c>
      <c r="Q486" s="37">
        <v>3</v>
      </c>
      <c r="R486" s="37">
        <v>4</v>
      </c>
      <c r="S486" s="37">
        <v>4</v>
      </c>
      <c r="T486" s="39">
        <f t="shared" si="31"/>
        <v>32</v>
      </c>
      <c r="U486" s="39">
        <f t="shared" si="32"/>
        <v>13</v>
      </c>
      <c r="V486" s="39">
        <f t="shared" si="33"/>
        <v>19</v>
      </c>
    </row>
    <row r="487" spans="1:22" ht="16">
      <c r="A487" s="36">
        <v>40564</v>
      </c>
      <c r="B487" s="37">
        <v>0</v>
      </c>
      <c r="C487" s="37">
        <v>1986</v>
      </c>
      <c r="D487" s="37">
        <v>60</v>
      </c>
      <c r="E487" s="37">
        <v>1.68</v>
      </c>
      <c r="F487" s="38">
        <f t="shared" si="58"/>
        <v>21.258503401360546</v>
      </c>
      <c r="G487" s="37" t="s">
        <v>359</v>
      </c>
      <c r="H487" s="37">
        <v>4</v>
      </c>
      <c r="I487" s="37">
        <v>3</v>
      </c>
      <c r="J487" s="37">
        <v>4</v>
      </c>
      <c r="K487" s="37">
        <v>4</v>
      </c>
      <c r="L487" s="37">
        <v>4</v>
      </c>
      <c r="M487" s="37">
        <v>4</v>
      </c>
      <c r="N487" s="37">
        <v>4</v>
      </c>
      <c r="O487" s="37">
        <v>4</v>
      </c>
      <c r="P487" s="37">
        <v>5</v>
      </c>
      <c r="Q487" s="37">
        <v>4</v>
      </c>
      <c r="R487" s="37">
        <v>4</v>
      </c>
      <c r="S487" s="37">
        <v>4</v>
      </c>
      <c r="T487" s="39">
        <f t="shared" si="31"/>
        <v>48</v>
      </c>
      <c r="U487" s="39">
        <f t="shared" si="32"/>
        <v>23</v>
      </c>
      <c r="V487" s="39">
        <f t="shared" si="33"/>
        <v>25</v>
      </c>
    </row>
    <row r="488" spans="1:22" ht="16">
      <c r="A488" s="36">
        <v>40574</v>
      </c>
      <c r="B488" s="37">
        <v>0</v>
      </c>
      <c r="C488" s="37">
        <v>2004</v>
      </c>
      <c r="D488" s="37">
        <v>65</v>
      </c>
      <c r="E488" s="37">
        <v>1.67</v>
      </c>
      <c r="F488" s="38">
        <f t="shared" si="58"/>
        <v>23.306680053067517</v>
      </c>
      <c r="G488" s="37" t="s">
        <v>545</v>
      </c>
      <c r="H488" s="37">
        <v>1</v>
      </c>
      <c r="I488" s="37">
        <v>2</v>
      </c>
      <c r="J488" s="37">
        <v>1</v>
      </c>
      <c r="K488" s="37">
        <v>1</v>
      </c>
      <c r="L488" s="37">
        <v>1</v>
      </c>
      <c r="M488" s="37">
        <v>1</v>
      </c>
      <c r="N488" s="37">
        <v>4</v>
      </c>
      <c r="O488" s="37">
        <v>4</v>
      </c>
      <c r="P488" s="37">
        <v>4</v>
      </c>
      <c r="Q488" s="37">
        <v>4</v>
      </c>
      <c r="R488" s="37">
        <v>4</v>
      </c>
      <c r="S488" s="37">
        <v>4</v>
      </c>
      <c r="T488" s="39">
        <f t="shared" si="31"/>
        <v>31</v>
      </c>
      <c r="U488" s="39">
        <f t="shared" si="32"/>
        <v>7</v>
      </c>
      <c r="V488" s="39">
        <f t="shared" si="33"/>
        <v>24</v>
      </c>
    </row>
    <row r="489" spans="1:22" ht="16">
      <c r="A489" s="36">
        <v>40576</v>
      </c>
      <c r="B489" s="37">
        <v>0</v>
      </c>
      <c r="C489" s="37">
        <v>1939</v>
      </c>
      <c r="D489" s="37">
        <v>68</v>
      </c>
      <c r="E489" s="37">
        <v>1.56</v>
      </c>
      <c r="F489" s="38">
        <f t="shared" si="58"/>
        <v>27.94214332675871</v>
      </c>
      <c r="G489" s="37" t="s">
        <v>419</v>
      </c>
      <c r="H489" s="37">
        <v>3</v>
      </c>
      <c r="I489" s="37">
        <v>1</v>
      </c>
      <c r="J489" s="37">
        <v>1</v>
      </c>
      <c r="K489" s="37">
        <v>5</v>
      </c>
      <c r="L489" s="37">
        <v>1</v>
      </c>
      <c r="M489" s="37">
        <v>1</v>
      </c>
      <c r="N489" s="37">
        <v>5</v>
      </c>
      <c r="O489" s="37">
        <v>4</v>
      </c>
      <c r="P489" s="37">
        <v>4</v>
      </c>
      <c r="Q489" s="37">
        <v>3</v>
      </c>
      <c r="R489" s="37">
        <v>5</v>
      </c>
      <c r="S489" s="37">
        <v>4</v>
      </c>
      <c r="T489" s="39">
        <f t="shared" si="31"/>
        <v>37</v>
      </c>
      <c r="U489" s="39">
        <f t="shared" si="32"/>
        <v>12</v>
      </c>
      <c r="V489" s="39">
        <f t="shared" si="33"/>
        <v>25</v>
      </c>
    </row>
    <row r="490" spans="1:22" ht="16">
      <c r="A490" s="36">
        <v>40603</v>
      </c>
      <c r="B490" s="37">
        <v>0</v>
      </c>
      <c r="C490" s="37">
        <v>1998</v>
      </c>
      <c r="D490" s="37"/>
      <c r="E490" s="37"/>
      <c r="F490" s="38"/>
      <c r="G490" s="37"/>
      <c r="H490" s="37">
        <v>1</v>
      </c>
      <c r="I490" s="37">
        <v>3</v>
      </c>
      <c r="J490" s="37">
        <v>4</v>
      </c>
      <c r="K490" s="37">
        <v>2</v>
      </c>
      <c r="L490" s="37">
        <v>4</v>
      </c>
      <c r="M490" s="37">
        <v>4</v>
      </c>
      <c r="N490" s="37">
        <v>4</v>
      </c>
      <c r="O490" s="37">
        <v>4</v>
      </c>
      <c r="P490" s="37">
        <v>4</v>
      </c>
      <c r="Q490" s="37">
        <v>4</v>
      </c>
      <c r="R490" s="37">
        <v>4</v>
      </c>
      <c r="S490" s="37">
        <v>3</v>
      </c>
      <c r="T490" s="39">
        <f t="shared" si="31"/>
        <v>41</v>
      </c>
      <c r="U490" s="39">
        <f t="shared" si="32"/>
        <v>18</v>
      </c>
      <c r="V490" s="39">
        <f t="shared" si="33"/>
        <v>23</v>
      </c>
    </row>
    <row r="491" spans="1:22" ht="16">
      <c r="A491" s="36">
        <v>40609</v>
      </c>
      <c r="B491" s="37">
        <v>0</v>
      </c>
      <c r="C491" s="37">
        <v>1972</v>
      </c>
      <c r="D491" s="37">
        <v>58</v>
      </c>
      <c r="E491" s="37">
        <v>1.65</v>
      </c>
      <c r="F491" s="38">
        <f t="shared" ref="F491:F492" si="59">D491/(E491^2)</f>
        <v>21.30394857667585</v>
      </c>
      <c r="G491" s="37" t="s">
        <v>301</v>
      </c>
      <c r="H491" s="37">
        <v>3</v>
      </c>
      <c r="I491" s="37">
        <v>3</v>
      </c>
      <c r="J491" s="37">
        <v>3</v>
      </c>
      <c r="K491" s="37">
        <v>3</v>
      </c>
      <c r="L491" s="37">
        <v>4</v>
      </c>
      <c r="M491" s="37">
        <v>3</v>
      </c>
      <c r="N491" s="37">
        <v>4</v>
      </c>
      <c r="O491" s="37">
        <v>4</v>
      </c>
      <c r="P491" s="37">
        <v>4</v>
      </c>
      <c r="Q491" s="37">
        <v>4</v>
      </c>
      <c r="R491" s="37">
        <v>4</v>
      </c>
      <c r="S491" s="37">
        <v>4</v>
      </c>
      <c r="T491" s="39">
        <f t="shared" si="31"/>
        <v>43</v>
      </c>
      <c r="U491" s="39">
        <f t="shared" si="32"/>
        <v>19</v>
      </c>
      <c r="V491" s="39">
        <f t="shared" si="33"/>
        <v>24</v>
      </c>
    </row>
    <row r="492" spans="1:22" ht="16">
      <c r="A492" s="36">
        <v>40608</v>
      </c>
      <c r="B492" s="37">
        <v>0</v>
      </c>
      <c r="C492" s="37">
        <v>1940</v>
      </c>
      <c r="D492" s="37">
        <v>72</v>
      </c>
      <c r="E492" s="37">
        <v>1.62</v>
      </c>
      <c r="F492" s="38">
        <f t="shared" si="59"/>
        <v>27.434842249657059</v>
      </c>
      <c r="G492" s="37" t="s">
        <v>546</v>
      </c>
      <c r="H492" s="37">
        <v>1</v>
      </c>
      <c r="I492" s="37">
        <v>4</v>
      </c>
      <c r="J492" s="37">
        <v>2</v>
      </c>
      <c r="K492" s="37">
        <v>1</v>
      </c>
      <c r="L492" s="37">
        <v>2</v>
      </c>
      <c r="M492" s="37">
        <v>2</v>
      </c>
      <c r="N492" s="37">
        <v>4</v>
      </c>
      <c r="O492" s="37">
        <v>3</v>
      </c>
      <c r="P492" s="37">
        <v>4</v>
      </c>
      <c r="Q492" s="37">
        <v>4</v>
      </c>
      <c r="R492" s="37">
        <v>4</v>
      </c>
      <c r="S492" s="37">
        <v>2</v>
      </c>
      <c r="T492" s="39">
        <f t="shared" si="31"/>
        <v>33</v>
      </c>
      <c r="U492" s="39">
        <f t="shared" si="32"/>
        <v>12</v>
      </c>
      <c r="V492" s="39">
        <f t="shared" si="33"/>
        <v>21</v>
      </c>
    </row>
    <row r="493" spans="1:22" ht="16">
      <c r="A493" s="36">
        <v>40610</v>
      </c>
      <c r="B493" s="37">
        <v>1</v>
      </c>
      <c r="C493" s="37">
        <v>1982</v>
      </c>
      <c r="D493" s="37"/>
      <c r="E493" s="37"/>
      <c r="F493" s="38"/>
      <c r="G493" s="37"/>
      <c r="H493" s="37">
        <v>4</v>
      </c>
      <c r="I493" s="37">
        <v>4</v>
      </c>
      <c r="J493" s="37">
        <v>4</v>
      </c>
      <c r="K493" s="37">
        <v>4</v>
      </c>
      <c r="L493" s="37">
        <v>4</v>
      </c>
      <c r="M493" s="37">
        <v>3</v>
      </c>
      <c r="N493" s="37">
        <v>3</v>
      </c>
      <c r="O493" s="37">
        <v>2</v>
      </c>
      <c r="P493" s="37">
        <v>2</v>
      </c>
      <c r="Q493" s="37">
        <v>2</v>
      </c>
      <c r="R493" s="37">
        <v>2</v>
      </c>
      <c r="S493" s="37">
        <v>4</v>
      </c>
      <c r="T493" s="39">
        <f t="shared" si="31"/>
        <v>38</v>
      </c>
      <c r="U493" s="39">
        <f t="shared" si="32"/>
        <v>23</v>
      </c>
      <c r="V493" s="39">
        <f t="shared" si="33"/>
        <v>15</v>
      </c>
    </row>
    <row r="494" spans="1:22" ht="16">
      <c r="A494" s="36">
        <v>40621</v>
      </c>
      <c r="B494" s="37">
        <v>0</v>
      </c>
      <c r="C494" s="37">
        <v>2004</v>
      </c>
      <c r="D494" s="37">
        <v>53</v>
      </c>
      <c r="E494" s="37">
        <v>1.75</v>
      </c>
      <c r="F494" s="38">
        <f t="shared" ref="F494:F498" si="60">D494/(E494^2)</f>
        <v>17.306122448979593</v>
      </c>
      <c r="G494" s="37" t="s">
        <v>547</v>
      </c>
      <c r="H494" s="37">
        <v>4</v>
      </c>
      <c r="I494" s="37">
        <v>3</v>
      </c>
      <c r="J494" s="37">
        <v>4</v>
      </c>
      <c r="K494" s="37">
        <v>3</v>
      </c>
      <c r="L494" s="37">
        <v>4</v>
      </c>
      <c r="M494" s="37">
        <v>4</v>
      </c>
      <c r="N494" s="37">
        <v>4</v>
      </c>
      <c r="O494" s="37">
        <v>3</v>
      </c>
      <c r="P494" s="37">
        <v>4</v>
      </c>
      <c r="Q494" s="37">
        <v>4</v>
      </c>
      <c r="R494" s="37">
        <v>4</v>
      </c>
      <c r="S494" s="37">
        <v>3</v>
      </c>
      <c r="T494" s="39">
        <f t="shared" si="31"/>
        <v>44</v>
      </c>
      <c r="U494" s="39">
        <f t="shared" si="32"/>
        <v>22</v>
      </c>
      <c r="V494" s="39">
        <f t="shared" si="33"/>
        <v>22</v>
      </c>
    </row>
    <row r="495" spans="1:22" ht="16">
      <c r="A495" s="36">
        <v>40623</v>
      </c>
      <c r="B495" s="37">
        <v>0</v>
      </c>
      <c r="C495" s="37">
        <v>1984</v>
      </c>
      <c r="D495" s="37">
        <v>66</v>
      </c>
      <c r="E495" s="37">
        <v>1.7</v>
      </c>
      <c r="F495" s="38">
        <f t="shared" si="60"/>
        <v>22.837370242214536</v>
      </c>
      <c r="G495" s="37">
        <v>170.66</v>
      </c>
      <c r="H495" s="37">
        <v>4</v>
      </c>
      <c r="I495" s="37">
        <v>4</v>
      </c>
      <c r="J495" s="37">
        <v>4</v>
      </c>
      <c r="K495" s="37">
        <v>4</v>
      </c>
      <c r="L495" s="37">
        <v>4</v>
      </c>
      <c r="M495" s="37">
        <v>4</v>
      </c>
      <c r="N495" s="37">
        <v>4</v>
      </c>
      <c r="O495" s="37">
        <v>4</v>
      </c>
      <c r="P495" s="37">
        <v>4</v>
      </c>
      <c r="Q495" s="37">
        <v>4</v>
      </c>
      <c r="R495" s="37">
        <v>4</v>
      </c>
      <c r="S495" s="37">
        <v>4</v>
      </c>
      <c r="T495" s="39">
        <f t="shared" si="31"/>
        <v>48</v>
      </c>
      <c r="U495" s="39">
        <f t="shared" si="32"/>
        <v>24</v>
      </c>
      <c r="V495" s="39">
        <f t="shared" si="33"/>
        <v>24</v>
      </c>
    </row>
    <row r="496" spans="1:22" ht="16">
      <c r="A496" s="36">
        <v>39107</v>
      </c>
      <c r="B496" s="37">
        <v>0</v>
      </c>
      <c r="C496" s="37">
        <v>1995</v>
      </c>
      <c r="D496" s="37">
        <v>59</v>
      </c>
      <c r="E496" s="37">
        <v>1.69</v>
      </c>
      <c r="F496" s="38">
        <f t="shared" si="60"/>
        <v>20.65754000210077</v>
      </c>
      <c r="G496" s="37" t="s">
        <v>232</v>
      </c>
      <c r="H496" s="37">
        <v>2</v>
      </c>
      <c r="I496" s="37">
        <v>2</v>
      </c>
      <c r="J496" s="37">
        <v>4</v>
      </c>
      <c r="K496" s="37">
        <v>4</v>
      </c>
      <c r="L496" s="37">
        <v>4</v>
      </c>
      <c r="M496" s="37">
        <v>4</v>
      </c>
      <c r="N496" s="37">
        <v>1</v>
      </c>
      <c r="O496" s="37">
        <v>4</v>
      </c>
      <c r="P496" s="37">
        <v>5</v>
      </c>
      <c r="Q496" s="37">
        <v>2</v>
      </c>
      <c r="R496" s="37">
        <v>4</v>
      </c>
      <c r="S496" s="37">
        <v>3</v>
      </c>
      <c r="T496" s="39">
        <f t="shared" si="31"/>
        <v>39</v>
      </c>
      <c r="U496" s="39">
        <f t="shared" si="32"/>
        <v>20</v>
      </c>
      <c r="V496" s="39">
        <f t="shared" si="33"/>
        <v>19</v>
      </c>
    </row>
    <row r="497" spans="1:22" ht="16">
      <c r="A497" s="36">
        <v>40631</v>
      </c>
      <c r="B497" s="37">
        <v>1</v>
      </c>
      <c r="C497" s="37">
        <v>2000</v>
      </c>
      <c r="D497" s="37">
        <v>70</v>
      </c>
      <c r="E497" s="37">
        <v>1.73</v>
      </c>
      <c r="F497" s="38">
        <f t="shared" si="60"/>
        <v>23.388686558187711</v>
      </c>
      <c r="G497" s="37" t="s">
        <v>548</v>
      </c>
      <c r="H497" s="37">
        <v>5</v>
      </c>
      <c r="I497" s="37">
        <v>1</v>
      </c>
      <c r="J497" s="37">
        <v>3</v>
      </c>
      <c r="K497" s="37">
        <v>3</v>
      </c>
      <c r="L497" s="37">
        <v>1</v>
      </c>
      <c r="M497" s="37">
        <v>1</v>
      </c>
      <c r="N497" s="37">
        <v>1</v>
      </c>
      <c r="O497" s="37">
        <v>1</v>
      </c>
      <c r="P497" s="37">
        <v>1</v>
      </c>
      <c r="Q497" s="37">
        <v>3</v>
      </c>
      <c r="R497" s="37">
        <v>1</v>
      </c>
      <c r="S497" s="37">
        <v>5</v>
      </c>
      <c r="T497" s="39">
        <f t="shared" si="31"/>
        <v>26</v>
      </c>
      <c r="U497" s="39">
        <f t="shared" si="32"/>
        <v>14</v>
      </c>
      <c r="V497" s="39">
        <f t="shared" si="33"/>
        <v>12</v>
      </c>
    </row>
    <row r="498" spans="1:22" ht="16">
      <c r="A498" s="36">
        <v>39829</v>
      </c>
      <c r="B498" s="37">
        <v>0</v>
      </c>
      <c r="C498" s="37">
        <v>1985</v>
      </c>
      <c r="D498" s="37">
        <v>58</v>
      </c>
      <c r="E498" s="37">
        <v>1.73</v>
      </c>
      <c r="F498" s="38">
        <f t="shared" si="60"/>
        <v>19.379197433926961</v>
      </c>
      <c r="G498" s="37" t="s">
        <v>549</v>
      </c>
      <c r="H498" s="37">
        <v>2</v>
      </c>
      <c r="I498" s="37">
        <v>2</v>
      </c>
      <c r="J498" s="37">
        <v>2</v>
      </c>
      <c r="K498" s="37">
        <v>2</v>
      </c>
      <c r="L498" s="37">
        <v>2</v>
      </c>
      <c r="M498" s="37">
        <v>2</v>
      </c>
      <c r="N498" s="37">
        <v>2</v>
      </c>
      <c r="O498" s="37">
        <v>2</v>
      </c>
      <c r="P498" s="37">
        <v>2</v>
      </c>
      <c r="Q498" s="37">
        <v>3</v>
      </c>
      <c r="R498" s="37">
        <v>3</v>
      </c>
      <c r="S498" s="37">
        <v>2</v>
      </c>
      <c r="T498" s="39">
        <f t="shared" si="31"/>
        <v>26</v>
      </c>
      <c r="U498" s="39">
        <f t="shared" si="32"/>
        <v>12</v>
      </c>
      <c r="V498" s="39">
        <f t="shared" si="33"/>
        <v>14</v>
      </c>
    </row>
    <row r="499" spans="1:22" ht="16">
      <c r="A499" s="36">
        <v>40648</v>
      </c>
      <c r="B499" s="37">
        <v>0</v>
      </c>
      <c r="C499" s="37">
        <v>2002</v>
      </c>
      <c r="D499" s="37"/>
      <c r="E499" s="37"/>
      <c r="F499" s="38"/>
      <c r="G499" s="37"/>
      <c r="H499" s="37">
        <v>1</v>
      </c>
      <c r="I499" s="37">
        <v>1</v>
      </c>
      <c r="J499" s="37">
        <v>1</v>
      </c>
      <c r="K499" s="37">
        <v>1</v>
      </c>
      <c r="L499" s="37">
        <v>1</v>
      </c>
      <c r="M499" s="37">
        <v>2</v>
      </c>
      <c r="N499" s="37">
        <v>1</v>
      </c>
      <c r="O499" s="37">
        <v>1</v>
      </c>
      <c r="P499" s="37">
        <v>1</v>
      </c>
      <c r="Q499" s="37">
        <v>1</v>
      </c>
      <c r="R499" s="37">
        <v>1</v>
      </c>
      <c r="S499" s="37">
        <v>2</v>
      </c>
      <c r="T499" s="39">
        <f t="shared" si="31"/>
        <v>14</v>
      </c>
      <c r="U499" s="39">
        <f t="shared" si="32"/>
        <v>7</v>
      </c>
      <c r="V499" s="39">
        <f t="shared" si="33"/>
        <v>7</v>
      </c>
    </row>
    <row r="500" spans="1:22" ht="16">
      <c r="A500" s="36">
        <v>40658</v>
      </c>
      <c r="B500" s="37">
        <v>1</v>
      </c>
      <c r="C500" s="37">
        <v>1988</v>
      </c>
      <c r="D500" s="37">
        <v>75</v>
      </c>
      <c r="E500" s="37">
        <v>1.7</v>
      </c>
      <c r="F500" s="38">
        <f t="shared" ref="F500:F501" si="61">D500/(E500^2)</f>
        <v>25.95155709342561</v>
      </c>
      <c r="G500" s="37" t="s">
        <v>247</v>
      </c>
      <c r="H500" s="37">
        <v>4</v>
      </c>
      <c r="I500" s="37">
        <v>3</v>
      </c>
      <c r="J500" s="37">
        <v>4</v>
      </c>
      <c r="K500" s="37">
        <v>4</v>
      </c>
      <c r="L500" s="37">
        <v>4</v>
      </c>
      <c r="M500" s="37">
        <v>4</v>
      </c>
      <c r="N500" s="37">
        <v>2</v>
      </c>
      <c r="O500" s="37">
        <v>2</v>
      </c>
      <c r="P500" s="37">
        <v>2</v>
      </c>
      <c r="Q500" s="37">
        <v>2</v>
      </c>
      <c r="R500" s="37">
        <v>2</v>
      </c>
      <c r="S500" s="37">
        <v>2</v>
      </c>
      <c r="T500" s="39">
        <f t="shared" si="31"/>
        <v>35</v>
      </c>
      <c r="U500" s="39">
        <f t="shared" si="32"/>
        <v>23</v>
      </c>
      <c r="V500" s="39">
        <f t="shared" si="33"/>
        <v>12</v>
      </c>
    </row>
    <row r="501" spans="1:22" ht="16">
      <c r="A501" s="36">
        <v>40665</v>
      </c>
      <c r="B501" s="37">
        <v>0</v>
      </c>
      <c r="C501" s="37">
        <v>1972</v>
      </c>
      <c r="D501" s="37">
        <v>70</v>
      </c>
      <c r="E501" s="37">
        <v>1.65</v>
      </c>
      <c r="F501" s="38">
        <f t="shared" si="61"/>
        <v>25.711662075298442</v>
      </c>
      <c r="G501" s="37" t="s">
        <v>288</v>
      </c>
      <c r="H501" s="37">
        <v>4</v>
      </c>
      <c r="I501" s="37">
        <v>4</v>
      </c>
      <c r="J501" s="37">
        <v>5</v>
      </c>
      <c r="K501" s="37">
        <v>4</v>
      </c>
      <c r="L501" s="37">
        <v>5</v>
      </c>
      <c r="M501" s="37">
        <v>1</v>
      </c>
      <c r="N501" s="37">
        <v>4</v>
      </c>
      <c r="O501" s="37">
        <v>4</v>
      </c>
      <c r="P501" s="37">
        <v>5</v>
      </c>
      <c r="Q501" s="37">
        <v>5</v>
      </c>
      <c r="R501" s="37">
        <v>5</v>
      </c>
      <c r="S501" s="37">
        <v>4</v>
      </c>
      <c r="T501" s="39">
        <f t="shared" si="31"/>
        <v>50</v>
      </c>
      <c r="U501" s="39">
        <f t="shared" si="32"/>
        <v>23</v>
      </c>
      <c r="V501" s="39">
        <f t="shared" si="33"/>
        <v>27</v>
      </c>
    </row>
  </sheetData>
  <conditionalFormatting sqref="C1:C501">
    <cfRule type="cellIs" dxfId="6" priority="1" operator="greaterThan">
      <formula>2006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8018-35AD-4D70-AF10-09AE39D37020}">
  <dimension ref="A1:AQ28"/>
  <sheetViews>
    <sheetView workbookViewId="0">
      <selection activeCell="H15" sqref="H15"/>
    </sheetView>
  </sheetViews>
  <sheetFormatPr defaultRowHeight="14.5"/>
  <sheetData>
    <row r="1" spans="1:43">
      <c r="A1" t="s">
        <v>81</v>
      </c>
      <c r="B1" t="s">
        <v>36</v>
      </c>
      <c r="C1" t="s">
        <v>37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  <c r="AG1" t="s">
        <v>111</v>
      </c>
      <c r="AH1" t="s">
        <v>112</v>
      </c>
      <c r="AI1" t="s">
        <v>113</v>
      </c>
      <c r="AJ1" t="s">
        <v>114</v>
      </c>
      <c r="AK1" t="s">
        <v>115</v>
      </c>
      <c r="AL1" t="s">
        <v>116</v>
      </c>
      <c r="AM1" t="s">
        <v>117</v>
      </c>
      <c r="AN1" t="s">
        <v>118</v>
      </c>
      <c r="AO1" t="s">
        <v>119</v>
      </c>
      <c r="AP1" t="s">
        <v>120</v>
      </c>
      <c r="AQ1" t="s">
        <v>121</v>
      </c>
    </row>
    <row r="2" spans="1:43">
      <c r="A2">
        <v>35742</v>
      </c>
      <c r="B2">
        <v>0</v>
      </c>
      <c r="C2">
        <v>2001</v>
      </c>
      <c r="D2">
        <v>65</v>
      </c>
      <c r="E2">
        <v>1.66</v>
      </c>
      <c r="F2">
        <v>23.588329220496444</v>
      </c>
      <c r="G2" t="s">
        <v>122</v>
      </c>
      <c r="H2">
        <v>65</v>
      </c>
      <c r="I2">
        <v>1.66</v>
      </c>
      <c r="J2">
        <v>23.588329220496444</v>
      </c>
      <c r="K2" t="s">
        <v>122</v>
      </c>
      <c r="L2">
        <v>2</v>
      </c>
      <c r="M2">
        <v>2</v>
      </c>
      <c r="N2">
        <v>1</v>
      </c>
      <c r="O2">
        <v>2</v>
      </c>
      <c r="P2">
        <v>2</v>
      </c>
      <c r="Q2">
        <v>2</v>
      </c>
      <c r="R2">
        <v>2</v>
      </c>
      <c r="S2">
        <v>4</v>
      </c>
      <c r="T2">
        <v>4</v>
      </c>
      <c r="U2">
        <v>4</v>
      </c>
      <c r="V2">
        <v>4</v>
      </c>
      <c r="W2">
        <v>4</v>
      </c>
      <c r="X2">
        <v>5</v>
      </c>
      <c r="Y2">
        <v>38</v>
      </c>
      <c r="Z2">
        <f>SUM(L2:R2)</f>
        <v>13</v>
      </c>
      <c r="AA2">
        <f>SUM(S2:X2)</f>
        <v>25</v>
      </c>
      <c r="AB2">
        <v>2</v>
      </c>
      <c r="AC2">
        <v>2</v>
      </c>
      <c r="AD2">
        <v>2</v>
      </c>
      <c r="AE2">
        <v>2</v>
      </c>
      <c r="AF2">
        <v>1</v>
      </c>
      <c r="AG2">
        <v>1</v>
      </c>
      <c r="AH2">
        <v>1</v>
      </c>
      <c r="AI2">
        <v>3</v>
      </c>
      <c r="AJ2">
        <v>2</v>
      </c>
      <c r="AK2">
        <v>2</v>
      </c>
      <c r="AL2">
        <v>3</v>
      </c>
      <c r="AM2">
        <v>2</v>
      </c>
      <c r="AN2">
        <v>4</v>
      </c>
      <c r="AO2">
        <v>27</v>
      </c>
      <c r="AP2">
        <f>SUM(AB2:AH2)</f>
        <v>11</v>
      </c>
      <c r="AQ2">
        <f>SUM(AI2:AN2)</f>
        <v>16</v>
      </c>
    </row>
    <row r="3" spans="1:43">
      <c r="A3">
        <v>36513</v>
      </c>
      <c r="B3">
        <v>0</v>
      </c>
      <c r="C3">
        <v>1992</v>
      </c>
      <c r="D3">
        <v>70</v>
      </c>
      <c r="E3">
        <v>1.75</v>
      </c>
      <c r="F3">
        <v>22.857142857142858</v>
      </c>
      <c r="G3" t="s">
        <v>123</v>
      </c>
      <c r="H3">
        <v>70</v>
      </c>
      <c r="I3">
        <v>1.75</v>
      </c>
      <c r="J3">
        <v>22.857142857142858</v>
      </c>
      <c r="K3" t="s">
        <v>124</v>
      </c>
      <c r="L3">
        <v>4</v>
      </c>
      <c r="M3">
        <v>2</v>
      </c>
      <c r="N3">
        <v>4</v>
      </c>
      <c r="O3">
        <v>4</v>
      </c>
      <c r="P3">
        <v>4</v>
      </c>
      <c r="Q3">
        <v>4</v>
      </c>
      <c r="R3">
        <v>4</v>
      </c>
      <c r="S3">
        <v>5</v>
      </c>
      <c r="T3">
        <v>4</v>
      </c>
      <c r="U3">
        <v>5</v>
      </c>
      <c r="V3">
        <v>5</v>
      </c>
      <c r="W3">
        <v>5</v>
      </c>
      <c r="X3">
        <v>5</v>
      </c>
      <c r="Y3">
        <v>55</v>
      </c>
      <c r="Z3">
        <f t="shared" ref="Z3:Z28" si="0">SUM(L3:R3)</f>
        <v>26</v>
      </c>
      <c r="AA3">
        <f t="shared" ref="AA3:AA28" si="1">SUM(S3:X3)</f>
        <v>29</v>
      </c>
      <c r="AB3">
        <v>4</v>
      </c>
      <c r="AC3">
        <v>4</v>
      </c>
      <c r="AD3">
        <v>4</v>
      </c>
      <c r="AE3">
        <v>4</v>
      </c>
      <c r="AF3">
        <v>3</v>
      </c>
      <c r="AG3">
        <v>4</v>
      </c>
      <c r="AH3">
        <v>4</v>
      </c>
      <c r="AI3">
        <v>4</v>
      </c>
      <c r="AJ3">
        <v>2</v>
      </c>
      <c r="AK3">
        <v>4</v>
      </c>
      <c r="AL3">
        <v>4</v>
      </c>
      <c r="AM3">
        <v>5</v>
      </c>
      <c r="AN3">
        <v>5</v>
      </c>
      <c r="AO3">
        <v>51</v>
      </c>
      <c r="AP3">
        <f t="shared" ref="AP3:AP28" si="2">SUM(AB3:AH3)</f>
        <v>27</v>
      </c>
      <c r="AQ3">
        <f t="shared" ref="AQ3:AQ28" si="3">SUM(AI3:AN3)</f>
        <v>24</v>
      </c>
    </row>
    <row r="4" spans="1:43">
      <c r="A4">
        <v>36473</v>
      </c>
      <c r="B4">
        <v>0</v>
      </c>
      <c r="C4">
        <v>1998</v>
      </c>
      <c r="D4">
        <v>73</v>
      </c>
      <c r="E4">
        <v>1.67</v>
      </c>
      <c r="F4">
        <v>26.175194521137367</v>
      </c>
      <c r="G4" t="s">
        <v>125</v>
      </c>
      <c r="H4">
        <v>72</v>
      </c>
      <c r="I4">
        <v>1.68</v>
      </c>
      <c r="J4">
        <v>25.510204081632658</v>
      </c>
      <c r="K4" t="s">
        <v>126</v>
      </c>
      <c r="L4">
        <v>5</v>
      </c>
      <c r="M4">
        <v>5</v>
      </c>
      <c r="N4">
        <v>4</v>
      </c>
      <c r="O4">
        <v>5</v>
      </c>
      <c r="P4">
        <v>5</v>
      </c>
      <c r="Q4">
        <v>5</v>
      </c>
      <c r="R4">
        <v>5</v>
      </c>
      <c r="S4">
        <v>5</v>
      </c>
      <c r="T4">
        <v>5</v>
      </c>
      <c r="U4">
        <v>5</v>
      </c>
      <c r="V4">
        <v>5</v>
      </c>
      <c r="W4">
        <v>5</v>
      </c>
      <c r="X4">
        <v>5</v>
      </c>
      <c r="Y4">
        <v>64</v>
      </c>
      <c r="Z4">
        <f t="shared" si="0"/>
        <v>34</v>
      </c>
      <c r="AA4">
        <f t="shared" si="1"/>
        <v>30</v>
      </c>
      <c r="AB4">
        <v>5</v>
      </c>
      <c r="AC4">
        <v>4</v>
      </c>
      <c r="AD4">
        <v>5</v>
      </c>
      <c r="AE4">
        <v>5</v>
      </c>
      <c r="AF4">
        <v>4</v>
      </c>
      <c r="AG4">
        <v>4</v>
      </c>
      <c r="AH4">
        <v>4</v>
      </c>
      <c r="AI4">
        <v>4</v>
      </c>
      <c r="AJ4">
        <v>4</v>
      </c>
      <c r="AK4">
        <v>4</v>
      </c>
      <c r="AL4">
        <v>4</v>
      </c>
      <c r="AM4">
        <v>4</v>
      </c>
      <c r="AN4">
        <v>4</v>
      </c>
      <c r="AO4">
        <v>55</v>
      </c>
      <c r="AP4">
        <f t="shared" si="2"/>
        <v>31</v>
      </c>
      <c r="AQ4">
        <f t="shared" si="3"/>
        <v>24</v>
      </c>
    </row>
    <row r="5" spans="1:43">
      <c r="A5">
        <v>36449</v>
      </c>
      <c r="B5">
        <v>0</v>
      </c>
      <c r="C5">
        <v>1997</v>
      </c>
      <c r="D5">
        <v>70</v>
      </c>
      <c r="E5">
        <v>1.75</v>
      </c>
      <c r="F5">
        <v>22.857142857142858</v>
      </c>
      <c r="G5" t="s">
        <v>127</v>
      </c>
      <c r="H5">
        <v>69</v>
      </c>
      <c r="I5">
        <v>1.74</v>
      </c>
      <c r="J5">
        <v>22.790328973444311</v>
      </c>
      <c r="K5" t="s">
        <v>128</v>
      </c>
      <c r="L5">
        <v>1</v>
      </c>
      <c r="M5">
        <v>1</v>
      </c>
      <c r="N5">
        <v>1</v>
      </c>
      <c r="O5">
        <v>4</v>
      </c>
      <c r="P5">
        <v>2</v>
      </c>
      <c r="Q5">
        <v>3</v>
      </c>
      <c r="R5">
        <v>2</v>
      </c>
      <c r="S5">
        <v>2</v>
      </c>
      <c r="T5">
        <v>2</v>
      </c>
      <c r="U5">
        <v>2</v>
      </c>
      <c r="V5">
        <v>4</v>
      </c>
      <c r="W5">
        <v>1</v>
      </c>
      <c r="X5">
        <v>3</v>
      </c>
      <c r="Y5">
        <v>28</v>
      </c>
      <c r="Z5">
        <f t="shared" si="0"/>
        <v>14</v>
      </c>
      <c r="AA5">
        <f t="shared" si="1"/>
        <v>14</v>
      </c>
      <c r="AB5">
        <v>1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5</v>
      </c>
      <c r="AM5">
        <v>2</v>
      </c>
      <c r="AN5">
        <v>2</v>
      </c>
      <c r="AO5">
        <v>28</v>
      </c>
      <c r="AP5">
        <f t="shared" si="2"/>
        <v>13</v>
      </c>
      <c r="AQ5">
        <f t="shared" si="3"/>
        <v>15</v>
      </c>
    </row>
    <row r="6" spans="1:43">
      <c r="A6">
        <v>36793</v>
      </c>
      <c r="B6">
        <v>0</v>
      </c>
      <c r="C6">
        <v>1981</v>
      </c>
      <c r="D6">
        <v>61</v>
      </c>
      <c r="E6">
        <v>1.78</v>
      </c>
      <c r="F6">
        <v>19.252619618735007</v>
      </c>
      <c r="G6" t="s">
        <v>129</v>
      </c>
      <c r="H6">
        <v>61</v>
      </c>
      <c r="I6">
        <v>1.78</v>
      </c>
      <c r="J6">
        <v>19.252619618735007</v>
      </c>
      <c r="K6" t="s">
        <v>130</v>
      </c>
      <c r="L6">
        <v>3</v>
      </c>
      <c r="M6">
        <v>2</v>
      </c>
      <c r="N6">
        <v>3</v>
      </c>
      <c r="O6">
        <v>2</v>
      </c>
      <c r="P6">
        <v>2</v>
      </c>
      <c r="Q6">
        <v>3</v>
      </c>
      <c r="R6">
        <v>2</v>
      </c>
      <c r="S6">
        <v>3</v>
      </c>
      <c r="T6">
        <v>2</v>
      </c>
      <c r="U6">
        <v>4</v>
      </c>
      <c r="V6">
        <v>5</v>
      </c>
      <c r="W6">
        <v>5</v>
      </c>
      <c r="X6">
        <v>3</v>
      </c>
      <c r="Y6">
        <v>39</v>
      </c>
      <c r="Z6">
        <f t="shared" si="0"/>
        <v>17</v>
      </c>
      <c r="AA6">
        <f t="shared" si="1"/>
        <v>22</v>
      </c>
      <c r="AB6">
        <v>4</v>
      </c>
      <c r="AC6">
        <v>2</v>
      </c>
      <c r="AD6">
        <v>4</v>
      </c>
      <c r="AE6">
        <v>2</v>
      </c>
      <c r="AF6">
        <v>4</v>
      </c>
      <c r="AG6">
        <v>2</v>
      </c>
      <c r="AH6">
        <v>2</v>
      </c>
      <c r="AI6">
        <v>4</v>
      </c>
      <c r="AJ6">
        <v>4</v>
      </c>
      <c r="AK6">
        <v>4</v>
      </c>
      <c r="AL6">
        <v>4</v>
      </c>
      <c r="AM6">
        <v>4</v>
      </c>
      <c r="AN6">
        <v>4</v>
      </c>
      <c r="AO6">
        <v>44</v>
      </c>
      <c r="AP6">
        <f t="shared" si="2"/>
        <v>20</v>
      </c>
      <c r="AQ6">
        <f t="shared" si="3"/>
        <v>24</v>
      </c>
    </row>
    <row r="7" spans="1:43">
      <c r="A7">
        <v>36882</v>
      </c>
      <c r="B7">
        <v>0</v>
      </c>
      <c r="C7">
        <v>1973</v>
      </c>
      <c r="D7">
        <v>80</v>
      </c>
      <c r="E7">
        <v>1.74</v>
      </c>
      <c r="F7">
        <v>26.423569824283259</v>
      </c>
      <c r="G7" t="s">
        <v>131</v>
      </c>
      <c r="H7">
        <v>80</v>
      </c>
      <c r="I7">
        <v>1.74</v>
      </c>
      <c r="J7">
        <v>26.423569824283259</v>
      </c>
      <c r="K7" t="s">
        <v>131</v>
      </c>
      <c r="L7">
        <v>3</v>
      </c>
      <c r="M7">
        <v>4</v>
      </c>
      <c r="N7">
        <v>4</v>
      </c>
      <c r="O7">
        <v>3</v>
      </c>
      <c r="P7">
        <v>4</v>
      </c>
      <c r="Q7">
        <v>3</v>
      </c>
      <c r="R7">
        <v>3</v>
      </c>
      <c r="S7">
        <v>2</v>
      </c>
      <c r="T7">
        <v>3</v>
      </c>
      <c r="U7">
        <v>3</v>
      </c>
      <c r="V7">
        <v>2</v>
      </c>
      <c r="W7">
        <v>4</v>
      </c>
      <c r="X7">
        <v>3</v>
      </c>
      <c r="Y7">
        <v>41</v>
      </c>
      <c r="Z7">
        <f t="shared" si="0"/>
        <v>24</v>
      </c>
      <c r="AA7">
        <f t="shared" si="1"/>
        <v>17</v>
      </c>
      <c r="AB7">
        <v>4</v>
      </c>
      <c r="AC7">
        <v>4</v>
      </c>
      <c r="AD7">
        <v>4</v>
      </c>
      <c r="AE7">
        <v>3</v>
      </c>
      <c r="AF7">
        <v>4</v>
      </c>
      <c r="AG7">
        <v>4</v>
      </c>
      <c r="AH7">
        <v>3</v>
      </c>
      <c r="AI7">
        <v>2</v>
      </c>
      <c r="AJ7">
        <v>2</v>
      </c>
      <c r="AK7">
        <v>3</v>
      </c>
      <c r="AL7">
        <v>3</v>
      </c>
      <c r="AM7">
        <v>3</v>
      </c>
      <c r="AN7">
        <v>2</v>
      </c>
      <c r="AO7">
        <v>41</v>
      </c>
      <c r="AP7">
        <f t="shared" si="2"/>
        <v>26</v>
      </c>
      <c r="AQ7">
        <f t="shared" si="3"/>
        <v>15</v>
      </c>
    </row>
    <row r="8" spans="1:43">
      <c r="A8">
        <v>36905</v>
      </c>
      <c r="B8">
        <v>0</v>
      </c>
      <c r="C8">
        <v>1983</v>
      </c>
      <c r="D8">
        <v>65</v>
      </c>
      <c r="E8">
        <v>168</v>
      </c>
      <c r="F8">
        <v>2.3030045351473921E-3</v>
      </c>
      <c r="G8" t="s">
        <v>132</v>
      </c>
      <c r="H8">
        <v>66</v>
      </c>
      <c r="I8">
        <v>168</v>
      </c>
      <c r="J8">
        <v>2.3384353741496599E-3</v>
      </c>
      <c r="K8" t="s">
        <v>133</v>
      </c>
      <c r="L8">
        <v>3</v>
      </c>
      <c r="M8">
        <v>3</v>
      </c>
      <c r="N8">
        <v>1</v>
      </c>
      <c r="O8">
        <v>2</v>
      </c>
      <c r="P8">
        <v>3</v>
      </c>
      <c r="Q8">
        <v>3</v>
      </c>
      <c r="R8">
        <v>3</v>
      </c>
      <c r="S8">
        <v>1</v>
      </c>
      <c r="T8">
        <v>2</v>
      </c>
      <c r="U8">
        <v>1</v>
      </c>
      <c r="V8">
        <v>2</v>
      </c>
      <c r="W8">
        <v>1</v>
      </c>
      <c r="X8">
        <v>4</v>
      </c>
      <c r="Y8">
        <v>29</v>
      </c>
      <c r="Z8">
        <f t="shared" si="0"/>
        <v>18</v>
      </c>
      <c r="AA8">
        <f t="shared" si="1"/>
        <v>11</v>
      </c>
      <c r="AB8">
        <v>3</v>
      </c>
      <c r="AC8">
        <v>3</v>
      </c>
      <c r="AD8">
        <v>2</v>
      </c>
      <c r="AE8">
        <v>3</v>
      </c>
      <c r="AF8">
        <v>3</v>
      </c>
      <c r="AG8">
        <v>2</v>
      </c>
      <c r="AH8">
        <v>3</v>
      </c>
      <c r="AI8">
        <v>2</v>
      </c>
      <c r="AJ8">
        <v>1</v>
      </c>
      <c r="AK8">
        <v>2</v>
      </c>
      <c r="AL8">
        <v>2</v>
      </c>
      <c r="AM8">
        <v>2</v>
      </c>
      <c r="AN8">
        <v>2</v>
      </c>
      <c r="AO8">
        <v>30</v>
      </c>
      <c r="AP8">
        <f t="shared" si="2"/>
        <v>19</v>
      </c>
      <c r="AQ8">
        <f t="shared" si="3"/>
        <v>11</v>
      </c>
    </row>
    <row r="9" spans="1:43">
      <c r="A9">
        <v>37242</v>
      </c>
      <c r="B9">
        <v>0</v>
      </c>
      <c r="C9">
        <v>1999</v>
      </c>
      <c r="D9">
        <v>54</v>
      </c>
      <c r="E9">
        <v>1.56</v>
      </c>
      <c r="F9">
        <v>22.189349112426033</v>
      </c>
      <c r="G9" t="s">
        <v>134</v>
      </c>
      <c r="H9">
        <v>53</v>
      </c>
      <c r="I9">
        <v>1.56</v>
      </c>
      <c r="J9">
        <v>21.7784352399737</v>
      </c>
      <c r="K9" t="s">
        <v>135</v>
      </c>
      <c r="L9">
        <v>2</v>
      </c>
      <c r="M9">
        <v>4</v>
      </c>
      <c r="N9">
        <v>2</v>
      </c>
      <c r="O9">
        <v>3</v>
      </c>
      <c r="P9">
        <v>4</v>
      </c>
      <c r="Q9">
        <v>2</v>
      </c>
      <c r="R9">
        <v>2</v>
      </c>
      <c r="S9">
        <v>4</v>
      </c>
      <c r="T9">
        <v>2</v>
      </c>
      <c r="U9">
        <v>4</v>
      </c>
      <c r="V9">
        <v>2</v>
      </c>
      <c r="W9">
        <v>4</v>
      </c>
      <c r="X9">
        <v>3</v>
      </c>
      <c r="Y9">
        <v>38</v>
      </c>
      <c r="Z9">
        <f t="shared" si="0"/>
        <v>19</v>
      </c>
      <c r="AA9">
        <f t="shared" si="1"/>
        <v>19</v>
      </c>
      <c r="AB9">
        <v>4</v>
      </c>
      <c r="AC9">
        <v>4</v>
      </c>
      <c r="AD9">
        <v>4</v>
      </c>
      <c r="AE9">
        <v>4</v>
      </c>
      <c r="AF9">
        <v>3</v>
      </c>
      <c r="AG9">
        <v>3</v>
      </c>
      <c r="AH9">
        <v>2</v>
      </c>
      <c r="AI9">
        <v>2</v>
      </c>
      <c r="AJ9">
        <v>2</v>
      </c>
      <c r="AK9">
        <v>4</v>
      </c>
      <c r="AL9">
        <v>2</v>
      </c>
      <c r="AM9">
        <v>4</v>
      </c>
      <c r="AN9">
        <v>4</v>
      </c>
      <c r="AO9">
        <v>42</v>
      </c>
      <c r="AP9">
        <f t="shared" si="2"/>
        <v>24</v>
      </c>
      <c r="AQ9">
        <f t="shared" si="3"/>
        <v>18</v>
      </c>
    </row>
    <row r="10" spans="1:43">
      <c r="A10">
        <v>37246</v>
      </c>
      <c r="B10">
        <v>0</v>
      </c>
      <c r="C10">
        <v>1986</v>
      </c>
      <c r="D10">
        <v>56</v>
      </c>
      <c r="E10">
        <v>1.67</v>
      </c>
      <c r="F10">
        <v>20.07960127648894</v>
      </c>
      <c r="G10" t="s">
        <v>136</v>
      </c>
      <c r="L10">
        <v>3</v>
      </c>
      <c r="M10">
        <v>3</v>
      </c>
      <c r="N10">
        <v>1</v>
      </c>
      <c r="O10">
        <v>4</v>
      </c>
      <c r="P10">
        <v>3</v>
      </c>
      <c r="Q10">
        <v>3</v>
      </c>
      <c r="R10">
        <v>3</v>
      </c>
      <c r="S10">
        <v>2</v>
      </c>
      <c r="T10">
        <v>3</v>
      </c>
      <c r="U10">
        <v>4</v>
      </c>
      <c r="V10">
        <v>3</v>
      </c>
      <c r="W10">
        <v>4</v>
      </c>
      <c r="X10">
        <v>3</v>
      </c>
      <c r="Y10">
        <v>39</v>
      </c>
      <c r="Z10">
        <f t="shared" si="0"/>
        <v>20</v>
      </c>
      <c r="AA10">
        <f t="shared" si="1"/>
        <v>19</v>
      </c>
      <c r="AB10">
        <v>2</v>
      </c>
      <c r="AC10">
        <v>3</v>
      </c>
      <c r="AD10">
        <v>2</v>
      </c>
      <c r="AE10">
        <v>3</v>
      </c>
      <c r="AF10">
        <v>3</v>
      </c>
      <c r="AG10">
        <v>3</v>
      </c>
      <c r="AH10">
        <v>3</v>
      </c>
      <c r="AI10">
        <v>4</v>
      </c>
      <c r="AJ10">
        <v>3</v>
      </c>
      <c r="AK10">
        <v>5</v>
      </c>
      <c r="AL10">
        <v>5</v>
      </c>
      <c r="AM10">
        <v>4</v>
      </c>
      <c r="AN10">
        <v>3</v>
      </c>
      <c r="AO10">
        <v>43</v>
      </c>
      <c r="AP10">
        <f t="shared" si="2"/>
        <v>19</v>
      </c>
      <c r="AQ10">
        <f t="shared" si="3"/>
        <v>24</v>
      </c>
    </row>
    <row r="11" spans="1:43">
      <c r="A11">
        <v>37373</v>
      </c>
      <c r="B11">
        <v>1</v>
      </c>
      <c r="C11">
        <v>1976</v>
      </c>
      <c r="D11">
        <v>70</v>
      </c>
      <c r="E11">
        <v>1.52</v>
      </c>
      <c r="F11">
        <v>30.297783933518005</v>
      </c>
      <c r="G11" t="s">
        <v>137</v>
      </c>
      <c r="L11">
        <v>1</v>
      </c>
      <c r="M11">
        <v>1</v>
      </c>
      <c r="N11">
        <v>1</v>
      </c>
      <c r="O11">
        <v>1</v>
      </c>
      <c r="P11">
        <v>2</v>
      </c>
      <c r="Q11">
        <v>1</v>
      </c>
      <c r="R11">
        <v>1</v>
      </c>
      <c r="S11">
        <v>2</v>
      </c>
      <c r="T11">
        <v>3</v>
      </c>
      <c r="U11">
        <v>2</v>
      </c>
      <c r="V11">
        <v>4</v>
      </c>
      <c r="W11">
        <v>4</v>
      </c>
      <c r="X11">
        <v>4</v>
      </c>
      <c r="Y11">
        <v>27</v>
      </c>
      <c r="Z11">
        <f t="shared" si="0"/>
        <v>8</v>
      </c>
      <c r="AA11">
        <f t="shared" si="1"/>
        <v>19</v>
      </c>
      <c r="AB11">
        <v>2</v>
      </c>
      <c r="AC11">
        <v>2</v>
      </c>
      <c r="AD11">
        <v>2</v>
      </c>
      <c r="AE11">
        <v>2</v>
      </c>
      <c r="AF11">
        <v>4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4</v>
      </c>
      <c r="AN11">
        <v>4</v>
      </c>
      <c r="AO11">
        <v>32</v>
      </c>
      <c r="AP11">
        <f t="shared" si="2"/>
        <v>16</v>
      </c>
      <c r="AQ11">
        <f t="shared" si="3"/>
        <v>16</v>
      </c>
    </row>
    <row r="12" spans="1:43">
      <c r="A12">
        <v>38129</v>
      </c>
      <c r="B12">
        <v>0</v>
      </c>
      <c r="C12">
        <v>1989</v>
      </c>
      <c r="D12">
        <v>55</v>
      </c>
      <c r="E12">
        <v>1.64</v>
      </c>
      <c r="F12">
        <v>20.449137418203453</v>
      </c>
      <c r="G12" t="s">
        <v>138</v>
      </c>
      <c r="H12">
        <v>55</v>
      </c>
      <c r="I12">
        <v>1.64</v>
      </c>
      <c r="J12">
        <v>20.449137418203453</v>
      </c>
      <c r="K12" t="s">
        <v>139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52</v>
      </c>
      <c r="Z12">
        <f t="shared" si="0"/>
        <v>28</v>
      </c>
      <c r="AA12">
        <f t="shared" si="1"/>
        <v>24</v>
      </c>
      <c r="AB12">
        <v>5</v>
      </c>
      <c r="AC12">
        <v>2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4</v>
      </c>
      <c r="AJ12">
        <v>5</v>
      </c>
      <c r="AK12">
        <v>5</v>
      </c>
      <c r="AL12">
        <v>5</v>
      </c>
      <c r="AM12">
        <v>4</v>
      </c>
      <c r="AN12">
        <v>5</v>
      </c>
      <c r="AO12">
        <v>60</v>
      </c>
      <c r="AP12">
        <f t="shared" si="2"/>
        <v>32</v>
      </c>
      <c r="AQ12">
        <f t="shared" si="3"/>
        <v>28</v>
      </c>
    </row>
    <row r="13" spans="1:43">
      <c r="A13">
        <v>38269</v>
      </c>
      <c r="B13">
        <v>0</v>
      </c>
      <c r="C13">
        <v>2005</v>
      </c>
      <c r="D13">
        <v>67</v>
      </c>
      <c r="E13">
        <v>1.68</v>
      </c>
      <c r="F13">
        <v>23.738662131519277</v>
      </c>
      <c r="G13" t="s">
        <v>140</v>
      </c>
      <c r="H13">
        <v>67</v>
      </c>
      <c r="I13">
        <v>1.68</v>
      </c>
      <c r="J13">
        <v>23.738662131519277</v>
      </c>
      <c r="K13" t="s">
        <v>141</v>
      </c>
      <c r="L13">
        <v>2</v>
      </c>
      <c r="M13">
        <v>4</v>
      </c>
      <c r="N13">
        <v>1</v>
      </c>
      <c r="O13">
        <v>2</v>
      </c>
      <c r="P13">
        <v>1</v>
      </c>
      <c r="Q13">
        <v>1</v>
      </c>
      <c r="R13">
        <v>1</v>
      </c>
      <c r="S13">
        <v>1</v>
      </c>
      <c r="T13">
        <v>2</v>
      </c>
      <c r="U13">
        <v>1</v>
      </c>
      <c r="V13">
        <v>3</v>
      </c>
      <c r="W13">
        <v>3</v>
      </c>
      <c r="X13">
        <v>2</v>
      </c>
      <c r="Y13">
        <v>24</v>
      </c>
      <c r="Z13">
        <f t="shared" si="0"/>
        <v>12</v>
      </c>
      <c r="AA13">
        <f t="shared" si="1"/>
        <v>12</v>
      </c>
      <c r="AB13">
        <v>2</v>
      </c>
      <c r="AC13">
        <v>2</v>
      </c>
      <c r="AD13">
        <v>2</v>
      </c>
      <c r="AE13">
        <v>2</v>
      </c>
      <c r="AF13">
        <v>4</v>
      </c>
      <c r="AG13">
        <v>2</v>
      </c>
      <c r="AH13">
        <v>2</v>
      </c>
      <c r="AI13">
        <v>2</v>
      </c>
      <c r="AJ13">
        <v>1</v>
      </c>
      <c r="AK13">
        <v>1</v>
      </c>
      <c r="AL13">
        <v>3</v>
      </c>
      <c r="AM13">
        <v>1</v>
      </c>
      <c r="AN13">
        <v>2</v>
      </c>
      <c r="AO13">
        <v>26</v>
      </c>
      <c r="AP13">
        <f t="shared" si="2"/>
        <v>16</v>
      </c>
      <c r="AQ13">
        <f t="shared" si="3"/>
        <v>10</v>
      </c>
    </row>
    <row r="14" spans="1:43">
      <c r="A14">
        <v>38369</v>
      </c>
      <c r="B14">
        <v>1</v>
      </c>
      <c r="C14">
        <v>2001</v>
      </c>
      <c r="D14">
        <v>59.5</v>
      </c>
      <c r="E14">
        <v>1.7749999999999999</v>
      </c>
      <c r="F14">
        <v>18.885141836937116</v>
      </c>
      <c r="G14" t="s">
        <v>142</v>
      </c>
      <c r="H14">
        <v>60</v>
      </c>
      <c r="I14">
        <v>1.7749999999999999</v>
      </c>
      <c r="J14">
        <v>19.04384050783575</v>
      </c>
      <c r="K14" t="s">
        <v>143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3</v>
      </c>
      <c r="T14">
        <v>4</v>
      </c>
      <c r="U14">
        <v>3</v>
      </c>
      <c r="V14">
        <v>3</v>
      </c>
      <c r="W14">
        <v>3</v>
      </c>
      <c r="X14">
        <v>5</v>
      </c>
      <c r="Y14">
        <v>35</v>
      </c>
      <c r="Z14">
        <f t="shared" si="0"/>
        <v>14</v>
      </c>
      <c r="AA14">
        <f t="shared" si="1"/>
        <v>21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4</v>
      </c>
      <c r="AJ14">
        <v>4</v>
      </c>
      <c r="AK14">
        <v>3</v>
      </c>
      <c r="AL14">
        <v>3</v>
      </c>
      <c r="AM14">
        <v>3</v>
      </c>
      <c r="AN14">
        <v>4</v>
      </c>
      <c r="AO14">
        <v>35</v>
      </c>
      <c r="AP14">
        <f t="shared" si="2"/>
        <v>14</v>
      </c>
      <c r="AQ14">
        <f t="shared" si="3"/>
        <v>21</v>
      </c>
    </row>
    <row r="15" spans="1:43">
      <c r="A15">
        <v>37877</v>
      </c>
      <c r="B15">
        <v>0</v>
      </c>
      <c r="C15">
        <v>1980</v>
      </c>
      <c r="D15">
        <v>65</v>
      </c>
      <c r="E15">
        <v>1.63</v>
      </c>
      <c r="F15">
        <v>24.464601603372351</v>
      </c>
      <c r="G15" t="s">
        <v>144</v>
      </c>
      <c r="H15">
        <v>65</v>
      </c>
      <c r="I15">
        <v>1.63</v>
      </c>
      <c r="J15">
        <v>24.464601603372351</v>
      </c>
      <c r="K15" t="s">
        <v>145</v>
      </c>
      <c r="L15">
        <v>4</v>
      </c>
      <c r="M15">
        <v>4</v>
      </c>
      <c r="N15">
        <v>2</v>
      </c>
      <c r="O15">
        <v>2</v>
      </c>
      <c r="P15">
        <v>2</v>
      </c>
      <c r="Q15">
        <v>2</v>
      </c>
      <c r="R15">
        <v>3</v>
      </c>
      <c r="S15">
        <v>4</v>
      </c>
      <c r="T15">
        <v>3</v>
      </c>
      <c r="U15">
        <v>4</v>
      </c>
      <c r="V15">
        <v>3</v>
      </c>
      <c r="W15">
        <v>2</v>
      </c>
      <c r="X15">
        <v>4</v>
      </c>
      <c r="Y15">
        <v>39</v>
      </c>
      <c r="Z15">
        <f t="shared" si="0"/>
        <v>19</v>
      </c>
      <c r="AA15">
        <f t="shared" si="1"/>
        <v>20</v>
      </c>
      <c r="AB15">
        <v>3</v>
      </c>
      <c r="AC15">
        <v>4</v>
      </c>
      <c r="AD15">
        <v>4</v>
      </c>
      <c r="AE15">
        <v>4</v>
      </c>
      <c r="AF15">
        <v>2</v>
      </c>
      <c r="AG15">
        <v>4</v>
      </c>
      <c r="AH15">
        <v>4</v>
      </c>
      <c r="AI15">
        <v>3</v>
      </c>
      <c r="AJ15">
        <v>4</v>
      </c>
      <c r="AK15">
        <v>3</v>
      </c>
      <c r="AL15">
        <v>4</v>
      </c>
      <c r="AM15">
        <v>4</v>
      </c>
      <c r="AN15">
        <v>4</v>
      </c>
      <c r="AO15">
        <v>47</v>
      </c>
      <c r="AP15">
        <f t="shared" si="2"/>
        <v>25</v>
      </c>
      <c r="AQ15">
        <f t="shared" si="3"/>
        <v>22</v>
      </c>
    </row>
    <row r="16" spans="1:43">
      <c r="A16">
        <v>38500</v>
      </c>
      <c r="B16">
        <v>0</v>
      </c>
      <c r="C16">
        <v>1972</v>
      </c>
      <c r="D16">
        <v>85</v>
      </c>
      <c r="E16">
        <v>1.65</v>
      </c>
      <c r="F16">
        <v>31.221303948576679</v>
      </c>
      <c r="G16" t="s">
        <v>146</v>
      </c>
      <c r="H16">
        <v>85</v>
      </c>
      <c r="I16">
        <v>1.65</v>
      </c>
      <c r="J16">
        <v>31.221303948576679</v>
      </c>
      <c r="K16">
        <v>85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4</v>
      </c>
      <c r="T16">
        <v>3</v>
      </c>
      <c r="U16">
        <v>4</v>
      </c>
      <c r="V16">
        <v>2</v>
      </c>
      <c r="W16">
        <v>4</v>
      </c>
      <c r="X16">
        <v>2</v>
      </c>
      <c r="Y16">
        <v>33</v>
      </c>
      <c r="Z16">
        <f t="shared" si="0"/>
        <v>14</v>
      </c>
      <c r="AA16">
        <f t="shared" si="1"/>
        <v>19</v>
      </c>
      <c r="AB16">
        <v>2</v>
      </c>
      <c r="AC16">
        <v>2</v>
      </c>
      <c r="AD16">
        <v>2</v>
      </c>
      <c r="AE16">
        <v>2</v>
      </c>
      <c r="AF16">
        <v>4</v>
      </c>
      <c r="AG16">
        <v>2</v>
      </c>
      <c r="AH16">
        <v>2</v>
      </c>
      <c r="AI16">
        <v>4</v>
      </c>
      <c r="AJ16">
        <v>2</v>
      </c>
      <c r="AK16">
        <v>3</v>
      </c>
      <c r="AL16">
        <v>2</v>
      </c>
      <c r="AM16">
        <v>2</v>
      </c>
      <c r="AN16">
        <v>2</v>
      </c>
      <c r="AO16">
        <v>31</v>
      </c>
      <c r="AP16">
        <f t="shared" si="2"/>
        <v>16</v>
      </c>
      <c r="AQ16">
        <f t="shared" si="3"/>
        <v>15</v>
      </c>
    </row>
    <row r="17" spans="1:43">
      <c r="A17">
        <v>38496</v>
      </c>
      <c r="B17">
        <v>1</v>
      </c>
      <c r="C17">
        <v>1991</v>
      </c>
      <c r="D17">
        <v>70</v>
      </c>
      <c r="E17">
        <v>1.7</v>
      </c>
      <c r="F17">
        <v>24.221453287197235</v>
      </c>
      <c r="G17" t="s">
        <v>147</v>
      </c>
      <c r="L17">
        <v>2</v>
      </c>
      <c r="M17">
        <v>2</v>
      </c>
      <c r="N17">
        <v>3</v>
      </c>
      <c r="O17">
        <v>1</v>
      </c>
      <c r="P17">
        <v>2</v>
      </c>
      <c r="Q17">
        <v>1</v>
      </c>
      <c r="R17">
        <v>2</v>
      </c>
      <c r="S17">
        <v>2</v>
      </c>
      <c r="T17">
        <v>2</v>
      </c>
      <c r="U17">
        <v>3</v>
      </c>
      <c r="V17">
        <v>3</v>
      </c>
      <c r="W17">
        <v>2</v>
      </c>
      <c r="X17">
        <v>2</v>
      </c>
      <c r="Y17">
        <v>27</v>
      </c>
      <c r="Z17">
        <f t="shared" si="0"/>
        <v>13</v>
      </c>
      <c r="AA17">
        <f t="shared" si="1"/>
        <v>14</v>
      </c>
      <c r="AB17">
        <v>3</v>
      </c>
      <c r="AC17">
        <v>3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1</v>
      </c>
      <c r="AJ17">
        <v>5</v>
      </c>
      <c r="AK17">
        <v>1</v>
      </c>
      <c r="AL17">
        <v>2</v>
      </c>
      <c r="AM17">
        <v>2</v>
      </c>
      <c r="AN17">
        <v>1</v>
      </c>
      <c r="AO17">
        <v>28</v>
      </c>
      <c r="AP17">
        <f t="shared" si="2"/>
        <v>16</v>
      </c>
      <c r="AQ17">
        <f t="shared" si="3"/>
        <v>12</v>
      </c>
    </row>
    <row r="18" spans="1:43">
      <c r="A18">
        <v>38526</v>
      </c>
      <c r="B18">
        <v>0</v>
      </c>
      <c r="C18">
        <v>1996</v>
      </c>
      <c r="D18">
        <v>49</v>
      </c>
      <c r="E18">
        <v>1.55</v>
      </c>
      <c r="F18">
        <v>20.39542143600416</v>
      </c>
      <c r="G18" t="s">
        <v>148</v>
      </c>
      <c r="H18">
        <v>49</v>
      </c>
      <c r="I18">
        <v>1.55</v>
      </c>
      <c r="J18">
        <v>20.39542143600416</v>
      </c>
      <c r="K18" t="s">
        <v>148</v>
      </c>
      <c r="L18">
        <v>4</v>
      </c>
      <c r="M18">
        <v>4</v>
      </c>
      <c r="N18">
        <v>2</v>
      </c>
      <c r="O18">
        <v>4</v>
      </c>
      <c r="P18">
        <v>2</v>
      </c>
      <c r="Q18">
        <v>3</v>
      </c>
      <c r="R18">
        <v>4</v>
      </c>
      <c r="S18">
        <v>3</v>
      </c>
      <c r="T18">
        <v>2</v>
      </c>
      <c r="U18">
        <v>2</v>
      </c>
      <c r="V18">
        <v>2</v>
      </c>
      <c r="W18">
        <v>3</v>
      </c>
      <c r="X18">
        <v>2</v>
      </c>
      <c r="Y18">
        <v>37</v>
      </c>
      <c r="Z18">
        <f t="shared" si="0"/>
        <v>23</v>
      </c>
      <c r="AA18">
        <f t="shared" si="1"/>
        <v>14</v>
      </c>
      <c r="AB18">
        <v>4</v>
      </c>
      <c r="AC18">
        <v>3</v>
      </c>
      <c r="AD18">
        <v>2</v>
      </c>
      <c r="AE18">
        <v>2</v>
      </c>
      <c r="AF18">
        <v>3</v>
      </c>
      <c r="AG18">
        <v>3</v>
      </c>
      <c r="AH18">
        <v>3</v>
      </c>
      <c r="AI18">
        <v>2</v>
      </c>
      <c r="AJ18">
        <v>2</v>
      </c>
      <c r="AK18">
        <v>2</v>
      </c>
      <c r="AL18">
        <v>2</v>
      </c>
      <c r="AM18">
        <v>3</v>
      </c>
      <c r="AN18">
        <v>3</v>
      </c>
      <c r="AO18">
        <v>34</v>
      </c>
      <c r="AP18">
        <f t="shared" si="2"/>
        <v>20</v>
      </c>
      <c r="AQ18">
        <f t="shared" si="3"/>
        <v>14</v>
      </c>
    </row>
    <row r="19" spans="1:43">
      <c r="A19">
        <v>38647</v>
      </c>
      <c r="B19">
        <v>0</v>
      </c>
      <c r="C19">
        <v>1970</v>
      </c>
      <c r="D19">
        <v>58</v>
      </c>
      <c r="E19">
        <v>1.65</v>
      </c>
      <c r="F19">
        <v>21.30394857667585</v>
      </c>
      <c r="G19" t="s">
        <v>149</v>
      </c>
      <c r="H19">
        <v>58</v>
      </c>
      <c r="I19">
        <v>1.64</v>
      </c>
      <c r="J19">
        <v>21.564544913741823</v>
      </c>
      <c r="K19" t="s">
        <v>150</v>
      </c>
      <c r="L19">
        <v>4</v>
      </c>
      <c r="M19">
        <v>4</v>
      </c>
      <c r="N19">
        <v>3</v>
      </c>
      <c r="O19">
        <v>3</v>
      </c>
      <c r="P19">
        <v>2</v>
      </c>
      <c r="Q19">
        <v>2</v>
      </c>
      <c r="R19">
        <v>2</v>
      </c>
      <c r="S19">
        <v>3</v>
      </c>
      <c r="T19">
        <v>2</v>
      </c>
      <c r="U19">
        <v>4</v>
      </c>
      <c r="V19">
        <v>2</v>
      </c>
      <c r="W19">
        <v>2</v>
      </c>
      <c r="X19">
        <v>2</v>
      </c>
      <c r="Y19">
        <v>35</v>
      </c>
      <c r="Z19">
        <f t="shared" si="0"/>
        <v>20</v>
      </c>
      <c r="AA19">
        <f t="shared" si="1"/>
        <v>15</v>
      </c>
      <c r="AB19">
        <v>4</v>
      </c>
      <c r="AC19">
        <v>2</v>
      </c>
      <c r="AD19">
        <v>4</v>
      </c>
      <c r="AE19">
        <v>4</v>
      </c>
      <c r="AF19">
        <v>2</v>
      </c>
      <c r="AG19">
        <v>2</v>
      </c>
      <c r="AH19">
        <v>2</v>
      </c>
      <c r="AI19">
        <v>4</v>
      </c>
      <c r="AJ19">
        <v>2</v>
      </c>
      <c r="AK19">
        <v>4</v>
      </c>
      <c r="AL19">
        <v>2</v>
      </c>
      <c r="AM19">
        <v>4</v>
      </c>
      <c r="AN19">
        <v>2</v>
      </c>
      <c r="AO19">
        <v>38</v>
      </c>
      <c r="AP19">
        <f t="shared" si="2"/>
        <v>20</v>
      </c>
      <c r="AQ19">
        <f t="shared" si="3"/>
        <v>18</v>
      </c>
    </row>
    <row r="20" spans="1:43">
      <c r="A20">
        <v>38710</v>
      </c>
      <c r="B20">
        <v>0</v>
      </c>
      <c r="C20">
        <v>1997</v>
      </c>
      <c r="D20">
        <v>54</v>
      </c>
      <c r="E20">
        <v>1.67</v>
      </c>
      <c r="F20">
        <v>19.362472659471475</v>
      </c>
      <c r="G20" t="s">
        <v>151</v>
      </c>
      <c r="H20">
        <v>54</v>
      </c>
      <c r="I20">
        <v>1.67</v>
      </c>
      <c r="J20">
        <v>19.362472659471475</v>
      </c>
      <c r="K20" t="s">
        <v>151</v>
      </c>
      <c r="L20">
        <v>3</v>
      </c>
      <c r="M20">
        <v>3</v>
      </c>
      <c r="N20">
        <v>1</v>
      </c>
      <c r="O20">
        <v>2</v>
      </c>
      <c r="P20">
        <v>2</v>
      </c>
      <c r="Q20">
        <v>2</v>
      </c>
      <c r="R20">
        <v>3</v>
      </c>
      <c r="S20">
        <v>2</v>
      </c>
      <c r="T20">
        <v>4</v>
      </c>
      <c r="U20">
        <v>2</v>
      </c>
      <c r="V20">
        <v>3</v>
      </c>
      <c r="W20">
        <v>3</v>
      </c>
      <c r="X20">
        <v>3</v>
      </c>
      <c r="Y20">
        <v>33</v>
      </c>
      <c r="Z20">
        <f t="shared" si="0"/>
        <v>16</v>
      </c>
      <c r="AA20">
        <f t="shared" si="1"/>
        <v>17</v>
      </c>
      <c r="AB20">
        <v>4</v>
      </c>
      <c r="AC20">
        <v>3</v>
      </c>
      <c r="AD20">
        <v>2</v>
      </c>
      <c r="AE20">
        <v>2</v>
      </c>
      <c r="AF20">
        <v>2</v>
      </c>
      <c r="AG20">
        <v>3</v>
      </c>
      <c r="AH20">
        <v>4</v>
      </c>
      <c r="AI20">
        <v>2</v>
      </c>
      <c r="AJ20">
        <v>4</v>
      </c>
      <c r="AK20">
        <v>2</v>
      </c>
      <c r="AL20">
        <v>2</v>
      </c>
      <c r="AM20">
        <v>2</v>
      </c>
      <c r="AN20">
        <v>4</v>
      </c>
      <c r="AO20">
        <v>36</v>
      </c>
      <c r="AP20">
        <f t="shared" si="2"/>
        <v>20</v>
      </c>
      <c r="AQ20">
        <f t="shared" si="3"/>
        <v>16</v>
      </c>
    </row>
    <row r="21" spans="1:43">
      <c r="A21">
        <v>38955</v>
      </c>
      <c r="B21">
        <v>0</v>
      </c>
      <c r="C21">
        <v>1999</v>
      </c>
      <c r="D21">
        <v>58</v>
      </c>
      <c r="E21">
        <v>1.7</v>
      </c>
      <c r="F21">
        <v>20.069204152249139</v>
      </c>
      <c r="G21" t="s">
        <v>152</v>
      </c>
      <c r="H21">
        <v>58</v>
      </c>
      <c r="I21">
        <v>1.7</v>
      </c>
      <c r="J21">
        <v>20.069204152249139</v>
      </c>
      <c r="K21" t="s">
        <v>152</v>
      </c>
      <c r="L21">
        <v>4</v>
      </c>
      <c r="M21">
        <v>4</v>
      </c>
      <c r="N21">
        <v>2</v>
      </c>
      <c r="O21">
        <v>4</v>
      </c>
      <c r="P21">
        <v>2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5</v>
      </c>
      <c r="Y21">
        <v>49</v>
      </c>
      <c r="Z21">
        <f t="shared" si="0"/>
        <v>24</v>
      </c>
      <c r="AA21">
        <f t="shared" si="1"/>
        <v>25</v>
      </c>
      <c r="AB21">
        <v>4</v>
      </c>
      <c r="AC21">
        <v>4</v>
      </c>
      <c r="AD21">
        <v>2</v>
      </c>
      <c r="AE21">
        <v>4</v>
      </c>
      <c r="AF21">
        <v>4</v>
      </c>
      <c r="AG21">
        <v>4</v>
      </c>
      <c r="AH21">
        <v>4</v>
      </c>
      <c r="AI21">
        <v>4</v>
      </c>
      <c r="AJ21">
        <v>4</v>
      </c>
      <c r="AK21">
        <v>4</v>
      </c>
      <c r="AL21">
        <v>4</v>
      </c>
      <c r="AM21">
        <v>4</v>
      </c>
      <c r="AN21">
        <v>4</v>
      </c>
      <c r="AO21">
        <v>50</v>
      </c>
      <c r="AP21">
        <f t="shared" si="2"/>
        <v>26</v>
      </c>
      <c r="AQ21">
        <f t="shared" si="3"/>
        <v>24</v>
      </c>
    </row>
    <row r="22" spans="1:43">
      <c r="A22">
        <v>39109</v>
      </c>
      <c r="B22">
        <v>1</v>
      </c>
      <c r="C22">
        <v>1999</v>
      </c>
      <c r="D22">
        <v>81</v>
      </c>
      <c r="E22">
        <v>1.84</v>
      </c>
      <c r="F22">
        <v>23.92485822306238</v>
      </c>
      <c r="G22" t="s">
        <v>153</v>
      </c>
      <c r="H22">
        <v>81</v>
      </c>
      <c r="I22">
        <v>1.82</v>
      </c>
      <c r="J22">
        <v>24.453568409612362</v>
      </c>
      <c r="K22" t="s">
        <v>154</v>
      </c>
      <c r="L22">
        <v>2</v>
      </c>
      <c r="M22">
        <v>3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3</v>
      </c>
      <c r="Y22">
        <v>18</v>
      </c>
      <c r="Z22">
        <f t="shared" si="0"/>
        <v>10</v>
      </c>
      <c r="AA22">
        <f t="shared" si="1"/>
        <v>8</v>
      </c>
      <c r="AB22">
        <v>1</v>
      </c>
      <c r="AC22">
        <v>2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4</v>
      </c>
      <c r="AO22">
        <v>17</v>
      </c>
      <c r="AP22">
        <f t="shared" si="2"/>
        <v>8</v>
      </c>
      <c r="AQ22">
        <f t="shared" si="3"/>
        <v>9</v>
      </c>
    </row>
    <row r="23" spans="1:43">
      <c r="A23">
        <v>39136</v>
      </c>
      <c r="B23">
        <v>0</v>
      </c>
      <c r="C23">
        <v>1984</v>
      </c>
      <c r="D23">
        <v>66</v>
      </c>
      <c r="E23">
        <v>1.7</v>
      </c>
      <c r="F23">
        <v>22.837370242214536</v>
      </c>
      <c r="G23" t="s">
        <v>155</v>
      </c>
      <c r="H23">
        <v>66</v>
      </c>
      <c r="I23">
        <v>1.7</v>
      </c>
      <c r="J23">
        <v>22.837370242214536</v>
      </c>
      <c r="K23">
        <v>170.66</v>
      </c>
      <c r="L23">
        <v>5</v>
      </c>
      <c r="M23">
        <v>3</v>
      </c>
      <c r="N23">
        <v>5</v>
      </c>
      <c r="O23">
        <v>5</v>
      </c>
      <c r="P23">
        <v>2</v>
      </c>
      <c r="Q23">
        <v>5</v>
      </c>
      <c r="R23">
        <v>5</v>
      </c>
      <c r="S23">
        <v>5</v>
      </c>
      <c r="T23">
        <v>4</v>
      </c>
      <c r="U23">
        <v>5</v>
      </c>
      <c r="V23">
        <v>5</v>
      </c>
      <c r="W23">
        <v>5</v>
      </c>
      <c r="X23">
        <v>2</v>
      </c>
      <c r="Y23">
        <v>56</v>
      </c>
      <c r="Z23">
        <f t="shared" si="0"/>
        <v>30</v>
      </c>
      <c r="AA23">
        <f t="shared" si="1"/>
        <v>26</v>
      </c>
      <c r="AB23">
        <v>4</v>
      </c>
      <c r="AC23">
        <v>4</v>
      </c>
      <c r="AD23">
        <v>4</v>
      </c>
      <c r="AE23">
        <v>4</v>
      </c>
      <c r="AF23">
        <v>4</v>
      </c>
      <c r="AG23">
        <v>4</v>
      </c>
      <c r="AH23">
        <v>4</v>
      </c>
      <c r="AI23">
        <v>4</v>
      </c>
      <c r="AJ23">
        <v>2</v>
      </c>
      <c r="AK23">
        <v>4</v>
      </c>
      <c r="AL23">
        <v>4</v>
      </c>
      <c r="AM23">
        <v>4</v>
      </c>
      <c r="AN23">
        <v>3</v>
      </c>
      <c r="AO23">
        <v>49</v>
      </c>
      <c r="AP23">
        <f t="shared" si="2"/>
        <v>28</v>
      </c>
      <c r="AQ23">
        <f t="shared" si="3"/>
        <v>21</v>
      </c>
    </row>
    <row r="24" spans="1:43">
      <c r="A24">
        <v>36351</v>
      </c>
      <c r="B24">
        <v>0</v>
      </c>
      <c r="C24">
        <v>1976</v>
      </c>
      <c r="D24">
        <v>63</v>
      </c>
      <c r="E24">
        <v>1.68</v>
      </c>
      <c r="F24">
        <v>22.321428571428577</v>
      </c>
      <c r="G24" t="s">
        <v>156</v>
      </c>
      <c r="H24">
        <v>63</v>
      </c>
      <c r="I24">
        <v>1.68</v>
      </c>
      <c r="J24">
        <v>22.321428571428577</v>
      </c>
      <c r="K24" t="s">
        <v>156</v>
      </c>
      <c r="L24">
        <v>4</v>
      </c>
      <c r="M24">
        <v>4</v>
      </c>
      <c r="N24">
        <v>2</v>
      </c>
      <c r="O24">
        <v>2</v>
      </c>
      <c r="P24">
        <v>2</v>
      </c>
      <c r="Q24">
        <v>3</v>
      </c>
      <c r="R24">
        <v>3</v>
      </c>
      <c r="S24">
        <v>3</v>
      </c>
      <c r="T24">
        <v>2</v>
      </c>
      <c r="U24">
        <v>4</v>
      </c>
      <c r="V24">
        <v>2</v>
      </c>
      <c r="W24">
        <v>2</v>
      </c>
      <c r="X24">
        <v>2</v>
      </c>
      <c r="Y24">
        <v>35</v>
      </c>
      <c r="Z24">
        <f t="shared" si="0"/>
        <v>20</v>
      </c>
      <c r="AA24">
        <f t="shared" si="1"/>
        <v>15</v>
      </c>
      <c r="AB24">
        <v>4</v>
      </c>
      <c r="AC24">
        <v>3</v>
      </c>
      <c r="AD24">
        <v>2</v>
      </c>
      <c r="AE24">
        <v>3</v>
      </c>
      <c r="AF24">
        <v>2</v>
      </c>
      <c r="AG24">
        <v>4</v>
      </c>
      <c r="AH24">
        <v>4</v>
      </c>
      <c r="AI24">
        <v>2</v>
      </c>
      <c r="AJ24">
        <v>2</v>
      </c>
      <c r="AK24">
        <v>2</v>
      </c>
      <c r="AL24">
        <v>2</v>
      </c>
      <c r="AM24">
        <v>4</v>
      </c>
      <c r="AN24">
        <v>2</v>
      </c>
      <c r="AO24">
        <v>36</v>
      </c>
      <c r="AP24">
        <f t="shared" si="2"/>
        <v>22</v>
      </c>
      <c r="AQ24">
        <f t="shared" si="3"/>
        <v>14</v>
      </c>
    </row>
    <row r="25" spans="1:43">
      <c r="A25">
        <v>39329</v>
      </c>
      <c r="B25">
        <v>0</v>
      </c>
      <c r="C25">
        <v>1972</v>
      </c>
      <c r="D25">
        <v>47</v>
      </c>
      <c r="E25">
        <v>1.56</v>
      </c>
      <c r="F25">
        <v>19.312952005259696</v>
      </c>
      <c r="G25" t="s">
        <v>157</v>
      </c>
      <c r="H25">
        <v>47</v>
      </c>
      <c r="I25">
        <v>1.56</v>
      </c>
      <c r="J25">
        <v>19.312952005259696</v>
      </c>
      <c r="K25" t="s">
        <v>157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4</v>
      </c>
      <c r="S25">
        <v>5</v>
      </c>
      <c r="T25">
        <v>5</v>
      </c>
      <c r="U25">
        <v>4</v>
      </c>
      <c r="V25">
        <v>5</v>
      </c>
      <c r="W25">
        <v>4</v>
      </c>
      <c r="X25">
        <v>5</v>
      </c>
      <c r="Y25">
        <v>44</v>
      </c>
      <c r="Z25">
        <f t="shared" si="0"/>
        <v>16</v>
      </c>
      <c r="AA25">
        <f t="shared" si="1"/>
        <v>28</v>
      </c>
      <c r="AB25">
        <v>2</v>
      </c>
      <c r="AC25">
        <v>2</v>
      </c>
      <c r="AD25">
        <v>1</v>
      </c>
      <c r="AE25">
        <v>4</v>
      </c>
      <c r="AF25">
        <v>4</v>
      </c>
      <c r="AG25">
        <v>2</v>
      </c>
      <c r="AH25">
        <v>3</v>
      </c>
      <c r="AI25">
        <v>5</v>
      </c>
      <c r="AJ25">
        <v>5</v>
      </c>
      <c r="AK25">
        <v>5</v>
      </c>
      <c r="AL25">
        <v>5</v>
      </c>
      <c r="AM25">
        <v>5</v>
      </c>
      <c r="AN25">
        <v>5</v>
      </c>
      <c r="AO25">
        <v>48</v>
      </c>
      <c r="AP25">
        <f t="shared" si="2"/>
        <v>18</v>
      </c>
      <c r="AQ25">
        <f t="shared" si="3"/>
        <v>30</v>
      </c>
    </row>
    <row r="26" spans="1:43">
      <c r="A26">
        <v>39484</v>
      </c>
      <c r="B26">
        <v>0</v>
      </c>
      <c r="C26">
        <v>2003</v>
      </c>
      <c r="D26">
        <v>66</v>
      </c>
      <c r="E26">
        <v>1.77</v>
      </c>
      <c r="F26">
        <v>21.066743273005841</v>
      </c>
      <c r="G26" t="s">
        <v>158</v>
      </c>
      <c r="H26">
        <v>66</v>
      </c>
      <c r="I26">
        <v>1.77</v>
      </c>
      <c r="J26">
        <v>21.066743273005841</v>
      </c>
      <c r="K26" t="s">
        <v>158</v>
      </c>
      <c r="L26">
        <v>5</v>
      </c>
      <c r="M26">
        <v>4</v>
      </c>
      <c r="N26">
        <v>4</v>
      </c>
      <c r="O26">
        <v>4</v>
      </c>
      <c r="P26">
        <v>3</v>
      </c>
      <c r="Q26">
        <v>4</v>
      </c>
      <c r="R26">
        <v>3</v>
      </c>
      <c r="S26">
        <v>2</v>
      </c>
      <c r="T26">
        <v>1</v>
      </c>
      <c r="U26">
        <v>3</v>
      </c>
      <c r="V26">
        <v>2</v>
      </c>
      <c r="W26">
        <v>2</v>
      </c>
      <c r="X26">
        <v>4</v>
      </c>
      <c r="Y26">
        <v>41</v>
      </c>
      <c r="Z26">
        <f t="shared" si="0"/>
        <v>27</v>
      </c>
      <c r="AA26">
        <f t="shared" si="1"/>
        <v>14</v>
      </c>
      <c r="AB26">
        <v>4</v>
      </c>
      <c r="AC26">
        <v>3</v>
      </c>
      <c r="AD26">
        <v>4</v>
      </c>
      <c r="AE26">
        <v>4</v>
      </c>
      <c r="AF26">
        <v>2</v>
      </c>
      <c r="AG26">
        <v>4</v>
      </c>
      <c r="AH26">
        <v>2</v>
      </c>
      <c r="AI26">
        <v>4</v>
      </c>
      <c r="AJ26">
        <v>2</v>
      </c>
      <c r="AK26">
        <v>3</v>
      </c>
      <c r="AL26">
        <v>4</v>
      </c>
      <c r="AM26">
        <v>4</v>
      </c>
      <c r="AN26">
        <v>2</v>
      </c>
      <c r="AO26">
        <v>42</v>
      </c>
      <c r="AP26">
        <f t="shared" si="2"/>
        <v>23</v>
      </c>
      <c r="AQ26">
        <f t="shared" si="3"/>
        <v>19</v>
      </c>
    </row>
    <row r="27" spans="1:43">
      <c r="A27">
        <v>39754</v>
      </c>
      <c r="B27">
        <v>1</v>
      </c>
      <c r="C27">
        <v>1996</v>
      </c>
      <c r="D27">
        <v>71</v>
      </c>
      <c r="E27">
        <v>1.75</v>
      </c>
      <c r="F27">
        <v>23.183673469387756</v>
      </c>
      <c r="G27" t="s">
        <v>159</v>
      </c>
      <c r="H27">
        <v>71</v>
      </c>
      <c r="I27">
        <v>1.74</v>
      </c>
      <c r="J27">
        <v>23.450918219051392</v>
      </c>
      <c r="K27" t="s">
        <v>160</v>
      </c>
      <c r="L27">
        <v>3</v>
      </c>
      <c r="M27">
        <v>2</v>
      </c>
      <c r="N27">
        <v>2</v>
      </c>
      <c r="O27">
        <v>2</v>
      </c>
      <c r="P27">
        <v>2</v>
      </c>
      <c r="Q27">
        <v>4</v>
      </c>
      <c r="R27">
        <v>2</v>
      </c>
      <c r="S27">
        <v>3</v>
      </c>
      <c r="T27">
        <v>2</v>
      </c>
      <c r="U27">
        <v>1</v>
      </c>
      <c r="V27">
        <v>5</v>
      </c>
      <c r="W27">
        <v>4</v>
      </c>
      <c r="X27">
        <v>4</v>
      </c>
      <c r="Y27">
        <v>36</v>
      </c>
      <c r="Z27">
        <f t="shared" si="0"/>
        <v>17</v>
      </c>
      <c r="AA27">
        <f t="shared" si="1"/>
        <v>19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1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4</v>
      </c>
      <c r="AO27">
        <v>27</v>
      </c>
      <c r="AP27">
        <f t="shared" si="2"/>
        <v>13</v>
      </c>
      <c r="AQ27">
        <f t="shared" si="3"/>
        <v>14</v>
      </c>
    </row>
    <row r="28" spans="1:43">
      <c r="A28">
        <v>39945</v>
      </c>
      <c r="B28">
        <v>1</v>
      </c>
      <c r="C28">
        <v>1997</v>
      </c>
      <c r="D28">
        <v>85</v>
      </c>
      <c r="E28">
        <v>1.79</v>
      </c>
      <c r="F28">
        <v>26.528510346119035</v>
      </c>
      <c r="G28" t="s">
        <v>161</v>
      </c>
      <c r="H28">
        <v>85</v>
      </c>
      <c r="I28">
        <v>1.79</v>
      </c>
      <c r="J28">
        <v>26.528510346119035</v>
      </c>
      <c r="K28" t="s">
        <v>162</v>
      </c>
      <c r="L28">
        <v>4</v>
      </c>
      <c r="M28">
        <v>4</v>
      </c>
      <c r="N28">
        <v>3</v>
      </c>
      <c r="O28">
        <v>4</v>
      </c>
      <c r="P28">
        <v>4</v>
      </c>
      <c r="Q28">
        <v>4</v>
      </c>
      <c r="R28">
        <v>4</v>
      </c>
      <c r="S28">
        <v>2</v>
      </c>
      <c r="T28">
        <v>1</v>
      </c>
      <c r="U28">
        <v>2</v>
      </c>
      <c r="V28">
        <v>4</v>
      </c>
      <c r="W28">
        <v>2</v>
      </c>
      <c r="X28">
        <v>5</v>
      </c>
      <c r="Y28">
        <v>43</v>
      </c>
      <c r="Z28">
        <f t="shared" si="0"/>
        <v>27</v>
      </c>
      <c r="AA28">
        <f t="shared" si="1"/>
        <v>16</v>
      </c>
      <c r="AB28">
        <v>4</v>
      </c>
      <c r="AC28">
        <v>4</v>
      </c>
      <c r="AD28">
        <v>2</v>
      </c>
      <c r="AE28">
        <v>4</v>
      </c>
      <c r="AF28">
        <v>4</v>
      </c>
      <c r="AG28">
        <v>4</v>
      </c>
      <c r="AH28">
        <v>4</v>
      </c>
      <c r="AI28">
        <v>1</v>
      </c>
      <c r="AJ28">
        <v>2</v>
      </c>
      <c r="AK28">
        <v>2</v>
      </c>
      <c r="AL28">
        <v>2</v>
      </c>
      <c r="AM28">
        <v>2</v>
      </c>
      <c r="AN28">
        <v>4</v>
      </c>
      <c r="AO28">
        <v>39</v>
      </c>
      <c r="AP28">
        <f t="shared" si="2"/>
        <v>26</v>
      </c>
      <c r="AQ28">
        <f t="shared" si="3"/>
        <v>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278A-ED66-43FD-9AD6-C9F15DE1A94C}">
  <dimension ref="A1:N531"/>
  <sheetViews>
    <sheetView workbookViewId="0">
      <selection activeCell="K19" sqref="K19"/>
    </sheetView>
  </sheetViews>
  <sheetFormatPr defaultRowHeight="14.5"/>
  <sheetData>
    <row r="1" spans="1:14">
      <c r="F1" t="s">
        <v>4</v>
      </c>
      <c r="G1">
        <f>AVERAGE(A:A)</f>
        <v>18.667999999999999</v>
      </c>
      <c r="H1" t="s">
        <v>5</v>
      </c>
      <c r="I1">
        <f>_xlfn.STDEV.S(A:A)</f>
        <v>7.0048491649461884</v>
      </c>
    </row>
    <row r="2" spans="1:14" ht="58">
      <c r="A2" s="7" t="s">
        <v>9</v>
      </c>
      <c r="F2" s="1" t="s">
        <v>10</v>
      </c>
      <c r="G2" s="1" t="s">
        <v>8</v>
      </c>
      <c r="H2" s="3" t="s">
        <v>6</v>
      </c>
      <c r="I2" s="1" t="s">
        <v>3</v>
      </c>
      <c r="M2" s="4"/>
      <c r="N2" s="4"/>
    </row>
    <row r="3" spans="1:14">
      <c r="A3" s="6">
        <v>7</v>
      </c>
      <c r="C3" t="s">
        <v>1</v>
      </c>
      <c r="D3">
        <f>MIN(A:A)</f>
        <v>7</v>
      </c>
      <c r="F3">
        <v>1</v>
      </c>
      <c r="G3">
        <f>COUNTIF(A:A,F3)</f>
        <v>0</v>
      </c>
      <c r="H3" s="2">
        <f>(F3-$G$1)/$I$1</f>
        <v>-2.5222527400610666</v>
      </c>
      <c r="I3">
        <v>1</v>
      </c>
    </row>
    <row r="4" spans="1:14">
      <c r="A4" s="6">
        <v>15</v>
      </c>
      <c r="C4" t="s">
        <v>2</v>
      </c>
      <c r="D4">
        <f>MAX(A:A)</f>
        <v>35</v>
      </c>
      <c r="F4">
        <v>2</v>
      </c>
      <c r="G4">
        <f t="shared" ref="G4:G37" si="0">COUNTIF(A:A,F4)</f>
        <v>0</v>
      </c>
      <c r="H4" s="2">
        <f t="shared" ref="H4:H37" si="1">(F4-$G$1)/$I$1</f>
        <v>-2.3794944912461999</v>
      </c>
      <c r="I4">
        <v>1</v>
      </c>
      <c r="N4" s="8"/>
    </row>
    <row r="5" spans="1:14">
      <c r="A5" s="6">
        <v>10</v>
      </c>
      <c r="F5">
        <v>3</v>
      </c>
      <c r="G5">
        <f t="shared" si="0"/>
        <v>0</v>
      </c>
      <c r="H5" s="2">
        <f t="shared" si="1"/>
        <v>-2.2367362424313333</v>
      </c>
      <c r="I5">
        <f t="shared" ref="I5:I36" si="2">ROUND(H5*2+5,0)</f>
        <v>1</v>
      </c>
    </row>
    <row r="6" spans="1:14">
      <c r="A6" s="6">
        <v>18</v>
      </c>
      <c r="F6">
        <v>4</v>
      </c>
      <c r="G6">
        <f t="shared" si="0"/>
        <v>0</v>
      </c>
      <c r="H6" s="2">
        <f t="shared" si="1"/>
        <v>-2.0939779936164662</v>
      </c>
      <c r="I6">
        <f t="shared" si="2"/>
        <v>1</v>
      </c>
    </row>
    <row r="7" spans="1:14">
      <c r="A7" s="6">
        <v>18</v>
      </c>
      <c r="F7">
        <v>5</v>
      </c>
      <c r="G7">
        <f t="shared" si="0"/>
        <v>0</v>
      </c>
      <c r="H7" s="2">
        <f t="shared" si="1"/>
        <v>-1.9512197448015995</v>
      </c>
      <c r="I7">
        <f t="shared" si="2"/>
        <v>1</v>
      </c>
    </row>
    <row r="8" spans="1:14">
      <c r="A8" s="6">
        <v>25</v>
      </c>
      <c r="F8">
        <v>6</v>
      </c>
      <c r="G8">
        <f t="shared" si="0"/>
        <v>0</v>
      </c>
      <c r="H8" s="2">
        <f t="shared" si="1"/>
        <v>-1.8084614959867327</v>
      </c>
      <c r="I8">
        <f t="shared" si="2"/>
        <v>1</v>
      </c>
    </row>
    <row r="9" spans="1:14">
      <c r="A9" s="6">
        <v>21</v>
      </c>
      <c r="F9">
        <v>7</v>
      </c>
      <c r="G9">
        <f t="shared" si="0"/>
        <v>29</v>
      </c>
      <c r="H9" s="2">
        <f t="shared" si="1"/>
        <v>-1.6657032471718658</v>
      </c>
      <c r="I9">
        <f t="shared" si="2"/>
        <v>2</v>
      </c>
    </row>
    <row r="10" spans="1:14">
      <c r="A10" s="6">
        <v>28</v>
      </c>
      <c r="F10">
        <v>8</v>
      </c>
      <c r="G10">
        <f t="shared" si="0"/>
        <v>14</v>
      </c>
      <c r="H10" s="2">
        <f t="shared" si="1"/>
        <v>-1.5229449983569991</v>
      </c>
      <c r="I10">
        <f t="shared" si="2"/>
        <v>2</v>
      </c>
    </row>
    <row r="11" spans="1:14">
      <c r="A11" s="6">
        <v>7</v>
      </c>
      <c r="F11">
        <v>9</v>
      </c>
      <c r="G11">
        <f t="shared" si="0"/>
        <v>11</v>
      </c>
      <c r="H11" s="2">
        <f t="shared" si="1"/>
        <v>-1.3801867495421323</v>
      </c>
      <c r="I11">
        <f t="shared" si="2"/>
        <v>2</v>
      </c>
    </row>
    <row r="12" spans="1:14">
      <c r="A12" s="6">
        <v>12</v>
      </c>
      <c r="F12">
        <v>10</v>
      </c>
      <c r="G12">
        <f t="shared" si="0"/>
        <v>12</v>
      </c>
      <c r="H12" s="2">
        <f t="shared" si="1"/>
        <v>-1.2374285007272654</v>
      </c>
      <c r="I12">
        <f t="shared" si="2"/>
        <v>3</v>
      </c>
    </row>
    <row r="13" spans="1:14">
      <c r="A13" s="6">
        <v>23</v>
      </c>
      <c r="F13">
        <v>11</v>
      </c>
      <c r="G13">
        <f t="shared" si="0"/>
        <v>21</v>
      </c>
      <c r="H13" s="2">
        <f t="shared" si="1"/>
        <v>-1.0946702519123985</v>
      </c>
      <c r="I13">
        <f t="shared" si="2"/>
        <v>3</v>
      </c>
    </row>
    <row r="14" spans="1:14">
      <c r="A14" s="6">
        <v>12</v>
      </c>
      <c r="F14">
        <v>12</v>
      </c>
      <c r="G14">
        <f t="shared" si="0"/>
        <v>12</v>
      </c>
      <c r="H14" s="2">
        <f t="shared" si="1"/>
        <v>-0.95191200309753188</v>
      </c>
      <c r="I14">
        <f t="shared" si="2"/>
        <v>3</v>
      </c>
    </row>
    <row r="15" spans="1:14">
      <c r="A15" s="6">
        <v>21</v>
      </c>
      <c r="F15">
        <v>13</v>
      </c>
      <c r="G15">
        <f t="shared" si="0"/>
        <v>27</v>
      </c>
      <c r="H15" s="2">
        <f t="shared" si="1"/>
        <v>-0.80915375428266501</v>
      </c>
      <c r="I15">
        <f t="shared" si="2"/>
        <v>3</v>
      </c>
    </row>
    <row r="16" spans="1:14">
      <c r="A16" s="6">
        <v>13</v>
      </c>
      <c r="F16">
        <v>14</v>
      </c>
      <c r="G16">
        <f t="shared" si="0"/>
        <v>28</v>
      </c>
      <c r="H16" s="2">
        <f t="shared" si="1"/>
        <v>-0.66639550546779824</v>
      </c>
      <c r="I16">
        <f t="shared" si="2"/>
        <v>4</v>
      </c>
    </row>
    <row r="17" spans="1:9">
      <c r="A17" s="6">
        <v>7</v>
      </c>
      <c r="F17">
        <v>15</v>
      </c>
      <c r="G17">
        <f t="shared" si="0"/>
        <v>34</v>
      </c>
      <c r="H17" s="2">
        <f t="shared" si="1"/>
        <v>-0.52363725665293137</v>
      </c>
      <c r="I17">
        <f t="shared" si="2"/>
        <v>4</v>
      </c>
    </row>
    <row r="18" spans="1:9">
      <c r="A18" s="6">
        <v>15</v>
      </c>
      <c r="F18">
        <v>16</v>
      </c>
      <c r="G18">
        <f t="shared" si="0"/>
        <v>24</v>
      </c>
      <c r="H18" s="2">
        <f t="shared" si="1"/>
        <v>-0.38087900783806455</v>
      </c>
      <c r="I18">
        <f t="shared" si="2"/>
        <v>4</v>
      </c>
    </row>
    <row r="19" spans="1:9">
      <c r="A19" s="6">
        <v>16</v>
      </c>
      <c r="F19">
        <v>17</v>
      </c>
      <c r="G19">
        <f t="shared" si="0"/>
        <v>25</v>
      </c>
      <c r="H19" s="2">
        <f t="shared" si="1"/>
        <v>-0.23812075902319774</v>
      </c>
      <c r="I19">
        <f t="shared" si="2"/>
        <v>5</v>
      </c>
    </row>
    <row r="20" spans="1:9">
      <c r="A20" s="6">
        <v>7</v>
      </c>
      <c r="F20">
        <v>18</v>
      </c>
      <c r="G20">
        <f t="shared" si="0"/>
        <v>21</v>
      </c>
      <c r="H20" s="2">
        <f t="shared" si="1"/>
        <v>-9.5362510208330933E-2</v>
      </c>
      <c r="I20">
        <f t="shared" si="2"/>
        <v>5</v>
      </c>
    </row>
    <row r="21" spans="1:9">
      <c r="A21" s="6">
        <v>16</v>
      </c>
      <c r="F21">
        <v>19</v>
      </c>
      <c r="G21">
        <f t="shared" si="0"/>
        <v>26</v>
      </c>
      <c r="H21" s="2">
        <f t="shared" si="1"/>
        <v>4.7395738606535891E-2</v>
      </c>
      <c r="I21">
        <f t="shared" si="2"/>
        <v>5</v>
      </c>
    </row>
    <row r="22" spans="1:9">
      <c r="A22" s="6">
        <v>11</v>
      </c>
      <c r="F22">
        <v>20</v>
      </c>
      <c r="G22">
        <f t="shared" si="0"/>
        <v>20</v>
      </c>
      <c r="H22" s="2">
        <f t="shared" si="1"/>
        <v>0.19015398742140271</v>
      </c>
      <c r="I22">
        <f t="shared" si="2"/>
        <v>5</v>
      </c>
    </row>
    <row r="23" spans="1:9">
      <c r="A23" s="6">
        <v>19</v>
      </c>
      <c r="F23">
        <v>21</v>
      </c>
      <c r="G23">
        <f t="shared" si="0"/>
        <v>23</v>
      </c>
      <c r="H23" s="2">
        <f t="shared" si="1"/>
        <v>0.33291223623626953</v>
      </c>
      <c r="I23">
        <f t="shared" si="2"/>
        <v>6</v>
      </c>
    </row>
    <row r="24" spans="1:9">
      <c r="A24" s="6">
        <v>11</v>
      </c>
      <c r="F24">
        <v>22</v>
      </c>
      <c r="G24">
        <f t="shared" si="0"/>
        <v>18</v>
      </c>
      <c r="H24" s="2">
        <f t="shared" si="1"/>
        <v>0.47567048505113635</v>
      </c>
      <c r="I24">
        <f t="shared" si="2"/>
        <v>6</v>
      </c>
    </row>
    <row r="25" spans="1:9">
      <c r="A25" s="6">
        <v>15</v>
      </c>
      <c r="F25">
        <v>23</v>
      </c>
      <c r="G25">
        <f t="shared" si="0"/>
        <v>17</v>
      </c>
      <c r="H25" s="2">
        <f t="shared" si="1"/>
        <v>0.61842873386600317</v>
      </c>
      <c r="I25">
        <f t="shared" si="2"/>
        <v>6</v>
      </c>
    </row>
    <row r="26" spans="1:9">
      <c r="A26" s="6">
        <v>25</v>
      </c>
      <c r="F26">
        <v>24</v>
      </c>
      <c r="G26">
        <f t="shared" si="0"/>
        <v>22</v>
      </c>
      <c r="H26" s="2">
        <f t="shared" si="1"/>
        <v>0.76118698268086993</v>
      </c>
      <c r="I26">
        <f t="shared" si="2"/>
        <v>7</v>
      </c>
    </row>
    <row r="27" spans="1:9">
      <c r="A27" s="6">
        <v>33</v>
      </c>
      <c r="F27">
        <v>25</v>
      </c>
      <c r="G27">
        <f t="shared" si="0"/>
        <v>13</v>
      </c>
      <c r="H27" s="2">
        <f t="shared" si="1"/>
        <v>0.9039452314957368</v>
      </c>
      <c r="I27">
        <f t="shared" si="2"/>
        <v>7</v>
      </c>
    </row>
    <row r="28" spans="1:9">
      <c r="A28" s="6">
        <v>27</v>
      </c>
      <c r="F28">
        <v>26</v>
      </c>
      <c r="G28">
        <f t="shared" si="0"/>
        <v>18</v>
      </c>
      <c r="H28" s="2">
        <f t="shared" si="1"/>
        <v>1.0467034803106037</v>
      </c>
      <c r="I28">
        <f t="shared" si="2"/>
        <v>7</v>
      </c>
    </row>
    <row r="29" spans="1:9">
      <c r="A29" s="6">
        <v>7</v>
      </c>
      <c r="F29">
        <v>27</v>
      </c>
      <c r="G29">
        <f t="shared" si="0"/>
        <v>20</v>
      </c>
      <c r="H29" s="2">
        <f t="shared" si="1"/>
        <v>1.1894617291254703</v>
      </c>
      <c r="I29">
        <f t="shared" si="2"/>
        <v>7</v>
      </c>
    </row>
    <row r="30" spans="1:9">
      <c r="A30" s="6">
        <v>26</v>
      </c>
      <c r="F30">
        <v>28</v>
      </c>
      <c r="G30">
        <f t="shared" si="0"/>
        <v>23</v>
      </c>
      <c r="H30" s="2">
        <f t="shared" si="1"/>
        <v>1.3322199779403372</v>
      </c>
      <c r="I30">
        <f t="shared" si="2"/>
        <v>8</v>
      </c>
    </row>
    <row r="31" spans="1:9">
      <c r="A31" s="6">
        <v>22</v>
      </c>
      <c r="F31">
        <v>29</v>
      </c>
      <c r="G31">
        <f t="shared" si="0"/>
        <v>6</v>
      </c>
      <c r="H31" s="2">
        <f t="shared" si="1"/>
        <v>1.4749782267552041</v>
      </c>
      <c r="I31">
        <f t="shared" si="2"/>
        <v>8</v>
      </c>
    </row>
    <row r="32" spans="1:9">
      <c r="A32" s="6">
        <v>16</v>
      </c>
      <c r="F32">
        <v>30</v>
      </c>
      <c r="G32">
        <f>COUNTIF(A:A,F32)</f>
        <v>12</v>
      </c>
      <c r="H32" s="2">
        <f t="shared" si="1"/>
        <v>1.6177364755700709</v>
      </c>
      <c r="I32">
        <f t="shared" si="2"/>
        <v>8</v>
      </c>
    </row>
    <row r="33" spans="1:9">
      <c r="A33" s="6">
        <v>16</v>
      </c>
      <c r="F33">
        <v>31</v>
      </c>
      <c r="G33">
        <f t="shared" si="0"/>
        <v>7</v>
      </c>
      <c r="H33" s="2">
        <f t="shared" si="1"/>
        <v>1.7604947243849376</v>
      </c>
      <c r="I33">
        <f t="shared" si="2"/>
        <v>9</v>
      </c>
    </row>
    <row r="34" spans="1:9">
      <c r="A34" s="6">
        <v>13</v>
      </c>
      <c r="F34">
        <v>32</v>
      </c>
      <c r="G34">
        <f t="shared" si="0"/>
        <v>5</v>
      </c>
      <c r="H34" s="2">
        <f t="shared" si="1"/>
        <v>1.9032529731998045</v>
      </c>
      <c r="I34">
        <f t="shared" si="2"/>
        <v>9</v>
      </c>
    </row>
    <row r="35" spans="1:9">
      <c r="A35" s="6">
        <v>14</v>
      </c>
      <c r="F35">
        <v>33</v>
      </c>
      <c r="G35">
        <f t="shared" si="0"/>
        <v>6</v>
      </c>
      <c r="H35" s="2">
        <f t="shared" si="1"/>
        <v>2.0460112220146711</v>
      </c>
      <c r="I35">
        <f t="shared" si="2"/>
        <v>9</v>
      </c>
    </row>
    <row r="36" spans="1:9">
      <c r="A36" s="6">
        <v>13</v>
      </c>
      <c r="F36">
        <v>34</v>
      </c>
      <c r="G36">
        <f t="shared" si="0"/>
        <v>3</v>
      </c>
      <c r="H36" s="2">
        <f t="shared" si="1"/>
        <v>2.1887694708295382</v>
      </c>
      <c r="I36">
        <f t="shared" si="2"/>
        <v>9</v>
      </c>
    </row>
    <row r="37" spans="1:9">
      <c r="A37" s="6">
        <v>11</v>
      </c>
      <c r="F37">
        <v>35</v>
      </c>
      <c r="G37">
        <f t="shared" si="0"/>
        <v>3</v>
      </c>
      <c r="H37" s="2">
        <f t="shared" si="1"/>
        <v>2.3315277196444049</v>
      </c>
      <c r="I37">
        <v>9</v>
      </c>
    </row>
    <row r="38" spans="1:9">
      <c r="A38" s="6">
        <v>13</v>
      </c>
    </row>
    <row r="39" spans="1:9">
      <c r="A39" s="6">
        <v>15</v>
      </c>
    </row>
    <row r="40" spans="1:9">
      <c r="A40" s="6">
        <v>17</v>
      </c>
    </row>
    <row r="41" spans="1:9">
      <c r="A41" s="6">
        <v>13</v>
      </c>
    </row>
    <row r="42" spans="1:9">
      <c r="A42" s="6">
        <v>13</v>
      </c>
    </row>
    <row r="43" spans="1:9">
      <c r="A43" s="6">
        <v>22</v>
      </c>
    </row>
    <row r="44" spans="1:9">
      <c r="A44" s="6">
        <v>21</v>
      </c>
    </row>
    <row r="45" spans="1:9">
      <c r="A45" s="6">
        <v>14</v>
      </c>
    </row>
    <row r="46" spans="1:9">
      <c r="A46" s="6">
        <v>21</v>
      </c>
    </row>
    <row r="47" spans="1:9">
      <c r="A47" s="6">
        <v>17</v>
      </c>
    </row>
    <row r="48" spans="1:9">
      <c r="A48" s="6">
        <v>7</v>
      </c>
    </row>
    <row r="49" spans="1:1">
      <c r="A49" s="6">
        <v>26</v>
      </c>
    </row>
    <row r="50" spans="1:1">
      <c r="A50" s="6">
        <v>13</v>
      </c>
    </row>
    <row r="51" spans="1:1">
      <c r="A51" s="6">
        <v>14</v>
      </c>
    </row>
    <row r="52" spans="1:1">
      <c r="A52" s="6">
        <v>17</v>
      </c>
    </row>
    <row r="53" spans="1:1">
      <c r="A53" s="6">
        <v>13</v>
      </c>
    </row>
    <row r="54" spans="1:1">
      <c r="A54" s="6">
        <v>13</v>
      </c>
    </row>
    <row r="55" spans="1:1">
      <c r="A55" s="6">
        <v>12</v>
      </c>
    </row>
    <row r="56" spans="1:1">
      <c r="A56" s="6">
        <v>11</v>
      </c>
    </row>
    <row r="57" spans="1:1">
      <c r="A57" s="6">
        <v>11</v>
      </c>
    </row>
    <row r="58" spans="1:1">
      <c r="A58" s="6">
        <v>21</v>
      </c>
    </row>
    <row r="59" spans="1:1">
      <c r="A59" s="6">
        <v>21</v>
      </c>
    </row>
    <row r="60" spans="1:1">
      <c r="A60" s="6">
        <v>19</v>
      </c>
    </row>
    <row r="61" spans="1:1">
      <c r="A61" s="6">
        <v>18</v>
      </c>
    </row>
    <row r="62" spans="1:1">
      <c r="A62" s="6">
        <v>19</v>
      </c>
    </row>
    <row r="63" spans="1:1">
      <c r="A63" s="6">
        <v>11</v>
      </c>
    </row>
    <row r="64" spans="1:1">
      <c r="A64" s="6">
        <v>12</v>
      </c>
    </row>
    <row r="65" spans="1:1">
      <c r="A65" s="6">
        <v>30</v>
      </c>
    </row>
    <row r="66" spans="1:1">
      <c r="A66" s="6">
        <v>15</v>
      </c>
    </row>
    <row r="67" spans="1:1">
      <c r="A67" s="6">
        <v>30</v>
      </c>
    </row>
    <row r="68" spans="1:1">
      <c r="A68" s="6">
        <v>9</v>
      </c>
    </row>
    <row r="69" spans="1:1">
      <c r="A69" s="6">
        <v>11</v>
      </c>
    </row>
    <row r="70" spans="1:1">
      <c r="A70" s="6">
        <v>7</v>
      </c>
    </row>
    <row r="71" spans="1:1">
      <c r="A71" s="6">
        <v>24</v>
      </c>
    </row>
    <row r="72" spans="1:1">
      <c r="A72" s="6">
        <v>7</v>
      </c>
    </row>
    <row r="73" spans="1:1">
      <c r="A73" s="6">
        <v>14</v>
      </c>
    </row>
    <row r="74" spans="1:1">
      <c r="A74" s="6">
        <v>7</v>
      </c>
    </row>
    <row r="75" spans="1:1">
      <c r="A75" s="6">
        <v>30</v>
      </c>
    </row>
    <row r="76" spans="1:1">
      <c r="A76" s="6">
        <v>9</v>
      </c>
    </row>
    <row r="77" spans="1:1">
      <c r="A77" s="6">
        <v>21</v>
      </c>
    </row>
    <row r="78" spans="1:1">
      <c r="A78" s="6">
        <v>24</v>
      </c>
    </row>
    <row r="79" spans="1:1">
      <c r="A79" s="6">
        <v>23</v>
      </c>
    </row>
    <row r="80" spans="1:1">
      <c r="A80" s="6">
        <v>31</v>
      </c>
    </row>
    <row r="81" spans="1:1">
      <c r="A81" s="6">
        <v>12</v>
      </c>
    </row>
    <row r="82" spans="1:1">
      <c r="A82" s="6">
        <v>18</v>
      </c>
    </row>
    <row r="83" spans="1:1">
      <c r="A83" s="6">
        <v>17</v>
      </c>
    </row>
    <row r="84" spans="1:1">
      <c r="A84" s="6">
        <v>24</v>
      </c>
    </row>
    <row r="85" spans="1:1">
      <c r="A85" s="6">
        <v>19</v>
      </c>
    </row>
    <row r="86" spans="1:1">
      <c r="A86" s="6">
        <v>27</v>
      </c>
    </row>
    <row r="87" spans="1:1">
      <c r="A87" s="6">
        <v>14</v>
      </c>
    </row>
    <row r="88" spans="1:1">
      <c r="A88" s="6">
        <v>26</v>
      </c>
    </row>
    <row r="89" spans="1:1">
      <c r="A89" s="6">
        <v>20</v>
      </c>
    </row>
    <row r="90" spans="1:1">
      <c r="A90" s="6">
        <v>17</v>
      </c>
    </row>
    <row r="91" spans="1:1">
      <c r="A91" s="6">
        <v>25</v>
      </c>
    </row>
    <row r="92" spans="1:1">
      <c r="A92" s="6">
        <v>7</v>
      </c>
    </row>
    <row r="93" spans="1:1">
      <c r="A93" s="6">
        <v>7</v>
      </c>
    </row>
    <row r="94" spans="1:1">
      <c r="A94" s="6">
        <v>11</v>
      </c>
    </row>
    <row r="95" spans="1:1">
      <c r="A95" s="6">
        <v>18</v>
      </c>
    </row>
    <row r="96" spans="1:1">
      <c r="A96" s="6">
        <v>26</v>
      </c>
    </row>
    <row r="97" spans="1:1">
      <c r="A97" s="6">
        <v>28</v>
      </c>
    </row>
    <row r="98" spans="1:1">
      <c r="A98" s="6">
        <v>34</v>
      </c>
    </row>
    <row r="99" spans="1:1">
      <c r="A99" s="6">
        <v>19</v>
      </c>
    </row>
    <row r="100" spans="1:1">
      <c r="A100" s="6">
        <v>14</v>
      </c>
    </row>
    <row r="101" spans="1:1">
      <c r="A101" s="6">
        <v>23</v>
      </c>
    </row>
    <row r="102" spans="1:1">
      <c r="A102" s="6">
        <v>17</v>
      </c>
    </row>
    <row r="103" spans="1:1">
      <c r="A103" s="6">
        <v>13</v>
      </c>
    </row>
    <row r="104" spans="1:1">
      <c r="A104" s="6">
        <v>22</v>
      </c>
    </row>
    <row r="105" spans="1:1">
      <c r="A105" s="6">
        <v>18</v>
      </c>
    </row>
    <row r="106" spans="1:1">
      <c r="A106" s="6">
        <v>7</v>
      </c>
    </row>
    <row r="107" spans="1:1">
      <c r="A107" s="6">
        <v>27</v>
      </c>
    </row>
    <row r="108" spans="1:1">
      <c r="A108" s="6">
        <v>23</v>
      </c>
    </row>
    <row r="109" spans="1:1">
      <c r="A109" s="6">
        <v>27</v>
      </c>
    </row>
    <row r="110" spans="1:1">
      <c r="A110" s="6">
        <v>28</v>
      </c>
    </row>
    <row r="111" spans="1:1">
      <c r="A111" s="6">
        <v>15</v>
      </c>
    </row>
    <row r="112" spans="1:1">
      <c r="A112" s="6">
        <v>33</v>
      </c>
    </row>
    <row r="113" spans="1:1">
      <c r="A113" s="6">
        <v>17</v>
      </c>
    </row>
    <row r="114" spans="1:1">
      <c r="A114" s="6">
        <v>29</v>
      </c>
    </row>
    <row r="115" spans="1:1">
      <c r="A115" s="6">
        <v>26</v>
      </c>
    </row>
    <row r="116" spans="1:1">
      <c r="A116" s="6">
        <v>25</v>
      </c>
    </row>
    <row r="117" spans="1:1">
      <c r="A117" s="6">
        <v>23</v>
      </c>
    </row>
    <row r="118" spans="1:1">
      <c r="A118" s="6">
        <v>13</v>
      </c>
    </row>
    <row r="119" spans="1:1">
      <c r="A119" s="6">
        <v>24</v>
      </c>
    </row>
    <row r="120" spans="1:1">
      <c r="A120" s="6">
        <v>15</v>
      </c>
    </row>
    <row r="121" spans="1:1">
      <c r="A121" s="6">
        <v>13</v>
      </c>
    </row>
    <row r="122" spans="1:1">
      <c r="A122" s="6">
        <v>17</v>
      </c>
    </row>
    <row r="123" spans="1:1">
      <c r="A123" s="6">
        <v>17</v>
      </c>
    </row>
    <row r="124" spans="1:1">
      <c r="A124" s="6">
        <v>23</v>
      </c>
    </row>
    <row r="125" spans="1:1">
      <c r="A125" s="6">
        <v>19</v>
      </c>
    </row>
    <row r="126" spans="1:1">
      <c r="A126" s="6">
        <v>25</v>
      </c>
    </row>
    <row r="127" spans="1:1">
      <c r="A127" s="6">
        <v>22</v>
      </c>
    </row>
    <row r="128" spans="1:1">
      <c r="A128" s="6">
        <v>20</v>
      </c>
    </row>
    <row r="129" spans="1:1">
      <c r="A129" s="6">
        <v>32</v>
      </c>
    </row>
    <row r="130" spans="1:1">
      <c r="A130" s="6">
        <v>9</v>
      </c>
    </row>
    <row r="131" spans="1:1">
      <c r="A131" s="6">
        <v>24</v>
      </c>
    </row>
    <row r="132" spans="1:1">
      <c r="A132" s="6">
        <v>18</v>
      </c>
    </row>
    <row r="133" spans="1:1">
      <c r="A133" s="6">
        <v>19</v>
      </c>
    </row>
    <row r="134" spans="1:1">
      <c r="A134" s="6">
        <v>31</v>
      </c>
    </row>
    <row r="135" spans="1:1">
      <c r="A135" s="6">
        <v>13</v>
      </c>
    </row>
    <row r="136" spans="1:1">
      <c r="A136" s="6">
        <v>21</v>
      </c>
    </row>
    <row r="137" spans="1:1">
      <c r="A137" s="6">
        <v>15</v>
      </c>
    </row>
    <row r="138" spans="1:1">
      <c r="A138" s="6">
        <v>33</v>
      </c>
    </row>
    <row r="139" spans="1:1">
      <c r="A139" s="6">
        <v>9</v>
      </c>
    </row>
    <row r="140" spans="1:1">
      <c r="A140" s="6">
        <v>26</v>
      </c>
    </row>
    <row r="141" spans="1:1">
      <c r="A141" s="6">
        <v>8</v>
      </c>
    </row>
    <row r="142" spans="1:1">
      <c r="A142" s="6">
        <v>8</v>
      </c>
    </row>
    <row r="143" spans="1:1">
      <c r="A143" s="6">
        <v>27</v>
      </c>
    </row>
    <row r="144" spans="1:1">
      <c r="A144" s="6">
        <v>20</v>
      </c>
    </row>
    <row r="145" spans="1:1">
      <c r="A145" s="6">
        <v>19</v>
      </c>
    </row>
    <row r="146" spans="1:1">
      <c r="A146" s="6">
        <v>30</v>
      </c>
    </row>
    <row r="147" spans="1:1">
      <c r="A147" s="6">
        <v>19</v>
      </c>
    </row>
    <row r="148" spans="1:1">
      <c r="A148" s="6">
        <v>30</v>
      </c>
    </row>
    <row r="149" spans="1:1">
      <c r="A149" s="6">
        <v>16</v>
      </c>
    </row>
    <row r="150" spans="1:1">
      <c r="A150" s="6">
        <v>11</v>
      </c>
    </row>
    <row r="151" spans="1:1">
      <c r="A151" s="6">
        <v>17</v>
      </c>
    </row>
    <row r="152" spans="1:1">
      <c r="A152" s="6">
        <v>32</v>
      </c>
    </row>
    <row r="153" spans="1:1">
      <c r="A153" s="6">
        <v>8</v>
      </c>
    </row>
    <row r="154" spans="1:1">
      <c r="A154" s="6">
        <v>35</v>
      </c>
    </row>
    <row r="155" spans="1:1">
      <c r="A155" s="6">
        <v>11</v>
      </c>
    </row>
    <row r="156" spans="1:1">
      <c r="A156" s="6">
        <v>24</v>
      </c>
    </row>
    <row r="157" spans="1:1">
      <c r="A157" s="6">
        <v>20</v>
      </c>
    </row>
    <row r="158" spans="1:1">
      <c r="A158" s="6">
        <v>22</v>
      </c>
    </row>
    <row r="159" spans="1:1">
      <c r="A159" s="6">
        <v>15</v>
      </c>
    </row>
    <row r="160" spans="1:1">
      <c r="A160" s="6">
        <v>19</v>
      </c>
    </row>
    <row r="161" spans="1:1">
      <c r="A161" s="6">
        <v>14</v>
      </c>
    </row>
    <row r="162" spans="1:1">
      <c r="A162" s="6">
        <v>15</v>
      </c>
    </row>
    <row r="163" spans="1:1">
      <c r="A163" s="6">
        <v>22</v>
      </c>
    </row>
    <row r="164" spans="1:1">
      <c r="A164" s="6">
        <v>12</v>
      </c>
    </row>
    <row r="165" spans="1:1">
      <c r="A165" s="6">
        <v>7</v>
      </c>
    </row>
    <row r="166" spans="1:1">
      <c r="A166" s="6">
        <v>20</v>
      </c>
    </row>
    <row r="167" spans="1:1">
      <c r="A167" s="6">
        <v>20</v>
      </c>
    </row>
    <row r="168" spans="1:1">
      <c r="A168" s="6">
        <v>22</v>
      </c>
    </row>
    <row r="169" spans="1:1">
      <c r="A169" s="6">
        <v>14</v>
      </c>
    </row>
    <row r="170" spans="1:1">
      <c r="A170" s="6">
        <v>15</v>
      </c>
    </row>
    <row r="171" spans="1:1">
      <c r="A171" s="6">
        <v>18</v>
      </c>
    </row>
    <row r="172" spans="1:1">
      <c r="A172" s="6">
        <v>13</v>
      </c>
    </row>
    <row r="173" spans="1:1">
      <c r="A173" s="6">
        <v>22</v>
      </c>
    </row>
    <row r="174" spans="1:1">
      <c r="A174" s="6">
        <v>16</v>
      </c>
    </row>
    <row r="175" spans="1:1">
      <c r="A175" s="6">
        <v>15</v>
      </c>
    </row>
    <row r="176" spans="1:1">
      <c r="A176" s="6">
        <v>33</v>
      </c>
    </row>
    <row r="177" spans="1:1">
      <c r="A177" s="6">
        <v>26</v>
      </c>
    </row>
    <row r="178" spans="1:1">
      <c r="A178" s="6">
        <v>33</v>
      </c>
    </row>
    <row r="179" spans="1:1">
      <c r="A179" s="6">
        <v>30</v>
      </c>
    </row>
    <row r="180" spans="1:1">
      <c r="A180" s="6">
        <v>31</v>
      </c>
    </row>
    <row r="181" spans="1:1">
      <c r="A181" s="6">
        <v>18</v>
      </c>
    </row>
    <row r="182" spans="1:1">
      <c r="A182" s="6">
        <v>17</v>
      </c>
    </row>
    <row r="183" spans="1:1">
      <c r="A183" s="6">
        <v>21</v>
      </c>
    </row>
    <row r="184" spans="1:1">
      <c r="A184" s="6">
        <v>8</v>
      </c>
    </row>
    <row r="185" spans="1:1">
      <c r="A185" s="6">
        <v>12</v>
      </c>
    </row>
    <row r="186" spans="1:1">
      <c r="A186" s="6">
        <v>14</v>
      </c>
    </row>
    <row r="187" spans="1:1">
      <c r="A187" s="6">
        <v>24</v>
      </c>
    </row>
    <row r="188" spans="1:1">
      <c r="A188" s="6">
        <v>27</v>
      </c>
    </row>
    <row r="189" spans="1:1">
      <c r="A189" s="6">
        <v>21</v>
      </c>
    </row>
    <row r="190" spans="1:1">
      <c r="A190" s="6">
        <v>8</v>
      </c>
    </row>
    <row r="191" spans="1:1">
      <c r="A191" s="6">
        <v>13</v>
      </c>
    </row>
    <row r="192" spans="1:1">
      <c r="A192" s="6">
        <v>27</v>
      </c>
    </row>
    <row r="193" spans="1:1">
      <c r="A193" s="6">
        <v>19</v>
      </c>
    </row>
    <row r="194" spans="1:1">
      <c r="A194" s="6">
        <v>14</v>
      </c>
    </row>
    <row r="195" spans="1:1">
      <c r="A195" s="6">
        <v>29</v>
      </c>
    </row>
    <row r="196" spans="1:1">
      <c r="A196" s="6">
        <v>24</v>
      </c>
    </row>
    <row r="197" spans="1:1">
      <c r="A197" s="6">
        <v>18</v>
      </c>
    </row>
    <row r="198" spans="1:1">
      <c r="A198" s="6">
        <v>24</v>
      </c>
    </row>
    <row r="199" spans="1:1">
      <c r="A199" s="6">
        <v>7</v>
      </c>
    </row>
    <row r="200" spans="1:1">
      <c r="A200" s="6">
        <v>7</v>
      </c>
    </row>
    <row r="201" spans="1:1">
      <c r="A201" s="6">
        <v>13</v>
      </c>
    </row>
    <row r="202" spans="1:1">
      <c r="A202" s="6">
        <v>28</v>
      </c>
    </row>
    <row r="203" spans="1:1">
      <c r="A203" s="6">
        <v>16</v>
      </c>
    </row>
    <row r="204" spans="1:1">
      <c r="A204" s="6">
        <v>11</v>
      </c>
    </row>
    <row r="205" spans="1:1">
      <c r="A205" s="6">
        <v>23</v>
      </c>
    </row>
    <row r="206" spans="1:1">
      <c r="A206" s="6">
        <v>25</v>
      </c>
    </row>
    <row r="207" spans="1:1">
      <c r="A207" s="6">
        <v>26</v>
      </c>
    </row>
    <row r="208" spans="1:1">
      <c r="A208" s="6">
        <v>10</v>
      </c>
    </row>
    <row r="209" spans="1:1">
      <c r="A209" s="6">
        <v>11</v>
      </c>
    </row>
    <row r="210" spans="1:1">
      <c r="A210" s="6">
        <v>31</v>
      </c>
    </row>
    <row r="211" spans="1:1">
      <c r="A211" s="6">
        <v>16</v>
      </c>
    </row>
    <row r="212" spans="1:1">
      <c r="A212" s="6">
        <v>28</v>
      </c>
    </row>
    <row r="213" spans="1:1">
      <c r="A213" s="6">
        <v>16</v>
      </c>
    </row>
    <row r="214" spans="1:1">
      <c r="A214" s="6">
        <v>9</v>
      </c>
    </row>
    <row r="215" spans="1:1">
      <c r="A215" s="6">
        <v>15</v>
      </c>
    </row>
    <row r="216" spans="1:1">
      <c r="A216" s="6">
        <v>13</v>
      </c>
    </row>
    <row r="217" spans="1:1">
      <c r="A217" s="6">
        <v>28</v>
      </c>
    </row>
    <row r="218" spans="1:1">
      <c r="A218" s="6">
        <v>11</v>
      </c>
    </row>
    <row r="219" spans="1:1">
      <c r="A219" s="6">
        <v>16</v>
      </c>
    </row>
    <row r="220" spans="1:1">
      <c r="A220" s="6">
        <v>28</v>
      </c>
    </row>
    <row r="221" spans="1:1">
      <c r="A221" s="6">
        <v>20</v>
      </c>
    </row>
    <row r="222" spans="1:1">
      <c r="A222" s="6">
        <v>21</v>
      </c>
    </row>
    <row r="223" spans="1:1">
      <c r="A223" s="6">
        <v>14</v>
      </c>
    </row>
    <row r="224" spans="1:1">
      <c r="A224" s="6">
        <v>12</v>
      </c>
    </row>
    <row r="225" spans="1:1">
      <c r="A225" s="6">
        <v>22</v>
      </c>
    </row>
    <row r="226" spans="1:1">
      <c r="A226" s="6">
        <v>28</v>
      </c>
    </row>
    <row r="227" spans="1:1">
      <c r="A227" s="6">
        <v>22</v>
      </c>
    </row>
    <row r="228" spans="1:1">
      <c r="A228" s="6">
        <v>30</v>
      </c>
    </row>
    <row r="229" spans="1:1">
      <c r="A229" s="6">
        <v>14</v>
      </c>
    </row>
    <row r="230" spans="1:1">
      <c r="A230" s="6">
        <v>19</v>
      </c>
    </row>
    <row r="231" spans="1:1">
      <c r="A231" s="6">
        <v>12</v>
      </c>
    </row>
    <row r="232" spans="1:1">
      <c r="A232" s="6">
        <v>9</v>
      </c>
    </row>
    <row r="233" spans="1:1">
      <c r="A233" s="6">
        <v>14</v>
      </c>
    </row>
    <row r="234" spans="1:1">
      <c r="A234" s="6">
        <v>31</v>
      </c>
    </row>
    <row r="235" spans="1:1">
      <c r="A235" s="6">
        <v>29</v>
      </c>
    </row>
    <row r="236" spans="1:1">
      <c r="A236" s="6">
        <v>35</v>
      </c>
    </row>
    <row r="237" spans="1:1">
      <c r="A237" s="6">
        <v>17</v>
      </c>
    </row>
    <row r="238" spans="1:1">
      <c r="A238" s="6">
        <v>11</v>
      </c>
    </row>
    <row r="239" spans="1:1">
      <c r="A239" s="6">
        <v>14</v>
      </c>
    </row>
    <row r="240" spans="1:1">
      <c r="A240" s="6">
        <v>28</v>
      </c>
    </row>
    <row r="241" spans="1:1">
      <c r="A241" s="6">
        <v>14</v>
      </c>
    </row>
    <row r="242" spans="1:1">
      <c r="A242" s="6">
        <v>13</v>
      </c>
    </row>
    <row r="243" spans="1:1">
      <c r="A243" s="6">
        <v>23</v>
      </c>
    </row>
    <row r="244" spans="1:1">
      <c r="A244" s="6">
        <v>15</v>
      </c>
    </row>
    <row r="245" spans="1:1">
      <c r="A245" s="6">
        <v>20</v>
      </c>
    </row>
    <row r="246" spans="1:1">
      <c r="A246" s="6">
        <v>7</v>
      </c>
    </row>
    <row r="247" spans="1:1">
      <c r="A247" s="6">
        <v>15</v>
      </c>
    </row>
    <row r="248" spans="1:1">
      <c r="A248" s="6">
        <v>25</v>
      </c>
    </row>
    <row r="249" spans="1:1">
      <c r="A249" s="6">
        <v>15</v>
      </c>
    </row>
    <row r="250" spans="1:1">
      <c r="A250" s="6">
        <v>17</v>
      </c>
    </row>
    <row r="251" spans="1:1">
      <c r="A251" s="6">
        <v>24</v>
      </c>
    </row>
    <row r="252" spans="1:1">
      <c r="A252" s="6">
        <v>32</v>
      </c>
    </row>
    <row r="253" spans="1:1">
      <c r="A253" s="6">
        <v>21</v>
      </c>
    </row>
    <row r="254" spans="1:1">
      <c r="A254" s="6">
        <v>14</v>
      </c>
    </row>
    <row r="255" spans="1:1">
      <c r="A255" s="6">
        <v>29</v>
      </c>
    </row>
    <row r="256" spans="1:1">
      <c r="A256" s="6">
        <v>28</v>
      </c>
    </row>
    <row r="257" spans="1:1">
      <c r="A257" s="6">
        <v>15</v>
      </c>
    </row>
    <row r="258" spans="1:1">
      <c r="A258" s="6">
        <v>22</v>
      </c>
    </row>
    <row r="259" spans="1:1">
      <c r="A259" s="6">
        <v>20</v>
      </c>
    </row>
    <row r="260" spans="1:1">
      <c r="A260" s="6">
        <v>13</v>
      </c>
    </row>
    <row r="261" spans="1:1">
      <c r="A261" s="6">
        <v>13</v>
      </c>
    </row>
    <row r="262" spans="1:1">
      <c r="A262" s="6">
        <v>28</v>
      </c>
    </row>
    <row r="263" spans="1:1">
      <c r="A263" s="6">
        <v>30</v>
      </c>
    </row>
    <row r="264" spans="1:1">
      <c r="A264" s="6">
        <v>18</v>
      </c>
    </row>
    <row r="265" spans="1:1">
      <c r="A265" s="6">
        <v>17</v>
      </c>
    </row>
    <row r="266" spans="1:1">
      <c r="A266" s="6">
        <v>20</v>
      </c>
    </row>
    <row r="267" spans="1:1">
      <c r="A267" s="6">
        <v>18</v>
      </c>
    </row>
    <row r="268" spans="1:1">
      <c r="A268" s="6">
        <v>15</v>
      </c>
    </row>
    <row r="269" spans="1:1">
      <c r="A269" s="6">
        <v>17</v>
      </c>
    </row>
    <row r="270" spans="1:1">
      <c r="A270" s="6">
        <v>10</v>
      </c>
    </row>
    <row r="271" spans="1:1">
      <c r="A271" s="6">
        <v>7</v>
      </c>
    </row>
    <row r="272" spans="1:1">
      <c r="A272" s="6">
        <v>17</v>
      </c>
    </row>
    <row r="273" spans="1:1">
      <c r="A273" s="6">
        <v>20</v>
      </c>
    </row>
    <row r="274" spans="1:1">
      <c r="A274" s="6">
        <v>24</v>
      </c>
    </row>
    <row r="275" spans="1:1">
      <c r="A275" s="6">
        <v>28</v>
      </c>
    </row>
    <row r="276" spans="1:1">
      <c r="A276" s="6">
        <v>16</v>
      </c>
    </row>
    <row r="277" spans="1:1">
      <c r="A277" s="6">
        <v>25</v>
      </c>
    </row>
    <row r="278" spans="1:1">
      <c r="A278" s="6">
        <v>24</v>
      </c>
    </row>
    <row r="279" spans="1:1">
      <c r="A279" s="6">
        <v>13</v>
      </c>
    </row>
    <row r="280" spans="1:1">
      <c r="A280" s="6">
        <v>7</v>
      </c>
    </row>
    <row r="281" spans="1:1">
      <c r="A281" s="6">
        <v>30</v>
      </c>
    </row>
    <row r="282" spans="1:1">
      <c r="A282" s="6">
        <v>27</v>
      </c>
    </row>
    <row r="283" spans="1:1">
      <c r="A283" s="6">
        <v>20</v>
      </c>
    </row>
    <row r="284" spans="1:1">
      <c r="A284" s="6">
        <v>34</v>
      </c>
    </row>
    <row r="285" spans="1:1">
      <c r="A285" s="6">
        <v>15</v>
      </c>
    </row>
    <row r="286" spans="1:1">
      <c r="A286" s="6">
        <v>9</v>
      </c>
    </row>
    <row r="287" spans="1:1">
      <c r="A287" s="6">
        <v>20</v>
      </c>
    </row>
    <row r="288" spans="1:1">
      <c r="A288" s="6">
        <v>18</v>
      </c>
    </row>
    <row r="289" spans="1:1">
      <c r="A289" s="6">
        <v>10</v>
      </c>
    </row>
    <row r="290" spans="1:1">
      <c r="A290" s="6">
        <v>28</v>
      </c>
    </row>
    <row r="291" spans="1:1">
      <c r="A291" s="6">
        <v>24</v>
      </c>
    </row>
    <row r="292" spans="1:1">
      <c r="A292" s="6">
        <v>7</v>
      </c>
    </row>
    <row r="293" spans="1:1">
      <c r="A293" s="6">
        <v>11</v>
      </c>
    </row>
    <row r="294" spans="1:1">
      <c r="A294" s="6">
        <v>15</v>
      </c>
    </row>
    <row r="295" spans="1:1">
      <c r="A295" s="6">
        <v>28</v>
      </c>
    </row>
    <row r="296" spans="1:1">
      <c r="A296" s="6">
        <v>28</v>
      </c>
    </row>
    <row r="297" spans="1:1">
      <c r="A297" s="6">
        <v>29</v>
      </c>
    </row>
    <row r="298" spans="1:1">
      <c r="A298" s="6">
        <v>7</v>
      </c>
    </row>
    <row r="299" spans="1:1">
      <c r="A299" s="6">
        <v>19</v>
      </c>
    </row>
    <row r="300" spans="1:1">
      <c r="A300" s="6">
        <v>27</v>
      </c>
    </row>
    <row r="301" spans="1:1">
      <c r="A301" s="6">
        <v>27</v>
      </c>
    </row>
    <row r="302" spans="1:1">
      <c r="A302" s="6">
        <v>7</v>
      </c>
    </row>
    <row r="303" spans="1:1">
      <c r="A303" s="6">
        <v>7</v>
      </c>
    </row>
    <row r="304" spans="1:1">
      <c r="A304" s="6">
        <v>19</v>
      </c>
    </row>
    <row r="305" spans="1:1">
      <c r="A305" s="6">
        <v>7</v>
      </c>
    </row>
    <row r="306" spans="1:1">
      <c r="A306" s="6">
        <v>24</v>
      </c>
    </row>
    <row r="307" spans="1:1">
      <c r="A307" s="6">
        <v>15</v>
      </c>
    </row>
    <row r="308" spans="1:1">
      <c r="A308" s="6">
        <v>16</v>
      </c>
    </row>
    <row r="309" spans="1:1">
      <c r="A309" s="6">
        <v>24</v>
      </c>
    </row>
    <row r="310" spans="1:1">
      <c r="A310" s="6">
        <v>28</v>
      </c>
    </row>
    <row r="311" spans="1:1">
      <c r="A311" s="6">
        <v>16</v>
      </c>
    </row>
    <row r="312" spans="1:1">
      <c r="A312" s="6">
        <v>21</v>
      </c>
    </row>
    <row r="313" spans="1:1">
      <c r="A313" s="6">
        <v>11</v>
      </c>
    </row>
    <row r="314" spans="1:1">
      <c r="A314" s="6">
        <v>9</v>
      </c>
    </row>
    <row r="315" spans="1:1">
      <c r="A315" s="6">
        <v>7</v>
      </c>
    </row>
    <row r="316" spans="1:1">
      <c r="A316" s="6">
        <v>21</v>
      </c>
    </row>
    <row r="317" spans="1:1">
      <c r="A317" s="6">
        <v>15</v>
      </c>
    </row>
    <row r="318" spans="1:1">
      <c r="A318" s="6">
        <v>15</v>
      </c>
    </row>
    <row r="319" spans="1:1">
      <c r="A319" s="6">
        <v>22</v>
      </c>
    </row>
    <row r="320" spans="1:1">
      <c r="A320" s="6">
        <v>17</v>
      </c>
    </row>
    <row r="321" spans="1:1">
      <c r="A321" s="6">
        <v>10</v>
      </c>
    </row>
    <row r="322" spans="1:1">
      <c r="A322" s="6">
        <v>34</v>
      </c>
    </row>
    <row r="323" spans="1:1">
      <c r="A323" s="6">
        <v>11</v>
      </c>
    </row>
    <row r="324" spans="1:1">
      <c r="A324" s="6">
        <v>21</v>
      </c>
    </row>
    <row r="325" spans="1:1">
      <c r="A325" s="6">
        <v>14</v>
      </c>
    </row>
    <row r="326" spans="1:1">
      <c r="A326" s="6">
        <v>30</v>
      </c>
    </row>
    <row r="327" spans="1:1">
      <c r="A327" s="6">
        <v>15</v>
      </c>
    </row>
    <row r="328" spans="1:1">
      <c r="A328" s="6">
        <v>16</v>
      </c>
    </row>
    <row r="329" spans="1:1">
      <c r="A329" s="6">
        <v>14</v>
      </c>
    </row>
    <row r="330" spans="1:1">
      <c r="A330" s="6">
        <v>9</v>
      </c>
    </row>
    <row r="331" spans="1:1">
      <c r="A331" s="6">
        <v>14</v>
      </c>
    </row>
    <row r="332" spans="1:1">
      <c r="A332" s="6">
        <v>23</v>
      </c>
    </row>
    <row r="333" spans="1:1">
      <c r="A333" s="6">
        <v>22</v>
      </c>
    </row>
    <row r="334" spans="1:1">
      <c r="A334" s="6">
        <v>18</v>
      </c>
    </row>
    <row r="335" spans="1:1">
      <c r="A335" s="6">
        <v>20</v>
      </c>
    </row>
    <row r="336" spans="1:1">
      <c r="A336" s="6">
        <v>21</v>
      </c>
    </row>
    <row r="337" spans="1:1">
      <c r="A337" s="6">
        <v>20</v>
      </c>
    </row>
    <row r="338" spans="1:1">
      <c r="A338" s="6">
        <v>20</v>
      </c>
    </row>
    <row r="339" spans="1:1">
      <c r="A339" s="6">
        <v>19</v>
      </c>
    </row>
    <row r="340" spans="1:1">
      <c r="A340" s="6">
        <v>21</v>
      </c>
    </row>
    <row r="341" spans="1:1">
      <c r="A341" s="6">
        <v>23</v>
      </c>
    </row>
    <row r="342" spans="1:1">
      <c r="A342" s="6">
        <v>11</v>
      </c>
    </row>
    <row r="343" spans="1:1">
      <c r="A343" s="6">
        <v>19</v>
      </c>
    </row>
    <row r="344" spans="1:1">
      <c r="A344" s="6">
        <v>22</v>
      </c>
    </row>
    <row r="345" spans="1:1">
      <c r="A345" s="6">
        <v>20</v>
      </c>
    </row>
    <row r="346" spans="1:1">
      <c r="A346" s="6">
        <v>27</v>
      </c>
    </row>
    <row r="347" spans="1:1">
      <c r="A347" s="6">
        <v>16</v>
      </c>
    </row>
    <row r="348" spans="1:1">
      <c r="A348" s="6">
        <v>16</v>
      </c>
    </row>
    <row r="349" spans="1:1">
      <c r="A349" s="6">
        <v>28</v>
      </c>
    </row>
    <row r="350" spans="1:1">
      <c r="A350" s="6">
        <v>26</v>
      </c>
    </row>
    <row r="351" spans="1:1">
      <c r="A351" s="6">
        <v>19</v>
      </c>
    </row>
    <row r="352" spans="1:1">
      <c r="A352" s="6">
        <v>14</v>
      </c>
    </row>
    <row r="353" spans="1:1">
      <c r="A353" s="6">
        <v>7</v>
      </c>
    </row>
    <row r="354" spans="1:1">
      <c r="A354" s="6">
        <v>24</v>
      </c>
    </row>
    <row r="355" spans="1:1">
      <c r="A355" s="6">
        <v>10</v>
      </c>
    </row>
    <row r="356" spans="1:1">
      <c r="A356" s="6">
        <v>15</v>
      </c>
    </row>
    <row r="357" spans="1:1">
      <c r="A357" s="6">
        <v>17</v>
      </c>
    </row>
    <row r="358" spans="1:1">
      <c r="A358" s="6">
        <v>14</v>
      </c>
    </row>
    <row r="359" spans="1:1">
      <c r="A359" s="6">
        <v>12</v>
      </c>
    </row>
    <row r="360" spans="1:1">
      <c r="A360" s="6">
        <v>19</v>
      </c>
    </row>
    <row r="361" spans="1:1">
      <c r="A361" s="6">
        <v>17</v>
      </c>
    </row>
    <row r="362" spans="1:1">
      <c r="A362" s="6">
        <v>16</v>
      </c>
    </row>
    <row r="363" spans="1:1">
      <c r="A363" s="6">
        <v>26</v>
      </c>
    </row>
    <row r="364" spans="1:1">
      <c r="A364" s="6">
        <v>10</v>
      </c>
    </row>
    <row r="365" spans="1:1">
      <c r="A365" s="6">
        <v>18</v>
      </c>
    </row>
    <row r="366" spans="1:1">
      <c r="A366" s="6">
        <v>28</v>
      </c>
    </row>
    <row r="367" spans="1:1">
      <c r="A367" s="6">
        <v>17</v>
      </c>
    </row>
    <row r="368" spans="1:1">
      <c r="A368" s="6">
        <v>28</v>
      </c>
    </row>
    <row r="369" spans="1:1">
      <c r="A369" s="6">
        <v>22</v>
      </c>
    </row>
    <row r="370" spans="1:1">
      <c r="A370" s="6">
        <v>23</v>
      </c>
    </row>
    <row r="371" spans="1:1">
      <c r="A371" s="6">
        <v>27</v>
      </c>
    </row>
    <row r="372" spans="1:1">
      <c r="A372" s="6">
        <v>19</v>
      </c>
    </row>
    <row r="373" spans="1:1">
      <c r="A373" s="6">
        <v>19</v>
      </c>
    </row>
    <row r="374" spans="1:1">
      <c r="A374" s="6">
        <v>17</v>
      </c>
    </row>
    <row r="375" spans="1:1">
      <c r="A375" s="6">
        <v>9</v>
      </c>
    </row>
    <row r="376" spans="1:1">
      <c r="A376" s="6">
        <v>10</v>
      </c>
    </row>
    <row r="377" spans="1:1">
      <c r="A377" s="6">
        <v>17</v>
      </c>
    </row>
    <row r="378" spans="1:1">
      <c r="A378" s="6">
        <v>27</v>
      </c>
    </row>
    <row r="379" spans="1:1">
      <c r="A379" s="6">
        <v>21</v>
      </c>
    </row>
    <row r="380" spans="1:1">
      <c r="A380" s="6">
        <v>26</v>
      </c>
    </row>
    <row r="381" spans="1:1">
      <c r="A381" s="6">
        <v>7</v>
      </c>
    </row>
    <row r="382" spans="1:1">
      <c r="A382" s="6">
        <v>30</v>
      </c>
    </row>
    <row r="383" spans="1:1">
      <c r="A383" s="6">
        <v>21</v>
      </c>
    </row>
    <row r="384" spans="1:1">
      <c r="A384" s="6">
        <v>14</v>
      </c>
    </row>
    <row r="385" spans="1:1">
      <c r="A385" s="6">
        <v>16</v>
      </c>
    </row>
    <row r="386" spans="1:1">
      <c r="A386" s="6">
        <v>32</v>
      </c>
    </row>
    <row r="387" spans="1:1">
      <c r="A387" s="6">
        <v>24</v>
      </c>
    </row>
    <row r="388" spans="1:1">
      <c r="A388" s="6">
        <v>23</v>
      </c>
    </row>
    <row r="389" spans="1:1">
      <c r="A389" s="6">
        <v>28</v>
      </c>
    </row>
    <row r="390" spans="1:1">
      <c r="A390" s="6">
        <v>28</v>
      </c>
    </row>
    <row r="391" spans="1:1">
      <c r="A391" s="6">
        <v>16</v>
      </c>
    </row>
    <row r="392" spans="1:1">
      <c r="A392" s="6">
        <v>17</v>
      </c>
    </row>
    <row r="393" spans="1:1">
      <c r="A393" s="6">
        <v>25</v>
      </c>
    </row>
    <row r="394" spans="1:1">
      <c r="A394" s="6">
        <v>15</v>
      </c>
    </row>
    <row r="395" spans="1:1">
      <c r="A395" s="6">
        <v>31</v>
      </c>
    </row>
    <row r="396" spans="1:1">
      <c r="A396" s="6">
        <v>29</v>
      </c>
    </row>
    <row r="397" spans="1:1">
      <c r="A397" s="6">
        <v>16</v>
      </c>
    </row>
    <row r="398" spans="1:1">
      <c r="A398" s="6">
        <v>9</v>
      </c>
    </row>
    <row r="399" spans="1:1">
      <c r="A399" s="6">
        <v>17</v>
      </c>
    </row>
    <row r="400" spans="1:1">
      <c r="A400" s="6">
        <v>23</v>
      </c>
    </row>
    <row r="401" spans="1:1">
      <c r="A401" s="6">
        <v>25</v>
      </c>
    </row>
    <row r="402" spans="1:1">
      <c r="A402" s="6">
        <v>21</v>
      </c>
    </row>
    <row r="403" spans="1:1">
      <c r="A403" s="6">
        <v>15</v>
      </c>
    </row>
    <row r="404" spans="1:1">
      <c r="A404" s="6">
        <v>18</v>
      </c>
    </row>
    <row r="405" spans="1:1">
      <c r="A405" s="6">
        <v>26</v>
      </c>
    </row>
    <row r="406" spans="1:1">
      <c r="A406" s="6">
        <v>11</v>
      </c>
    </row>
    <row r="407" spans="1:1">
      <c r="A407" s="6">
        <v>11</v>
      </c>
    </row>
    <row r="408" spans="1:1">
      <c r="A408" s="6">
        <v>18</v>
      </c>
    </row>
    <row r="409" spans="1:1">
      <c r="A409" s="6">
        <v>10</v>
      </c>
    </row>
    <row r="410" spans="1:1">
      <c r="A410" s="6">
        <v>17</v>
      </c>
    </row>
    <row r="411" spans="1:1">
      <c r="A411" s="6">
        <v>27</v>
      </c>
    </row>
    <row r="412" spans="1:1">
      <c r="A412" s="6">
        <v>15</v>
      </c>
    </row>
    <row r="413" spans="1:1">
      <c r="A413" s="6">
        <v>8</v>
      </c>
    </row>
    <row r="414" spans="1:1">
      <c r="A414" s="6">
        <v>13</v>
      </c>
    </row>
    <row r="415" spans="1:1">
      <c r="A415" s="6">
        <v>12</v>
      </c>
    </row>
    <row r="416" spans="1:1">
      <c r="A416" s="6">
        <v>24</v>
      </c>
    </row>
    <row r="417" spans="1:1">
      <c r="A417" s="6">
        <v>10</v>
      </c>
    </row>
    <row r="418" spans="1:1">
      <c r="A418" s="6">
        <v>12</v>
      </c>
    </row>
    <row r="419" spans="1:1">
      <c r="A419" s="6">
        <v>26</v>
      </c>
    </row>
    <row r="420" spans="1:1">
      <c r="A420" s="6">
        <v>19</v>
      </c>
    </row>
    <row r="421" spans="1:1">
      <c r="A421" s="6">
        <v>23</v>
      </c>
    </row>
    <row r="422" spans="1:1">
      <c r="A422" s="6">
        <v>15</v>
      </c>
    </row>
    <row r="423" spans="1:1">
      <c r="A423" s="6">
        <v>13</v>
      </c>
    </row>
    <row r="424" spans="1:1">
      <c r="A424" s="6">
        <v>14</v>
      </c>
    </row>
    <row r="425" spans="1:1">
      <c r="A425" s="6">
        <v>27</v>
      </c>
    </row>
    <row r="426" spans="1:1">
      <c r="A426" s="6">
        <v>20</v>
      </c>
    </row>
    <row r="427" spans="1:1">
      <c r="A427" s="6">
        <v>26</v>
      </c>
    </row>
    <row r="428" spans="1:1">
      <c r="A428" s="6">
        <v>19</v>
      </c>
    </row>
    <row r="429" spans="1:1">
      <c r="A429" s="6">
        <v>13</v>
      </c>
    </row>
    <row r="430" spans="1:1">
      <c r="A430" s="6">
        <v>20</v>
      </c>
    </row>
    <row r="431" spans="1:1">
      <c r="A431" s="6">
        <v>26</v>
      </c>
    </row>
    <row r="432" spans="1:1">
      <c r="A432" s="6">
        <v>14</v>
      </c>
    </row>
    <row r="433" spans="1:1">
      <c r="A433" s="6">
        <v>25</v>
      </c>
    </row>
    <row r="434" spans="1:1">
      <c r="A434" s="6">
        <v>33</v>
      </c>
    </row>
    <row r="435" spans="1:1">
      <c r="A435" s="6">
        <v>8</v>
      </c>
    </row>
    <row r="436" spans="1:1">
      <c r="A436" s="6">
        <v>24</v>
      </c>
    </row>
    <row r="437" spans="1:1">
      <c r="A437" s="6">
        <v>15</v>
      </c>
    </row>
    <row r="438" spans="1:1">
      <c r="A438" s="6">
        <v>20</v>
      </c>
    </row>
    <row r="439" spans="1:1">
      <c r="A439" s="6">
        <v>28</v>
      </c>
    </row>
    <row r="440" spans="1:1">
      <c r="A440" s="6">
        <v>7</v>
      </c>
    </row>
    <row r="441" spans="1:1">
      <c r="A441" s="6">
        <v>24</v>
      </c>
    </row>
    <row r="442" spans="1:1">
      <c r="A442" s="6">
        <v>23</v>
      </c>
    </row>
    <row r="443" spans="1:1">
      <c r="A443" s="6">
        <v>8</v>
      </c>
    </row>
    <row r="444" spans="1:1">
      <c r="A444" s="6">
        <v>16</v>
      </c>
    </row>
    <row r="445" spans="1:1">
      <c r="A445" s="6">
        <v>35</v>
      </c>
    </row>
    <row r="446" spans="1:1">
      <c r="A446" s="6">
        <v>26</v>
      </c>
    </row>
    <row r="447" spans="1:1">
      <c r="A447" s="6">
        <v>15</v>
      </c>
    </row>
    <row r="448" spans="1:1">
      <c r="A448" s="6">
        <v>19</v>
      </c>
    </row>
    <row r="449" spans="1:1">
      <c r="A449" s="6">
        <v>15</v>
      </c>
    </row>
    <row r="450" spans="1:1">
      <c r="A450" s="6">
        <v>18</v>
      </c>
    </row>
    <row r="451" spans="1:1">
      <c r="A451" s="6">
        <v>8</v>
      </c>
    </row>
    <row r="452" spans="1:1">
      <c r="A452" s="6">
        <v>10</v>
      </c>
    </row>
    <row r="453" spans="1:1">
      <c r="A453" s="6">
        <v>18</v>
      </c>
    </row>
    <row r="454" spans="1:1">
      <c r="A454" s="6">
        <v>22</v>
      </c>
    </row>
    <row r="455" spans="1:1">
      <c r="A455" s="6">
        <v>19</v>
      </c>
    </row>
    <row r="456" spans="1:1">
      <c r="A456" s="6">
        <v>25</v>
      </c>
    </row>
    <row r="457" spans="1:1">
      <c r="A457" s="6">
        <v>19</v>
      </c>
    </row>
    <row r="458" spans="1:1">
      <c r="A458" s="6">
        <v>16</v>
      </c>
    </row>
    <row r="459" spans="1:1">
      <c r="A459" s="6">
        <v>27</v>
      </c>
    </row>
    <row r="460" spans="1:1">
      <c r="A460" s="6">
        <v>21</v>
      </c>
    </row>
    <row r="461" spans="1:1">
      <c r="A461" s="6">
        <v>19</v>
      </c>
    </row>
    <row r="462" spans="1:1">
      <c r="A462" s="6">
        <v>16</v>
      </c>
    </row>
    <row r="463" spans="1:1">
      <c r="A463" s="6">
        <v>16</v>
      </c>
    </row>
    <row r="464" spans="1:1">
      <c r="A464" s="6">
        <v>24</v>
      </c>
    </row>
    <row r="465" spans="1:1">
      <c r="A465" s="6">
        <v>27</v>
      </c>
    </row>
    <row r="466" spans="1:1">
      <c r="A466" s="6">
        <v>22</v>
      </c>
    </row>
    <row r="467" spans="1:1">
      <c r="A467" s="6">
        <v>32</v>
      </c>
    </row>
    <row r="468" spans="1:1">
      <c r="A468" s="6">
        <v>13</v>
      </c>
    </row>
    <row r="469" spans="1:1">
      <c r="A469" s="6">
        <v>7</v>
      </c>
    </row>
    <row r="470" spans="1:1">
      <c r="A470" s="6">
        <v>22</v>
      </c>
    </row>
    <row r="471" spans="1:1">
      <c r="A471" s="6">
        <v>11</v>
      </c>
    </row>
    <row r="472" spans="1:1">
      <c r="A472" s="6">
        <v>8</v>
      </c>
    </row>
    <row r="473" spans="1:1">
      <c r="A473" s="6">
        <v>14</v>
      </c>
    </row>
    <row r="474" spans="1:1">
      <c r="A474" s="6">
        <v>18</v>
      </c>
    </row>
    <row r="475" spans="1:1">
      <c r="A475" s="6">
        <v>28</v>
      </c>
    </row>
    <row r="476" spans="1:1">
      <c r="A476" s="6">
        <v>7</v>
      </c>
    </row>
    <row r="477" spans="1:1">
      <c r="A477" s="6">
        <v>10</v>
      </c>
    </row>
    <row r="478" spans="1:1">
      <c r="A478" s="6">
        <v>21</v>
      </c>
    </row>
    <row r="479" spans="1:1">
      <c r="A479" s="6">
        <v>30</v>
      </c>
    </row>
    <row r="480" spans="1:1">
      <c r="A480" s="6">
        <v>23</v>
      </c>
    </row>
    <row r="481" spans="1:1">
      <c r="A481" s="6">
        <v>31</v>
      </c>
    </row>
    <row r="482" spans="1:1">
      <c r="A482" s="6">
        <v>8</v>
      </c>
    </row>
    <row r="483" spans="1:1">
      <c r="A483" s="6">
        <v>13</v>
      </c>
    </row>
    <row r="484" spans="1:1">
      <c r="A484" s="6">
        <v>8</v>
      </c>
    </row>
    <row r="485" spans="1:1">
      <c r="A485" s="6">
        <v>15</v>
      </c>
    </row>
    <row r="486" spans="1:1">
      <c r="A486" s="6">
        <v>14</v>
      </c>
    </row>
    <row r="487" spans="1:1">
      <c r="A487" s="6">
        <v>15</v>
      </c>
    </row>
    <row r="488" spans="1:1">
      <c r="A488" s="6">
        <v>27</v>
      </c>
    </row>
    <row r="489" spans="1:1">
      <c r="A489" s="6">
        <v>8</v>
      </c>
    </row>
    <row r="490" spans="1:1">
      <c r="A490" s="6">
        <v>14</v>
      </c>
    </row>
    <row r="491" spans="1:1">
      <c r="A491" s="6">
        <v>21</v>
      </c>
    </row>
    <row r="492" spans="1:1">
      <c r="A492" s="6">
        <v>23</v>
      </c>
    </row>
    <row r="493" spans="1:1">
      <c r="A493" s="6">
        <v>13</v>
      </c>
    </row>
    <row r="494" spans="1:1">
      <c r="A494" s="6">
        <v>25</v>
      </c>
    </row>
    <row r="495" spans="1:1">
      <c r="A495" s="6">
        <v>26</v>
      </c>
    </row>
    <row r="496" spans="1:1">
      <c r="A496" s="6">
        <v>27</v>
      </c>
    </row>
    <row r="497" spans="1:1">
      <c r="A497" s="6">
        <v>24</v>
      </c>
    </row>
    <row r="498" spans="1:1">
      <c r="A498" s="6">
        <v>18</v>
      </c>
    </row>
    <row r="499" spans="1:1">
      <c r="A499" s="6">
        <v>14</v>
      </c>
    </row>
    <row r="500" spans="1:1">
      <c r="A500" s="6">
        <v>8</v>
      </c>
    </row>
    <row r="501" spans="1:1">
      <c r="A501" s="6">
        <v>26</v>
      </c>
    </row>
    <row r="502" spans="1:1">
      <c r="A502" s="6">
        <v>27</v>
      </c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4015-1AA8-45DF-8DF7-0C0F6B743FAA}">
  <dimension ref="A1:I502"/>
  <sheetViews>
    <sheetView topLeftCell="A19" workbookViewId="0">
      <selection activeCell="K4" sqref="K4"/>
    </sheetView>
  </sheetViews>
  <sheetFormatPr defaultRowHeight="14.5"/>
  <cols>
    <col min="4" max="4" width="13.1796875" bestFit="1" customWidth="1"/>
    <col min="9" max="9" width="11" bestFit="1" customWidth="1"/>
  </cols>
  <sheetData>
    <row r="1" spans="1:9">
      <c r="F1" t="s">
        <v>4</v>
      </c>
      <c r="G1">
        <f>AVERAGE(A:A)</f>
        <v>18.282</v>
      </c>
      <c r="H1" t="s">
        <v>5</v>
      </c>
      <c r="I1">
        <f>_xlfn.STDEV.S(A:A)</f>
        <v>5.868846796897234</v>
      </c>
    </row>
    <row r="2" spans="1:9" ht="58">
      <c r="A2" s="1" t="s">
        <v>11</v>
      </c>
      <c r="F2" s="1" t="s">
        <v>10</v>
      </c>
      <c r="G2" s="1" t="s">
        <v>8</v>
      </c>
      <c r="H2" s="3" t="s">
        <v>6</v>
      </c>
      <c r="I2" s="1" t="s">
        <v>3</v>
      </c>
    </row>
    <row r="3" spans="1:9">
      <c r="A3">
        <v>16</v>
      </c>
      <c r="C3" t="s">
        <v>1</v>
      </c>
      <c r="D3">
        <f>MIN(A:A)</f>
        <v>6</v>
      </c>
      <c r="F3">
        <v>1</v>
      </c>
      <c r="G3">
        <f>COUNTIF(A:A,F2)</f>
        <v>0</v>
      </c>
      <c r="H3" s="2">
        <f>(F3-$G$1)/$I$1</f>
        <v>-2.944701164994922</v>
      </c>
      <c r="I3" t="e">
        <f>ROUND(H2*2+5,0)</f>
        <v>#VALUE!</v>
      </c>
    </row>
    <row r="4" spans="1:9">
      <c r="A4">
        <v>16</v>
      </c>
      <c r="C4" t="s">
        <v>2</v>
      </c>
      <c r="D4">
        <f>MAX(A:A)</f>
        <v>30</v>
      </c>
      <c r="F4">
        <v>2</v>
      </c>
      <c r="G4">
        <f t="shared" ref="G4:G32" si="0">COUNTIF(A:A,F3)</f>
        <v>0</v>
      </c>
      <c r="H4" s="2">
        <f t="shared" ref="H4:H32" si="1">(F4-$G$1)/$I$1</f>
        <v>-2.7743099391532993</v>
      </c>
      <c r="I4">
        <v>1</v>
      </c>
    </row>
    <row r="5" spans="1:9">
      <c r="A5">
        <v>12</v>
      </c>
      <c r="F5">
        <v>3</v>
      </c>
      <c r="G5">
        <f t="shared" si="0"/>
        <v>0</v>
      </c>
      <c r="H5" s="2">
        <f t="shared" si="1"/>
        <v>-2.6039187133116766</v>
      </c>
      <c r="I5">
        <v>1</v>
      </c>
    </row>
    <row r="6" spans="1:9">
      <c r="A6">
        <v>6</v>
      </c>
      <c r="F6">
        <v>4</v>
      </c>
      <c r="G6">
        <f t="shared" si="0"/>
        <v>0</v>
      </c>
      <c r="H6" s="2">
        <f t="shared" si="1"/>
        <v>-2.4335274874700539</v>
      </c>
      <c r="I6">
        <v>1</v>
      </c>
    </row>
    <row r="7" spans="1:9">
      <c r="A7">
        <v>20</v>
      </c>
      <c r="F7">
        <v>5</v>
      </c>
      <c r="G7">
        <f t="shared" si="0"/>
        <v>0</v>
      </c>
      <c r="H7" s="2">
        <f t="shared" si="1"/>
        <v>-2.2631362616284312</v>
      </c>
      <c r="I7">
        <v>1</v>
      </c>
    </row>
    <row r="8" spans="1:9">
      <c r="A8">
        <v>26</v>
      </c>
      <c r="F8">
        <v>6</v>
      </c>
      <c r="G8">
        <f t="shared" si="0"/>
        <v>0</v>
      </c>
      <c r="H8" s="2">
        <f t="shared" si="1"/>
        <v>-2.0927450357868089</v>
      </c>
      <c r="I8">
        <v>1</v>
      </c>
    </row>
    <row r="9" spans="1:9">
      <c r="A9">
        <v>10</v>
      </c>
      <c r="F9">
        <v>7</v>
      </c>
      <c r="G9">
        <f t="shared" si="0"/>
        <v>11</v>
      </c>
      <c r="H9" s="2">
        <f t="shared" si="1"/>
        <v>-1.9223538099451862</v>
      </c>
      <c r="I9">
        <f t="shared" ref="I9:I32" si="2">ROUND(H8*2+5,0)</f>
        <v>1</v>
      </c>
    </row>
    <row r="10" spans="1:9">
      <c r="A10">
        <v>24</v>
      </c>
      <c r="F10">
        <v>8</v>
      </c>
      <c r="G10">
        <f t="shared" si="0"/>
        <v>8</v>
      </c>
      <c r="H10" s="2">
        <f t="shared" si="1"/>
        <v>-1.7519625841035635</v>
      </c>
      <c r="I10">
        <f t="shared" si="2"/>
        <v>1</v>
      </c>
    </row>
    <row r="11" spans="1:9">
      <c r="A11">
        <v>8</v>
      </c>
      <c r="F11">
        <v>9</v>
      </c>
      <c r="G11">
        <f t="shared" si="0"/>
        <v>5</v>
      </c>
      <c r="H11" s="2">
        <f t="shared" si="1"/>
        <v>-1.5815713582619411</v>
      </c>
      <c r="I11">
        <f t="shared" si="2"/>
        <v>1</v>
      </c>
    </row>
    <row r="12" spans="1:9">
      <c r="A12">
        <v>26</v>
      </c>
      <c r="F12">
        <v>10</v>
      </c>
      <c r="G12">
        <f t="shared" si="0"/>
        <v>11</v>
      </c>
      <c r="H12" s="2">
        <f t="shared" si="1"/>
        <v>-1.4111801324203184</v>
      </c>
      <c r="I12">
        <f t="shared" si="2"/>
        <v>2</v>
      </c>
    </row>
    <row r="13" spans="1:9">
      <c r="A13">
        <v>19</v>
      </c>
      <c r="F13">
        <v>11</v>
      </c>
      <c r="G13">
        <f t="shared" si="0"/>
        <v>9</v>
      </c>
      <c r="H13" s="2">
        <f t="shared" si="1"/>
        <v>-1.2407889065786957</v>
      </c>
      <c r="I13">
        <f t="shared" si="2"/>
        <v>2</v>
      </c>
    </row>
    <row r="14" spans="1:9">
      <c r="A14">
        <v>14</v>
      </c>
      <c r="F14">
        <v>12</v>
      </c>
      <c r="G14">
        <f t="shared" si="0"/>
        <v>19</v>
      </c>
      <c r="H14" s="2">
        <f t="shared" si="1"/>
        <v>-1.0703976807370732</v>
      </c>
      <c r="I14">
        <f t="shared" si="2"/>
        <v>3</v>
      </c>
    </row>
    <row r="15" spans="1:9">
      <c r="A15">
        <v>24</v>
      </c>
      <c r="F15">
        <v>13</v>
      </c>
      <c r="G15">
        <f t="shared" si="0"/>
        <v>23</v>
      </c>
      <c r="H15" s="2">
        <f t="shared" si="1"/>
        <v>-0.90000645489545061</v>
      </c>
      <c r="I15">
        <f t="shared" si="2"/>
        <v>3</v>
      </c>
    </row>
    <row r="16" spans="1:9">
      <c r="A16">
        <v>22</v>
      </c>
      <c r="F16">
        <v>14</v>
      </c>
      <c r="G16">
        <f t="shared" si="0"/>
        <v>27</v>
      </c>
      <c r="H16" s="2">
        <f t="shared" si="1"/>
        <v>-0.72961522905382803</v>
      </c>
      <c r="I16">
        <f t="shared" si="2"/>
        <v>3</v>
      </c>
    </row>
    <row r="17" spans="1:9">
      <c r="A17">
        <v>16</v>
      </c>
      <c r="F17">
        <v>15</v>
      </c>
      <c r="G17">
        <f t="shared" si="0"/>
        <v>37</v>
      </c>
      <c r="H17" s="2">
        <f t="shared" si="1"/>
        <v>-0.55922400321220533</v>
      </c>
      <c r="I17">
        <f t="shared" si="2"/>
        <v>4</v>
      </c>
    </row>
    <row r="18" spans="1:9">
      <c r="A18">
        <v>18</v>
      </c>
      <c r="F18">
        <v>16</v>
      </c>
      <c r="G18">
        <f t="shared" si="0"/>
        <v>20</v>
      </c>
      <c r="H18" s="2">
        <f t="shared" si="1"/>
        <v>-0.3888327773705828</v>
      </c>
      <c r="I18">
        <f t="shared" si="2"/>
        <v>4</v>
      </c>
    </row>
    <row r="19" spans="1:9">
      <c r="A19">
        <v>12</v>
      </c>
      <c r="F19">
        <v>17</v>
      </c>
      <c r="G19">
        <f t="shared" si="0"/>
        <v>31</v>
      </c>
      <c r="H19" s="2">
        <f t="shared" si="1"/>
        <v>-0.21844155152896017</v>
      </c>
      <c r="I19">
        <f t="shared" si="2"/>
        <v>4</v>
      </c>
    </row>
    <row r="20" spans="1:9">
      <c r="A20">
        <v>9</v>
      </c>
      <c r="F20">
        <v>18</v>
      </c>
      <c r="G20">
        <f t="shared" si="0"/>
        <v>28</v>
      </c>
      <c r="H20" s="2">
        <f t="shared" si="1"/>
        <v>-4.8050325687337581E-2</v>
      </c>
      <c r="I20">
        <f t="shared" si="2"/>
        <v>5</v>
      </c>
    </row>
    <row r="21" spans="1:9">
      <c r="A21">
        <v>19</v>
      </c>
      <c r="F21">
        <v>19</v>
      </c>
      <c r="G21">
        <f t="shared" si="0"/>
        <v>29</v>
      </c>
      <c r="H21" s="2">
        <f t="shared" si="1"/>
        <v>0.12234090015428502</v>
      </c>
      <c r="I21">
        <f t="shared" si="2"/>
        <v>5</v>
      </c>
    </row>
    <row r="22" spans="1:9">
      <c r="A22">
        <v>22</v>
      </c>
      <c r="F22">
        <v>20</v>
      </c>
      <c r="G22">
        <f t="shared" si="0"/>
        <v>30</v>
      </c>
      <c r="H22" s="2">
        <f t="shared" si="1"/>
        <v>0.29273212599590764</v>
      </c>
      <c r="I22">
        <f t="shared" si="2"/>
        <v>5</v>
      </c>
    </row>
    <row r="23" spans="1:9">
      <c r="A23">
        <v>15</v>
      </c>
      <c r="F23">
        <v>21</v>
      </c>
      <c r="G23">
        <f t="shared" si="0"/>
        <v>29</v>
      </c>
      <c r="H23" s="2">
        <f t="shared" si="1"/>
        <v>0.46312335183753023</v>
      </c>
      <c r="I23">
        <f t="shared" si="2"/>
        <v>6</v>
      </c>
    </row>
    <row r="24" spans="1:9">
      <c r="A24">
        <v>14</v>
      </c>
      <c r="F24">
        <v>22</v>
      </c>
      <c r="G24">
        <f t="shared" si="0"/>
        <v>25</v>
      </c>
      <c r="H24" s="2">
        <f t="shared" si="1"/>
        <v>0.63351457767915287</v>
      </c>
      <c r="I24">
        <f t="shared" si="2"/>
        <v>6</v>
      </c>
    </row>
    <row r="25" spans="1:9">
      <c r="A25">
        <v>19</v>
      </c>
      <c r="F25">
        <v>23</v>
      </c>
      <c r="G25">
        <f t="shared" si="0"/>
        <v>27</v>
      </c>
      <c r="H25" s="2">
        <f t="shared" si="1"/>
        <v>0.80390580352077545</v>
      </c>
      <c r="I25">
        <f t="shared" si="2"/>
        <v>6</v>
      </c>
    </row>
    <row r="26" spans="1:9">
      <c r="A26">
        <v>26</v>
      </c>
      <c r="F26">
        <v>24</v>
      </c>
      <c r="G26">
        <f t="shared" si="0"/>
        <v>19</v>
      </c>
      <c r="H26" s="2">
        <f t="shared" si="1"/>
        <v>0.97429702936239804</v>
      </c>
      <c r="I26">
        <f t="shared" si="2"/>
        <v>7</v>
      </c>
    </row>
    <row r="27" spans="1:9">
      <c r="A27">
        <v>25</v>
      </c>
      <c r="F27">
        <v>25</v>
      </c>
      <c r="G27">
        <f t="shared" si="0"/>
        <v>36</v>
      </c>
      <c r="H27" s="2">
        <f t="shared" si="1"/>
        <v>1.1446882552040207</v>
      </c>
      <c r="I27">
        <f t="shared" si="2"/>
        <v>7</v>
      </c>
    </row>
    <row r="28" spans="1:9">
      <c r="A28">
        <v>6</v>
      </c>
      <c r="F28">
        <v>26</v>
      </c>
      <c r="G28">
        <f t="shared" si="0"/>
        <v>18</v>
      </c>
      <c r="H28" s="2">
        <f t="shared" si="1"/>
        <v>1.3150794810456432</v>
      </c>
      <c r="I28">
        <f t="shared" si="2"/>
        <v>7</v>
      </c>
    </row>
    <row r="29" spans="1:9">
      <c r="A29">
        <v>14</v>
      </c>
      <c r="F29">
        <v>27</v>
      </c>
      <c r="G29">
        <f t="shared" si="0"/>
        <v>15</v>
      </c>
      <c r="H29" s="2">
        <f t="shared" si="1"/>
        <v>1.4854707068872659</v>
      </c>
      <c r="I29">
        <f t="shared" si="2"/>
        <v>8</v>
      </c>
    </row>
    <row r="30" spans="1:9">
      <c r="A30">
        <v>22</v>
      </c>
      <c r="F30">
        <v>28</v>
      </c>
      <c r="G30">
        <f t="shared" si="0"/>
        <v>10</v>
      </c>
      <c r="H30" s="2">
        <f t="shared" si="1"/>
        <v>1.6558619327288884</v>
      </c>
      <c r="I30">
        <f t="shared" si="2"/>
        <v>8</v>
      </c>
    </row>
    <row r="31" spans="1:9">
      <c r="A31">
        <v>22</v>
      </c>
      <c r="F31">
        <v>29</v>
      </c>
      <c r="G31">
        <f t="shared" si="0"/>
        <v>8</v>
      </c>
      <c r="H31" s="2">
        <f t="shared" si="1"/>
        <v>1.8262531585705111</v>
      </c>
      <c r="I31">
        <f t="shared" si="2"/>
        <v>8</v>
      </c>
    </row>
    <row r="32" spans="1:9">
      <c r="A32">
        <v>12</v>
      </c>
      <c r="F32">
        <v>30</v>
      </c>
      <c r="G32">
        <f t="shared" si="0"/>
        <v>12</v>
      </c>
      <c r="H32" s="2">
        <f t="shared" si="1"/>
        <v>1.9966443844121335</v>
      </c>
      <c r="I32">
        <f t="shared" si="2"/>
        <v>9</v>
      </c>
    </row>
    <row r="33" spans="1:1">
      <c r="A33">
        <v>18</v>
      </c>
    </row>
    <row r="34" spans="1:1">
      <c r="A34">
        <v>17</v>
      </c>
    </row>
    <row r="35" spans="1:1">
      <c r="A35">
        <v>21</v>
      </c>
    </row>
    <row r="36" spans="1:1">
      <c r="A36">
        <v>25</v>
      </c>
    </row>
    <row r="37" spans="1:1">
      <c r="A37">
        <v>10</v>
      </c>
    </row>
    <row r="38" spans="1:1">
      <c r="A38">
        <v>25</v>
      </c>
    </row>
    <row r="39" spans="1:1">
      <c r="A39">
        <v>19</v>
      </c>
    </row>
    <row r="40" spans="1:1">
      <c r="A40">
        <v>12</v>
      </c>
    </row>
    <row r="41" spans="1:1">
      <c r="A41">
        <v>24</v>
      </c>
    </row>
    <row r="42" spans="1:1">
      <c r="A42">
        <v>13</v>
      </c>
    </row>
    <row r="43" spans="1:1">
      <c r="A43">
        <v>25</v>
      </c>
    </row>
    <row r="44" spans="1:1">
      <c r="A44">
        <v>23</v>
      </c>
    </row>
    <row r="45" spans="1:1">
      <c r="A45">
        <v>29</v>
      </c>
    </row>
    <row r="46" spans="1:1">
      <c r="A46">
        <v>16</v>
      </c>
    </row>
    <row r="47" spans="1:1">
      <c r="A47">
        <v>18</v>
      </c>
    </row>
    <row r="48" spans="1:1">
      <c r="A48">
        <v>10</v>
      </c>
    </row>
    <row r="49" spans="1:1">
      <c r="A49">
        <v>24</v>
      </c>
    </row>
    <row r="50" spans="1:1">
      <c r="A50">
        <v>13</v>
      </c>
    </row>
    <row r="51" spans="1:1">
      <c r="A51">
        <v>12</v>
      </c>
    </row>
    <row r="52" spans="1:1">
      <c r="A52">
        <v>18</v>
      </c>
    </row>
    <row r="53" spans="1:1">
      <c r="A53">
        <v>14</v>
      </c>
    </row>
    <row r="54" spans="1:1">
      <c r="A54">
        <v>27</v>
      </c>
    </row>
    <row r="55" spans="1:1">
      <c r="A55">
        <v>11</v>
      </c>
    </row>
    <row r="56" spans="1:1">
      <c r="A56">
        <v>12</v>
      </c>
    </row>
    <row r="57" spans="1:1">
      <c r="A57">
        <v>14</v>
      </c>
    </row>
    <row r="58" spans="1:1">
      <c r="A58">
        <v>28</v>
      </c>
    </row>
    <row r="59" spans="1:1">
      <c r="A59">
        <v>13</v>
      </c>
    </row>
    <row r="60" spans="1:1">
      <c r="A60">
        <v>21</v>
      </c>
    </row>
    <row r="61" spans="1:1">
      <c r="A61">
        <v>16</v>
      </c>
    </row>
    <row r="62" spans="1:1">
      <c r="A62">
        <v>27</v>
      </c>
    </row>
    <row r="63" spans="1:1">
      <c r="A63">
        <v>13</v>
      </c>
    </row>
    <row r="64" spans="1:1">
      <c r="A64">
        <v>27</v>
      </c>
    </row>
    <row r="65" spans="1:1">
      <c r="A65">
        <v>25</v>
      </c>
    </row>
    <row r="66" spans="1:1">
      <c r="A66">
        <v>15</v>
      </c>
    </row>
    <row r="67" spans="1:1">
      <c r="A67">
        <v>28</v>
      </c>
    </row>
    <row r="68" spans="1:1">
      <c r="A68">
        <v>22</v>
      </c>
    </row>
    <row r="69" spans="1:1">
      <c r="A69">
        <v>11</v>
      </c>
    </row>
    <row r="70" spans="1:1">
      <c r="A70">
        <v>6</v>
      </c>
    </row>
    <row r="71" spans="1:1">
      <c r="A71">
        <v>30</v>
      </c>
    </row>
    <row r="72" spans="1:1">
      <c r="A72">
        <v>6</v>
      </c>
    </row>
    <row r="73" spans="1:1">
      <c r="A73">
        <v>11</v>
      </c>
    </row>
    <row r="74" spans="1:1">
      <c r="A74">
        <v>16</v>
      </c>
    </row>
    <row r="75" spans="1:1">
      <c r="A75">
        <v>20</v>
      </c>
    </row>
    <row r="76" spans="1:1">
      <c r="A76">
        <v>16</v>
      </c>
    </row>
    <row r="77" spans="1:1">
      <c r="A77">
        <v>28</v>
      </c>
    </row>
    <row r="78" spans="1:1">
      <c r="A78">
        <v>23</v>
      </c>
    </row>
    <row r="79" spans="1:1">
      <c r="A79">
        <v>13</v>
      </c>
    </row>
    <row r="80" spans="1:1">
      <c r="A80">
        <v>24</v>
      </c>
    </row>
    <row r="81" spans="1:1">
      <c r="A81">
        <v>13</v>
      </c>
    </row>
    <row r="82" spans="1:1">
      <c r="A82">
        <v>27</v>
      </c>
    </row>
    <row r="83" spans="1:1">
      <c r="A83">
        <v>26</v>
      </c>
    </row>
    <row r="84" spans="1:1">
      <c r="A84">
        <v>12</v>
      </c>
    </row>
    <row r="85" spans="1:1">
      <c r="A85">
        <v>18</v>
      </c>
    </row>
    <row r="86" spans="1:1">
      <c r="A86">
        <v>16</v>
      </c>
    </row>
    <row r="87" spans="1:1">
      <c r="A87">
        <v>20</v>
      </c>
    </row>
    <row r="88" spans="1:1">
      <c r="A88">
        <v>20</v>
      </c>
    </row>
    <row r="89" spans="1:1">
      <c r="A89">
        <v>24</v>
      </c>
    </row>
    <row r="90" spans="1:1">
      <c r="A90">
        <v>11</v>
      </c>
    </row>
    <row r="91" spans="1:1">
      <c r="A91">
        <v>20</v>
      </c>
    </row>
    <row r="92" spans="1:1">
      <c r="A92">
        <v>15</v>
      </c>
    </row>
    <row r="93" spans="1:1">
      <c r="A93">
        <v>11</v>
      </c>
    </row>
    <row r="94" spans="1:1">
      <c r="A94">
        <v>18</v>
      </c>
    </row>
    <row r="95" spans="1:1">
      <c r="A95">
        <v>16</v>
      </c>
    </row>
    <row r="96" spans="1:1">
      <c r="A96">
        <v>29</v>
      </c>
    </row>
    <row r="97" spans="1:1">
      <c r="A97">
        <v>17</v>
      </c>
    </row>
    <row r="98" spans="1:1">
      <c r="A98">
        <v>30</v>
      </c>
    </row>
    <row r="99" spans="1:1">
      <c r="A99">
        <v>11</v>
      </c>
    </row>
    <row r="100" spans="1:1">
      <c r="A100">
        <v>14</v>
      </c>
    </row>
    <row r="101" spans="1:1">
      <c r="A101">
        <v>16</v>
      </c>
    </row>
    <row r="102" spans="1:1">
      <c r="A102">
        <v>18</v>
      </c>
    </row>
    <row r="103" spans="1:1">
      <c r="A103">
        <v>22</v>
      </c>
    </row>
    <row r="104" spans="1:1">
      <c r="A104">
        <v>17</v>
      </c>
    </row>
    <row r="105" spans="1:1">
      <c r="A105">
        <v>13</v>
      </c>
    </row>
    <row r="106" spans="1:1">
      <c r="A106">
        <v>15</v>
      </c>
    </row>
    <row r="107" spans="1:1">
      <c r="A107">
        <v>13</v>
      </c>
    </row>
    <row r="108" spans="1:1">
      <c r="A108">
        <v>24</v>
      </c>
    </row>
    <row r="109" spans="1:1">
      <c r="A109">
        <v>18</v>
      </c>
    </row>
    <row r="110" spans="1:1">
      <c r="A110">
        <v>14</v>
      </c>
    </row>
    <row r="111" spans="1:1">
      <c r="A111">
        <v>13</v>
      </c>
    </row>
    <row r="112" spans="1:1">
      <c r="A112">
        <v>13</v>
      </c>
    </row>
    <row r="113" spans="1:1">
      <c r="A113">
        <v>17</v>
      </c>
    </row>
    <row r="114" spans="1:1">
      <c r="A114">
        <v>16</v>
      </c>
    </row>
    <row r="115" spans="1:1">
      <c r="A115">
        <v>19</v>
      </c>
    </row>
    <row r="116" spans="1:1">
      <c r="A116">
        <v>17</v>
      </c>
    </row>
    <row r="117" spans="1:1">
      <c r="A117">
        <v>17</v>
      </c>
    </row>
    <row r="118" spans="1:1">
      <c r="A118">
        <v>9</v>
      </c>
    </row>
    <row r="119" spans="1:1">
      <c r="A119">
        <v>29</v>
      </c>
    </row>
    <row r="120" spans="1:1">
      <c r="A120">
        <v>14</v>
      </c>
    </row>
    <row r="121" spans="1:1">
      <c r="A121">
        <v>9</v>
      </c>
    </row>
    <row r="122" spans="1:1">
      <c r="A122">
        <v>22</v>
      </c>
    </row>
    <row r="123" spans="1:1">
      <c r="A123">
        <v>16</v>
      </c>
    </row>
    <row r="124" spans="1:1">
      <c r="A124">
        <v>18</v>
      </c>
    </row>
    <row r="125" spans="1:1">
      <c r="A125">
        <v>21</v>
      </c>
    </row>
    <row r="126" spans="1:1">
      <c r="A126">
        <v>26</v>
      </c>
    </row>
    <row r="127" spans="1:1">
      <c r="A127">
        <v>21</v>
      </c>
    </row>
    <row r="128" spans="1:1">
      <c r="A128">
        <v>9</v>
      </c>
    </row>
    <row r="129" spans="1:1">
      <c r="A129">
        <v>30</v>
      </c>
    </row>
    <row r="130" spans="1:1">
      <c r="A130">
        <v>12</v>
      </c>
    </row>
    <row r="131" spans="1:1">
      <c r="A131">
        <v>17</v>
      </c>
    </row>
    <row r="132" spans="1:1">
      <c r="A132">
        <v>11</v>
      </c>
    </row>
    <row r="133" spans="1:1">
      <c r="A133">
        <v>17</v>
      </c>
    </row>
    <row r="134" spans="1:1">
      <c r="A134">
        <v>30</v>
      </c>
    </row>
    <row r="135" spans="1:1">
      <c r="A135">
        <v>27</v>
      </c>
    </row>
    <row r="136" spans="1:1">
      <c r="A136">
        <v>9</v>
      </c>
    </row>
    <row r="137" spans="1:1">
      <c r="A137">
        <v>21</v>
      </c>
    </row>
    <row r="138" spans="1:1">
      <c r="A138">
        <v>22</v>
      </c>
    </row>
    <row r="139" spans="1:1">
      <c r="A139">
        <v>15</v>
      </c>
    </row>
    <row r="140" spans="1:1">
      <c r="A140">
        <v>19</v>
      </c>
    </row>
    <row r="141" spans="1:1">
      <c r="A141">
        <v>24</v>
      </c>
    </row>
    <row r="142" spans="1:1">
      <c r="A142">
        <v>16</v>
      </c>
    </row>
    <row r="143" spans="1:1">
      <c r="A143">
        <v>21</v>
      </c>
    </row>
    <row r="144" spans="1:1">
      <c r="A144">
        <v>9</v>
      </c>
    </row>
    <row r="145" spans="1:1">
      <c r="A145">
        <v>13</v>
      </c>
    </row>
    <row r="146" spans="1:1">
      <c r="A146">
        <v>24</v>
      </c>
    </row>
    <row r="147" spans="1:1">
      <c r="A147">
        <v>26</v>
      </c>
    </row>
    <row r="148" spans="1:1">
      <c r="A148">
        <v>29</v>
      </c>
    </row>
    <row r="149" spans="1:1">
      <c r="A149">
        <v>17</v>
      </c>
    </row>
    <row r="150" spans="1:1">
      <c r="A150">
        <v>29</v>
      </c>
    </row>
    <row r="151" spans="1:1">
      <c r="A151">
        <v>30</v>
      </c>
    </row>
    <row r="152" spans="1:1">
      <c r="A152">
        <v>20</v>
      </c>
    </row>
    <row r="153" spans="1:1">
      <c r="A153">
        <v>11</v>
      </c>
    </row>
    <row r="154" spans="1:1">
      <c r="A154">
        <v>30</v>
      </c>
    </row>
    <row r="155" spans="1:1">
      <c r="A155">
        <v>21</v>
      </c>
    </row>
    <row r="156" spans="1:1">
      <c r="A156">
        <v>28</v>
      </c>
    </row>
    <row r="157" spans="1:1">
      <c r="A157">
        <v>21</v>
      </c>
    </row>
    <row r="158" spans="1:1">
      <c r="A158">
        <v>11</v>
      </c>
    </row>
    <row r="159" spans="1:1">
      <c r="A159">
        <v>13</v>
      </c>
    </row>
    <row r="160" spans="1:1">
      <c r="A160">
        <v>19</v>
      </c>
    </row>
    <row r="161" spans="1:1">
      <c r="A161">
        <v>25</v>
      </c>
    </row>
    <row r="162" spans="1:1">
      <c r="A162">
        <v>20</v>
      </c>
    </row>
    <row r="163" spans="1:1">
      <c r="A163">
        <v>17</v>
      </c>
    </row>
    <row r="164" spans="1:1">
      <c r="A164">
        <v>16</v>
      </c>
    </row>
    <row r="165" spans="1:1">
      <c r="A165">
        <v>19</v>
      </c>
    </row>
    <row r="166" spans="1:1">
      <c r="A166">
        <v>11</v>
      </c>
    </row>
    <row r="167" spans="1:1">
      <c r="A167">
        <v>19</v>
      </c>
    </row>
    <row r="168" spans="1:1">
      <c r="A168">
        <v>20</v>
      </c>
    </row>
    <row r="169" spans="1:1">
      <c r="A169">
        <v>17</v>
      </c>
    </row>
    <row r="170" spans="1:1">
      <c r="A170">
        <v>8</v>
      </c>
    </row>
    <row r="171" spans="1:1">
      <c r="A171">
        <v>21</v>
      </c>
    </row>
    <row r="172" spans="1:1">
      <c r="A172">
        <v>29</v>
      </c>
    </row>
    <row r="173" spans="1:1">
      <c r="A173">
        <v>22</v>
      </c>
    </row>
    <row r="174" spans="1:1">
      <c r="A174">
        <v>18</v>
      </c>
    </row>
    <row r="175" spans="1:1">
      <c r="A175">
        <v>23</v>
      </c>
    </row>
    <row r="176" spans="1:1">
      <c r="A176">
        <v>30</v>
      </c>
    </row>
    <row r="177" spans="1:1">
      <c r="A177">
        <v>16</v>
      </c>
    </row>
    <row r="178" spans="1:1">
      <c r="A178">
        <v>13</v>
      </c>
    </row>
    <row r="179" spans="1:1">
      <c r="A179">
        <v>17</v>
      </c>
    </row>
    <row r="180" spans="1:1">
      <c r="A180">
        <v>29</v>
      </c>
    </row>
    <row r="181" spans="1:1">
      <c r="A181">
        <v>18</v>
      </c>
    </row>
    <row r="182" spans="1:1">
      <c r="A182">
        <v>13</v>
      </c>
    </row>
    <row r="183" spans="1:1">
      <c r="A183">
        <v>24</v>
      </c>
    </row>
    <row r="184" spans="1:1">
      <c r="A184">
        <v>19</v>
      </c>
    </row>
    <row r="185" spans="1:1">
      <c r="A185">
        <v>13</v>
      </c>
    </row>
    <row r="186" spans="1:1">
      <c r="A186">
        <v>21</v>
      </c>
    </row>
    <row r="187" spans="1:1">
      <c r="A187">
        <v>24</v>
      </c>
    </row>
    <row r="188" spans="1:1">
      <c r="A188">
        <v>14</v>
      </c>
    </row>
    <row r="189" spans="1:1">
      <c r="A189">
        <v>23</v>
      </c>
    </row>
    <row r="190" spans="1:1">
      <c r="A190">
        <v>18</v>
      </c>
    </row>
    <row r="191" spans="1:1">
      <c r="A191">
        <v>10</v>
      </c>
    </row>
    <row r="192" spans="1:1">
      <c r="A192">
        <v>23</v>
      </c>
    </row>
    <row r="193" spans="1:1">
      <c r="A193">
        <v>25</v>
      </c>
    </row>
    <row r="194" spans="1:1">
      <c r="A194">
        <v>13</v>
      </c>
    </row>
    <row r="195" spans="1:1">
      <c r="A195">
        <v>20</v>
      </c>
    </row>
    <row r="196" spans="1:1">
      <c r="A196">
        <v>23</v>
      </c>
    </row>
    <row r="197" spans="1:1">
      <c r="A197">
        <v>12</v>
      </c>
    </row>
    <row r="198" spans="1:1">
      <c r="A198">
        <v>13</v>
      </c>
    </row>
    <row r="199" spans="1:1">
      <c r="A199">
        <v>11</v>
      </c>
    </row>
    <row r="200" spans="1:1">
      <c r="A200">
        <v>9</v>
      </c>
    </row>
    <row r="201" spans="1:1">
      <c r="A201">
        <v>17</v>
      </c>
    </row>
    <row r="202" spans="1:1">
      <c r="A202">
        <v>12</v>
      </c>
    </row>
    <row r="203" spans="1:1">
      <c r="A203">
        <v>14</v>
      </c>
    </row>
    <row r="204" spans="1:1">
      <c r="A204">
        <v>9</v>
      </c>
    </row>
    <row r="205" spans="1:1">
      <c r="A205">
        <v>27</v>
      </c>
    </row>
    <row r="206" spans="1:1">
      <c r="A206">
        <v>30</v>
      </c>
    </row>
    <row r="207" spans="1:1">
      <c r="A207">
        <v>13</v>
      </c>
    </row>
    <row r="208" spans="1:1">
      <c r="A208">
        <v>12</v>
      </c>
    </row>
    <row r="209" spans="1:1">
      <c r="A209">
        <v>12</v>
      </c>
    </row>
    <row r="210" spans="1:1">
      <c r="A210">
        <v>29</v>
      </c>
    </row>
    <row r="211" spans="1:1">
      <c r="A211">
        <v>22</v>
      </c>
    </row>
    <row r="212" spans="1:1">
      <c r="A212">
        <v>24</v>
      </c>
    </row>
    <row r="213" spans="1:1">
      <c r="A213">
        <v>17</v>
      </c>
    </row>
    <row r="214" spans="1:1">
      <c r="A214">
        <v>18</v>
      </c>
    </row>
    <row r="215" spans="1:1">
      <c r="A215">
        <v>15</v>
      </c>
    </row>
    <row r="216" spans="1:1">
      <c r="A216">
        <v>20</v>
      </c>
    </row>
    <row r="217" spans="1:1">
      <c r="A217">
        <v>14</v>
      </c>
    </row>
    <row r="218" spans="1:1">
      <c r="A218">
        <v>18</v>
      </c>
    </row>
    <row r="219" spans="1:1">
      <c r="A219">
        <v>13</v>
      </c>
    </row>
    <row r="220" spans="1:1">
      <c r="A220">
        <v>23</v>
      </c>
    </row>
    <row r="221" spans="1:1">
      <c r="A221">
        <v>23</v>
      </c>
    </row>
    <row r="222" spans="1:1">
      <c r="A222">
        <v>21</v>
      </c>
    </row>
    <row r="223" spans="1:1">
      <c r="A223">
        <v>13</v>
      </c>
    </row>
    <row r="224" spans="1:1">
      <c r="A224">
        <v>12</v>
      </c>
    </row>
    <row r="225" spans="1:1">
      <c r="A225">
        <v>14</v>
      </c>
    </row>
    <row r="226" spans="1:1">
      <c r="A226">
        <v>21</v>
      </c>
    </row>
    <row r="227" spans="1:1">
      <c r="A227">
        <v>23</v>
      </c>
    </row>
    <row r="228" spans="1:1">
      <c r="A228">
        <v>30</v>
      </c>
    </row>
    <row r="229" spans="1:1">
      <c r="A229">
        <v>21</v>
      </c>
    </row>
    <row r="230" spans="1:1">
      <c r="A230">
        <v>20</v>
      </c>
    </row>
    <row r="231" spans="1:1">
      <c r="A231">
        <v>26</v>
      </c>
    </row>
    <row r="232" spans="1:1">
      <c r="A232">
        <v>18</v>
      </c>
    </row>
    <row r="233" spans="1:1">
      <c r="A233">
        <v>14</v>
      </c>
    </row>
    <row r="234" spans="1:1">
      <c r="A234">
        <v>24</v>
      </c>
    </row>
    <row r="235" spans="1:1">
      <c r="A235">
        <v>18</v>
      </c>
    </row>
    <row r="236" spans="1:1">
      <c r="A236">
        <v>6</v>
      </c>
    </row>
    <row r="237" spans="1:1">
      <c r="A237">
        <v>21</v>
      </c>
    </row>
    <row r="238" spans="1:1">
      <c r="A238">
        <v>6</v>
      </c>
    </row>
    <row r="239" spans="1:1">
      <c r="A239">
        <v>29</v>
      </c>
    </row>
    <row r="240" spans="1:1">
      <c r="A240">
        <v>24</v>
      </c>
    </row>
    <row r="241" spans="1:1">
      <c r="A241">
        <v>19</v>
      </c>
    </row>
    <row r="242" spans="1:1">
      <c r="A242">
        <v>14</v>
      </c>
    </row>
    <row r="243" spans="1:1">
      <c r="A243">
        <v>14</v>
      </c>
    </row>
    <row r="244" spans="1:1">
      <c r="A244">
        <v>15</v>
      </c>
    </row>
    <row r="245" spans="1:1">
      <c r="A245">
        <v>15</v>
      </c>
    </row>
    <row r="246" spans="1:1">
      <c r="A246">
        <v>12</v>
      </c>
    </row>
    <row r="247" spans="1:1">
      <c r="A247">
        <v>12</v>
      </c>
    </row>
    <row r="248" spans="1:1">
      <c r="A248">
        <v>24</v>
      </c>
    </row>
    <row r="249" spans="1:1">
      <c r="A249">
        <v>12</v>
      </c>
    </row>
    <row r="250" spans="1:1">
      <c r="A250">
        <v>6</v>
      </c>
    </row>
    <row r="251" spans="1:1">
      <c r="A251">
        <v>24</v>
      </c>
    </row>
    <row r="252" spans="1:1">
      <c r="A252">
        <v>18</v>
      </c>
    </row>
    <row r="253" spans="1:1">
      <c r="A253">
        <v>20</v>
      </c>
    </row>
    <row r="254" spans="1:1">
      <c r="A254">
        <v>22</v>
      </c>
    </row>
    <row r="255" spans="1:1">
      <c r="A255">
        <v>25</v>
      </c>
    </row>
    <row r="256" spans="1:1">
      <c r="A256">
        <v>23</v>
      </c>
    </row>
    <row r="257" spans="1:1">
      <c r="A257">
        <v>17</v>
      </c>
    </row>
    <row r="258" spans="1:1">
      <c r="A258">
        <v>7</v>
      </c>
    </row>
    <row r="259" spans="1:1">
      <c r="A259">
        <v>30</v>
      </c>
    </row>
    <row r="260" spans="1:1">
      <c r="A260">
        <v>14</v>
      </c>
    </row>
    <row r="261" spans="1:1">
      <c r="A261">
        <v>11</v>
      </c>
    </row>
    <row r="262" spans="1:1">
      <c r="A262">
        <v>13</v>
      </c>
    </row>
    <row r="263" spans="1:1">
      <c r="A263">
        <v>17</v>
      </c>
    </row>
    <row r="264" spans="1:1">
      <c r="A264">
        <v>11</v>
      </c>
    </row>
    <row r="265" spans="1:1">
      <c r="A265">
        <v>23</v>
      </c>
    </row>
    <row r="266" spans="1:1">
      <c r="A266">
        <v>15</v>
      </c>
    </row>
    <row r="267" spans="1:1">
      <c r="A267">
        <v>14</v>
      </c>
    </row>
    <row r="268" spans="1:1">
      <c r="A268">
        <v>16</v>
      </c>
    </row>
    <row r="269" spans="1:1">
      <c r="A269">
        <v>25</v>
      </c>
    </row>
    <row r="270" spans="1:1">
      <c r="A270">
        <v>14</v>
      </c>
    </row>
    <row r="271" spans="1:1">
      <c r="A271">
        <v>15</v>
      </c>
    </row>
    <row r="272" spans="1:1">
      <c r="A272">
        <v>19</v>
      </c>
    </row>
    <row r="273" spans="1:1">
      <c r="A273">
        <v>20</v>
      </c>
    </row>
    <row r="274" spans="1:1">
      <c r="A274">
        <v>25</v>
      </c>
    </row>
    <row r="275" spans="1:1">
      <c r="A275">
        <v>10</v>
      </c>
    </row>
    <row r="276" spans="1:1">
      <c r="A276">
        <v>17</v>
      </c>
    </row>
    <row r="277" spans="1:1">
      <c r="A277">
        <v>18</v>
      </c>
    </row>
    <row r="278" spans="1:1">
      <c r="A278">
        <v>18</v>
      </c>
    </row>
    <row r="279" spans="1:1">
      <c r="A279">
        <v>14</v>
      </c>
    </row>
    <row r="280" spans="1:1">
      <c r="A280">
        <v>10</v>
      </c>
    </row>
    <row r="281" spans="1:1">
      <c r="A281">
        <v>29</v>
      </c>
    </row>
    <row r="282" spans="1:1">
      <c r="A282">
        <v>16</v>
      </c>
    </row>
    <row r="283" spans="1:1">
      <c r="A283">
        <v>24</v>
      </c>
    </row>
    <row r="284" spans="1:1">
      <c r="A284">
        <v>23</v>
      </c>
    </row>
    <row r="285" spans="1:1">
      <c r="A285">
        <v>20</v>
      </c>
    </row>
    <row r="286" spans="1:1">
      <c r="A286">
        <v>21</v>
      </c>
    </row>
    <row r="287" spans="1:1">
      <c r="A287">
        <v>12</v>
      </c>
    </row>
    <row r="288" spans="1:1">
      <c r="A288">
        <v>24</v>
      </c>
    </row>
    <row r="289" spans="1:1">
      <c r="A289">
        <v>7</v>
      </c>
    </row>
    <row r="290" spans="1:1">
      <c r="A290">
        <v>27</v>
      </c>
    </row>
    <row r="291" spans="1:1">
      <c r="A291">
        <v>24</v>
      </c>
    </row>
    <row r="292" spans="1:1">
      <c r="A292">
        <v>9</v>
      </c>
    </row>
    <row r="293" spans="1:1">
      <c r="A293">
        <v>13</v>
      </c>
    </row>
    <row r="294" spans="1:1">
      <c r="A294">
        <v>17</v>
      </c>
    </row>
    <row r="295" spans="1:1">
      <c r="A295">
        <v>28</v>
      </c>
    </row>
    <row r="296" spans="1:1">
      <c r="A296">
        <v>25</v>
      </c>
    </row>
    <row r="297" spans="1:1">
      <c r="A297">
        <v>24</v>
      </c>
    </row>
    <row r="298" spans="1:1">
      <c r="A298">
        <v>20</v>
      </c>
    </row>
    <row r="299" spans="1:1">
      <c r="A299">
        <v>16</v>
      </c>
    </row>
    <row r="300" spans="1:1">
      <c r="A300">
        <v>15</v>
      </c>
    </row>
    <row r="301" spans="1:1">
      <c r="A301">
        <v>18</v>
      </c>
    </row>
    <row r="302" spans="1:1">
      <c r="A302">
        <v>15</v>
      </c>
    </row>
    <row r="303" spans="1:1">
      <c r="A303">
        <v>24</v>
      </c>
    </row>
    <row r="304" spans="1:1">
      <c r="A304">
        <v>16</v>
      </c>
    </row>
    <row r="305" spans="1:1">
      <c r="A305">
        <v>11</v>
      </c>
    </row>
    <row r="306" spans="1:1">
      <c r="A306">
        <v>25</v>
      </c>
    </row>
    <row r="307" spans="1:1">
      <c r="A307">
        <v>24</v>
      </c>
    </row>
    <row r="308" spans="1:1">
      <c r="A308">
        <v>18</v>
      </c>
    </row>
    <row r="309" spans="1:1">
      <c r="A309">
        <v>21</v>
      </c>
    </row>
    <row r="310" spans="1:1">
      <c r="A310">
        <v>24</v>
      </c>
    </row>
    <row r="311" spans="1:1">
      <c r="A311">
        <v>24</v>
      </c>
    </row>
    <row r="312" spans="1:1">
      <c r="A312">
        <v>15</v>
      </c>
    </row>
    <row r="313" spans="1:1">
      <c r="A313">
        <v>17</v>
      </c>
    </row>
    <row r="314" spans="1:1">
      <c r="A314">
        <v>17</v>
      </c>
    </row>
    <row r="315" spans="1:1">
      <c r="A315">
        <v>16</v>
      </c>
    </row>
    <row r="316" spans="1:1">
      <c r="A316">
        <v>22</v>
      </c>
    </row>
    <row r="317" spans="1:1">
      <c r="A317">
        <v>15</v>
      </c>
    </row>
    <row r="318" spans="1:1">
      <c r="A318">
        <v>19</v>
      </c>
    </row>
    <row r="319" spans="1:1">
      <c r="A319">
        <v>21</v>
      </c>
    </row>
    <row r="320" spans="1:1">
      <c r="A320">
        <v>17</v>
      </c>
    </row>
    <row r="321" spans="1:1">
      <c r="A321">
        <v>8</v>
      </c>
    </row>
    <row r="322" spans="1:1">
      <c r="A322">
        <v>25</v>
      </c>
    </row>
    <row r="323" spans="1:1">
      <c r="A323">
        <v>26</v>
      </c>
    </row>
    <row r="324" spans="1:1">
      <c r="A324">
        <v>22</v>
      </c>
    </row>
    <row r="325" spans="1:1">
      <c r="A325">
        <v>23</v>
      </c>
    </row>
    <row r="326" spans="1:1">
      <c r="A326">
        <v>26</v>
      </c>
    </row>
    <row r="327" spans="1:1">
      <c r="A327">
        <v>6</v>
      </c>
    </row>
    <row r="328" spans="1:1">
      <c r="A328">
        <v>30</v>
      </c>
    </row>
    <row r="329" spans="1:1">
      <c r="A329">
        <v>12</v>
      </c>
    </row>
    <row r="330" spans="1:1">
      <c r="A330">
        <v>16</v>
      </c>
    </row>
    <row r="331" spans="1:1">
      <c r="A331">
        <v>20</v>
      </c>
    </row>
    <row r="332" spans="1:1">
      <c r="A332">
        <v>22</v>
      </c>
    </row>
    <row r="333" spans="1:1">
      <c r="A333">
        <v>9</v>
      </c>
    </row>
    <row r="334" spans="1:1">
      <c r="A334">
        <v>29</v>
      </c>
    </row>
    <row r="335" spans="1:1">
      <c r="A335">
        <v>6</v>
      </c>
    </row>
    <row r="336" spans="1:1">
      <c r="A336">
        <v>22</v>
      </c>
    </row>
    <row r="337" spans="1:1">
      <c r="A337">
        <v>20</v>
      </c>
    </row>
    <row r="338" spans="1:1">
      <c r="A338">
        <v>13</v>
      </c>
    </row>
    <row r="339" spans="1:1">
      <c r="A339">
        <v>24</v>
      </c>
    </row>
    <row r="340" spans="1:1">
      <c r="A340">
        <v>18</v>
      </c>
    </row>
    <row r="341" spans="1:1">
      <c r="A341">
        <v>14</v>
      </c>
    </row>
    <row r="342" spans="1:1">
      <c r="A342">
        <v>17</v>
      </c>
    </row>
    <row r="343" spans="1:1">
      <c r="A343">
        <v>19</v>
      </c>
    </row>
    <row r="344" spans="1:1">
      <c r="A344">
        <v>29</v>
      </c>
    </row>
    <row r="345" spans="1:1">
      <c r="A345">
        <v>15</v>
      </c>
    </row>
    <row r="346" spans="1:1">
      <c r="A346">
        <v>20</v>
      </c>
    </row>
    <row r="347" spans="1:1">
      <c r="A347">
        <v>18</v>
      </c>
    </row>
    <row r="348" spans="1:1">
      <c r="A348">
        <v>28</v>
      </c>
    </row>
    <row r="349" spans="1:1">
      <c r="A349">
        <v>24</v>
      </c>
    </row>
    <row r="350" spans="1:1">
      <c r="A350">
        <v>23</v>
      </c>
    </row>
    <row r="351" spans="1:1">
      <c r="A351">
        <v>24</v>
      </c>
    </row>
    <row r="352" spans="1:1">
      <c r="A352">
        <v>18</v>
      </c>
    </row>
    <row r="353" spans="1:1">
      <c r="A353">
        <v>14</v>
      </c>
    </row>
    <row r="354" spans="1:1">
      <c r="A354">
        <v>15</v>
      </c>
    </row>
    <row r="355" spans="1:1">
      <c r="A355">
        <v>16</v>
      </c>
    </row>
    <row r="356" spans="1:1">
      <c r="A356">
        <v>14</v>
      </c>
    </row>
    <row r="357" spans="1:1">
      <c r="A357">
        <v>14</v>
      </c>
    </row>
    <row r="358" spans="1:1">
      <c r="A358">
        <v>20</v>
      </c>
    </row>
    <row r="359" spans="1:1">
      <c r="A359">
        <v>17</v>
      </c>
    </row>
    <row r="360" spans="1:1">
      <c r="A360">
        <v>22</v>
      </c>
    </row>
    <row r="361" spans="1:1">
      <c r="A361">
        <v>22</v>
      </c>
    </row>
    <row r="362" spans="1:1">
      <c r="A362">
        <v>12</v>
      </c>
    </row>
    <row r="363" spans="1:1">
      <c r="A363">
        <v>19</v>
      </c>
    </row>
    <row r="364" spans="1:1">
      <c r="A364">
        <v>8</v>
      </c>
    </row>
    <row r="365" spans="1:1">
      <c r="A365">
        <v>12</v>
      </c>
    </row>
    <row r="366" spans="1:1">
      <c r="A366">
        <v>24</v>
      </c>
    </row>
    <row r="367" spans="1:1">
      <c r="A367">
        <v>22</v>
      </c>
    </row>
    <row r="368" spans="1:1">
      <c r="A368">
        <v>19</v>
      </c>
    </row>
    <row r="369" spans="1:1">
      <c r="A369">
        <v>21</v>
      </c>
    </row>
    <row r="370" spans="1:1">
      <c r="A370">
        <v>24</v>
      </c>
    </row>
    <row r="371" spans="1:1">
      <c r="A371">
        <v>14</v>
      </c>
    </row>
    <row r="372" spans="1:1">
      <c r="A372">
        <v>16</v>
      </c>
    </row>
    <row r="373" spans="1:1">
      <c r="A373">
        <v>14</v>
      </c>
    </row>
    <row r="374" spans="1:1">
      <c r="A374">
        <v>22</v>
      </c>
    </row>
    <row r="375" spans="1:1">
      <c r="A375">
        <v>14</v>
      </c>
    </row>
    <row r="376" spans="1:1">
      <c r="A376">
        <v>7</v>
      </c>
    </row>
    <row r="377" spans="1:1">
      <c r="A377">
        <v>13</v>
      </c>
    </row>
    <row r="378" spans="1:1">
      <c r="A378">
        <v>22</v>
      </c>
    </row>
    <row r="379" spans="1:1">
      <c r="A379">
        <v>25</v>
      </c>
    </row>
    <row r="380" spans="1:1">
      <c r="A380">
        <v>22</v>
      </c>
    </row>
    <row r="381" spans="1:1">
      <c r="A381">
        <v>7</v>
      </c>
    </row>
    <row r="382" spans="1:1">
      <c r="A382">
        <v>16</v>
      </c>
    </row>
    <row r="383" spans="1:1">
      <c r="A383">
        <v>24</v>
      </c>
    </row>
    <row r="384" spans="1:1">
      <c r="A384">
        <v>17</v>
      </c>
    </row>
    <row r="385" spans="1:1">
      <c r="A385">
        <v>19</v>
      </c>
    </row>
    <row r="386" spans="1:1">
      <c r="A386">
        <v>10</v>
      </c>
    </row>
    <row r="387" spans="1:1">
      <c r="A387">
        <v>20</v>
      </c>
    </row>
    <row r="388" spans="1:1">
      <c r="A388">
        <v>19</v>
      </c>
    </row>
    <row r="389" spans="1:1">
      <c r="A389">
        <v>25</v>
      </c>
    </row>
    <row r="390" spans="1:1">
      <c r="A390">
        <v>16</v>
      </c>
    </row>
    <row r="391" spans="1:1">
      <c r="A391">
        <v>24</v>
      </c>
    </row>
    <row r="392" spans="1:1">
      <c r="A392">
        <v>19</v>
      </c>
    </row>
    <row r="393" spans="1:1">
      <c r="A393">
        <v>22</v>
      </c>
    </row>
    <row r="394" spans="1:1">
      <c r="A394">
        <v>16</v>
      </c>
    </row>
    <row r="395" spans="1:1">
      <c r="A395">
        <v>21</v>
      </c>
    </row>
    <row r="396" spans="1:1">
      <c r="A396">
        <v>23</v>
      </c>
    </row>
    <row r="397" spans="1:1">
      <c r="A397">
        <v>14</v>
      </c>
    </row>
    <row r="398" spans="1:1">
      <c r="A398">
        <v>19</v>
      </c>
    </row>
    <row r="399" spans="1:1">
      <c r="A399">
        <v>19</v>
      </c>
    </row>
    <row r="400" spans="1:1">
      <c r="A400">
        <v>18</v>
      </c>
    </row>
    <row r="401" spans="1:1">
      <c r="A401">
        <v>10</v>
      </c>
    </row>
    <row r="402" spans="1:1">
      <c r="A402">
        <v>20</v>
      </c>
    </row>
    <row r="403" spans="1:1">
      <c r="A403">
        <v>19</v>
      </c>
    </row>
    <row r="404" spans="1:1">
      <c r="A404">
        <v>20</v>
      </c>
    </row>
    <row r="405" spans="1:1">
      <c r="A405">
        <v>19</v>
      </c>
    </row>
    <row r="406" spans="1:1">
      <c r="A406">
        <v>14</v>
      </c>
    </row>
    <row r="407" spans="1:1">
      <c r="A407">
        <v>20</v>
      </c>
    </row>
    <row r="408" spans="1:1">
      <c r="A408">
        <v>14</v>
      </c>
    </row>
    <row r="409" spans="1:1">
      <c r="A409">
        <v>21</v>
      </c>
    </row>
    <row r="410" spans="1:1">
      <c r="A410">
        <v>14</v>
      </c>
    </row>
    <row r="411" spans="1:1">
      <c r="A411">
        <v>16</v>
      </c>
    </row>
    <row r="412" spans="1:1">
      <c r="A412">
        <v>7</v>
      </c>
    </row>
    <row r="413" spans="1:1">
      <c r="A413">
        <v>17</v>
      </c>
    </row>
    <row r="414" spans="1:1">
      <c r="A414">
        <v>22</v>
      </c>
    </row>
    <row r="415" spans="1:1">
      <c r="A415">
        <v>13</v>
      </c>
    </row>
    <row r="416" spans="1:1">
      <c r="A416">
        <v>25</v>
      </c>
    </row>
    <row r="417" spans="1:1">
      <c r="A417">
        <v>9</v>
      </c>
    </row>
    <row r="418" spans="1:1">
      <c r="A418">
        <v>7</v>
      </c>
    </row>
    <row r="419" spans="1:1">
      <c r="A419">
        <v>20</v>
      </c>
    </row>
    <row r="420" spans="1:1">
      <c r="A420">
        <v>26</v>
      </c>
    </row>
    <row r="421" spans="1:1">
      <c r="A421">
        <v>26</v>
      </c>
    </row>
    <row r="422" spans="1:1">
      <c r="A422">
        <v>20</v>
      </c>
    </row>
    <row r="423" spans="1:1">
      <c r="A423">
        <v>28</v>
      </c>
    </row>
    <row r="424" spans="1:1">
      <c r="A424">
        <v>7</v>
      </c>
    </row>
    <row r="425" spans="1:1">
      <c r="A425">
        <v>18</v>
      </c>
    </row>
    <row r="426" spans="1:1">
      <c r="A426">
        <v>14</v>
      </c>
    </row>
    <row r="427" spans="1:1">
      <c r="A427">
        <v>20</v>
      </c>
    </row>
    <row r="428" spans="1:1">
      <c r="A428">
        <v>11</v>
      </c>
    </row>
    <row r="429" spans="1:1">
      <c r="A429">
        <v>11</v>
      </c>
    </row>
    <row r="430" spans="1:1">
      <c r="A430">
        <v>17</v>
      </c>
    </row>
    <row r="431" spans="1:1">
      <c r="A431">
        <v>17</v>
      </c>
    </row>
    <row r="432" spans="1:1">
      <c r="A432">
        <v>14</v>
      </c>
    </row>
    <row r="433" spans="1:1">
      <c r="A433">
        <v>23</v>
      </c>
    </row>
    <row r="434" spans="1:1">
      <c r="A434">
        <v>22</v>
      </c>
    </row>
    <row r="435" spans="1:1">
      <c r="A435">
        <v>11</v>
      </c>
    </row>
    <row r="436" spans="1:1">
      <c r="A436">
        <v>19</v>
      </c>
    </row>
    <row r="437" spans="1:1">
      <c r="A437">
        <v>15</v>
      </c>
    </row>
    <row r="438" spans="1:1">
      <c r="A438">
        <v>19</v>
      </c>
    </row>
    <row r="439" spans="1:1">
      <c r="A439">
        <v>15</v>
      </c>
    </row>
    <row r="440" spans="1:1">
      <c r="A440">
        <v>20</v>
      </c>
    </row>
    <row r="441" spans="1:1">
      <c r="A441">
        <v>17</v>
      </c>
    </row>
    <row r="442" spans="1:1">
      <c r="A442">
        <v>26</v>
      </c>
    </row>
    <row r="443" spans="1:1">
      <c r="A443">
        <v>13</v>
      </c>
    </row>
    <row r="444" spans="1:1">
      <c r="A444">
        <v>21</v>
      </c>
    </row>
    <row r="445" spans="1:1">
      <c r="A445">
        <v>30</v>
      </c>
    </row>
    <row r="446" spans="1:1">
      <c r="A446">
        <v>16</v>
      </c>
    </row>
    <row r="447" spans="1:1">
      <c r="A447">
        <v>18</v>
      </c>
    </row>
    <row r="448" spans="1:1">
      <c r="A448">
        <v>18</v>
      </c>
    </row>
    <row r="449" spans="1:1">
      <c r="A449">
        <v>19</v>
      </c>
    </row>
    <row r="450" spans="1:1">
      <c r="A450">
        <v>28</v>
      </c>
    </row>
    <row r="451" spans="1:1">
      <c r="A451">
        <v>24</v>
      </c>
    </row>
    <row r="452" spans="1:1">
      <c r="A452">
        <v>30</v>
      </c>
    </row>
    <row r="453" spans="1:1">
      <c r="A453">
        <v>14</v>
      </c>
    </row>
    <row r="454" spans="1:1">
      <c r="A454">
        <v>21</v>
      </c>
    </row>
    <row r="455" spans="1:1">
      <c r="A455">
        <v>16</v>
      </c>
    </row>
    <row r="456" spans="1:1">
      <c r="A456">
        <v>13</v>
      </c>
    </row>
    <row r="457" spans="1:1">
      <c r="A457">
        <v>20</v>
      </c>
    </row>
    <row r="458" spans="1:1">
      <c r="A458">
        <v>26</v>
      </c>
    </row>
    <row r="459" spans="1:1">
      <c r="A459">
        <v>22</v>
      </c>
    </row>
    <row r="460" spans="1:1">
      <c r="A460">
        <v>21</v>
      </c>
    </row>
    <row r="461" spans="1:1">
      <c r="A461">
        <v>6</v>
      </c>
    </row>
    <row r="462" spans="1:1">
      <c r="A462">
        <v>14</v>
      </c>
    </row>
    <row r="463" spans="1:1">
      <c r="A463">
        <v>23</v>
      </c>
    </row>
    <row r="464" spans="1:1">
      <c r="A464">
        <v>18</v>
      </c>
    </row>
    <row r="465" spans="1:1">
      <c r="A465">
        <v>26</v>
      </c>
    </row>
    <row r="466" spans="1:1">
      <c r="A466">
        <v>15</v>
      </c>
    </row>
    <row r="467" spans="1:1">
      <c r="A467">
        <v>19</v>
      </c>
    </row>
    <row r="468" spans="1:1">
      <c r="A468">
        <v>11</v>
      </c>
    </row>
    <row r="469" spans="1:1">
      <c r="A469">
        <v>14</v>
      </c>
    </row>
    <row r="470" spans="1:1">
      <c r="A470">
        <v>24</v>
      </c>
    </row>
    <row r="471" spans="1:1">
      <c r="A471">
        <v>16</v>
      </c>
    </row>
    <row r="472" spans="1:1">
      <c r="A472">
        <v>14</v>
      </c>
    </row>
    <row r="473" spans="1:1">
      <c r="A473">
        <v>19</v>
      </c>
    </row>
    <row r="474" spans="1:1">
      <c r="A474">
        <v>11</v>
      </c>
    </row>
    <row r="475" spans="1:1">
      <c r="A475">
        <v>21</v>
      </c>
    </row>
    <row r="476" spans="1:1">
      <c r="A476">
        <v>6</v>
      </c>
    </row>
    <row r="477" spans="1:1">
      <c r="A477">
        <v>27</v>
      </c>
    </row>
    <row r="478" spans="1:1">
      <c r="A478">
        <v>20</v>
      </c>
    </row>
    <row r="479" spans="1:1">
      <c r="A479">
        <v>26</v>
      </c>
    </row>
    <row r="480" spans="1:1">
      <c r="A480">
        <v>23</v>
      </c>
    </row>
    <row r="481" spans="1:1">
      <c r="A481">
        <v>27</v>
      </c>
    </row>
    <row r="482" spans="1:1">
      <c r="A482">
        <v>16</v>
      </c>
    </row>
    <row r="483" spans="1:1">
      <c r="A483">
        <v>10</v>
      </c>
    </row>
    <row r="484" spans="1:1">
      <c r="A484">
        <v>12</v>
      </c>
    </row>
    <row r="485" spans="1:1">
      <c r="A485">
        <v>8</v>
      </c>
    </row>
    <row r="486" spans="1:1">
      <c r="A486">
        <v>22</v>
      </c>
    </row>
    <row r="487" spans="1:1">
      <c r="A487">
        <v>19</v>
      </c>
    </row>
    <row r="488" spans="1:1">
      <c r="A488">
        <v>25</v>
      </c>
    </row>
    <row r="489" spans="1:1">
      <c r="A489">
        <v>24</v>
      </c>
    </row>
    <row r="490" spans="1:1">
      <c r="A490">
        <v>25</v>
      </c>
    </row>
    <row r="491" spans="1:1">
      <c r="A491">
        <v>23</v>
      </c>
    </row>
    <row r="492" spans="1:1">
      <c r="A492">
        <v>24</v>
      </c>
    </row>
    <row r="493" spans="1:1">
      <c r="A493">
        <v>21</v>
      </c>
    </row>
    <row r="494" spans="1:1">
      <c r="A494">
        <v>15</v>
      </c>
    </row>
    <row r="495" spans="1:1">
      <c r="A495">
        <v>22</v>
      </c>
    </row>
    <row r="496" spans="1:1">
      <c r="A496">
        <v>24</v>
      </c>
    </row>
    <row r="497" spans="1:1">
      <c r="A497">
        <v>19</v>
      </c>
    </row>
    <row r="498" spans="1:1">
      <c r="A498">
        <v>12</v>
      </c>
    </row>
    <row r="499" spans="1:1">
      <c r="A499">
        <v>14</v>
      </c>
    </row>
    <row r="500" spans="1:1">
      <c r="A500">
        <v>7</v>
      </c>
    </row>
    <row r="501" spans="1:1">
      <c r="A501">
        <v>12</v>
      </c>
    </row>
    <row r="502" spans="1:1">
      <c r="A502">
        <v>27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5C70-69E1-412A-94F9-AE8AEB2381B8}">
  <dimension ref="J1:W530"/>
  <sheetViews>
    <sheetView topLeftCell="M1" workbookViewId="0">
      <selection activeCell="X17" sqref="X17"/>
    </sheetView>
  </sheetViews>
  <sheetFormatPr defaultRowHeight="14.5"/>
  <cols>
    <col min="5" max="5" width="9.453125" customWidth="1"/>
    <col min="11" max="11" width="11.81640625" customWidth="1"/>
  </cols>
  <sheetData>
    <row r="1" spans="10:23">
      <c r="J1" t="s">
        <v>7</v>
      </c>
      <c r="K1" t="s">
        <v>71</v>
      </c>
      <c r="L1" s="12" t="s">
        <v>36</v>
      </c>
      <c r="N1" t="s">
        <v>72</v>
      </c>
      <c r="O1" t="s">
        <v>73</v>
      </c>
      <c r="P1" t="s">
        <v>45</v>
      </c>
      <c r="Q1" t="s">
        <v>46</v>
      </c>
    </row>
    <row r="2" spans="10:23">
      <c r="J2">
        <v>28.042816593139772</v>
      </c>
      <c r="K2">
        <f t="shared" ref="K2:K65" si="0">ROUND(J:J,0)</f>
        <v>28</v>
      </c>
      <c r="L2" s="12">
        <v>1</v>
      </c>
      <c r="N2">
        <v>16</v>
      </c>
      <c r="O2">
        <v>16</v>
      </c>
      <c r="P2">
        <f>(N2/$N$350)*100</f>
        <v>0.18970832345269151</v>
      </c>
      <c r="Q2">
        <f>(O2/$O$89)*100</f>
        <v>0.77294685990338163</v>
      </c>
    </row>
    <row r="3" spans="10:23">
      <c r="J3">
        <v>19.713321527615356</v>
      </c>
      <c r="K3">
        <f t="shared" si="0"/>
        <v>20</v>
      </c>
      <c r="L3" s="12">
        <v>1</v>
      </c>
      <c r="N3">
        <v>17</v>
      </c>
      <c r="O3">
        <v>17</v>
      </c>
      <c r="P3">
        <f t="shared" ref="P3:P66" si="1">(N3/$N$350)*100</f>
        <v>0.20156509366848471</v>
      </c>
      <c r="Q3">
        <f t="shared" ref="Q3:Q66" si="2">(O3/$O$89)*100</f>
        <v>0.82125603864734309</v>
      </c>
    </row>
    <row r="4" spans="10:23">
      <c r="J4">
        <v>18.424036281179141</v>
      </c>
      <c r="K4">
        <f t="shared" si="0"/>
        <v>18</v>
      </c>
      <c r="L4" s="12">
        <v>1</v>
      </c>
      <c r="N4">
        <v>17</v>
      </c>
      <c r="O4">
        <v>18</v>
      </c>
      <c r="P4">
        <f t="shared" si="1"/>
        <v>0.20156509366848471</v>
      </c>
      <c r="Q4">
        <f t="shared" si="2"/>
        <v>0.86956521739130432</v>
      </c>
      <c r="U4" t="s">
        <v>7</v>
      </c>
      <c r="V4" t="s">
        <v>56</v>
      </c>
      <c r="W4" t="s">
        <v>57</v>
      </c>
    </row>
    <row r="5" spans="10:23">
      <c r="K5">
        <f t="shared" si="0"/>
        <v>0</v>
      </c>
      <c r="L5" s="12">
        <v>1</v>
      </c>
      <c r="N5">
        <v>17</v>
      </c>
      <c r="O5">
        <v>18</v>
      </c>
      <c r="P5">
        <f t="shared" si="1"/>
        <v>0.20156509366848471</v>
      </c>
      <c r="Q5">
        <f t="shared" si="2"/>
        <v>0.86956521739130432</v>
      </c>
      <c r="U5" t="s">
        <v>74</v>
      </c>
      <c r="V5">
        <f>SUM(P2:P13)</f>
        <v>2.5017785155323691</v>
      </c>
      <c r="W5">
        <f>SUM(Q2:Q13)</f>
        <v>10.772946859903382</v>
      </c>
    </row>
    <row r="6" spans="10:23">
      <c r="J6">
        <v>24.816326530612244</v>
      </c>
      <c r="K6">
        <f t="shared" si="0"/>
        <v>25</v>
      </c>
      <c r="L6" s="12">
        <v>1</v>
      </c>
      <c r="N6">
        <v>18</v>
      </c>
      <c r="O6">
        <v>18</v>
      </c>
      <c r="P6">
        <f t="shared" si="1"/>
        <v>0.21342186388427792</v>
      </c>
      <c r="Q6">
        <f t="shared" si="2"/>
        <v>0.86956521739130432</v>
      </c>
      <c r="U6" t="s">
        <v>75</v>
      </c>
      <c r="V6">
        <f>SUM(P15:P217)</f>
        <v>52.300213421863944</v>
      </c>
      <c r="W6">
        <f>SUM(Q7:Q51)</f>
        <v>47.101449275362341</v>
      </c>
    </row>
    <row r="7" spans="10:23">
      <c r="J7">
        <v>29.983587930816814</v>
      </c>
      <c r="K7">
        <f t="shared" si="0"/>
        <v>30</v>
      </c>
      <c r="L7" s="12">
        <v>1</v>
      </c>
      <c r="N7">
        <v>18</v>
      </c>
      <c r="O7">
        <v>19</v>
      </c>
      <c r="P7">
        <f t="shared" si="1"/>
        <v>0.21342186388427792</v>
      </c>
      <c r="Q7">
        <f t="shared" si="2"/>
        <v>0.91787439613526567</v>
      </c>
      <c r="U7" t="s">
        <v>76</v>
      </c>
      <c r="V7">
        <f>SUM(P217:P306)</f>
        <v>28.432534977472166</v>
      </c>
      <c r="W7">
        <f>SUM(Q52:Q82)</f>
        <v>39.323671497584535</v>
      </c>
    </row>
    <row r="8" spans="10:23">
      <c r="K8">
        <f t="shared" si="0"/>
        <v>0</v>
      </c>
      <c r="L8" s="12">
        <v>1</v>
      </c>
      <c r="N8">
        <v>18</v>
      </c>
      <c r="O8">
        <v>19</v>
      </c>
      <c r="P8">
        <f t="shared" si="1"/>
        <v>0.21342186388427792</v>
      </c>
      <c r="Q8">
        <f t="shared" si="2"/>
        <v>0.91787439613526567</v>
      </c>
      <c r="U8" t="s">
        <v>77</v>
      </c>
      <c r="V8">
        <f>SUM(P307:P339)</f>
        <v>12.366611335072331</v>
      </c>
      <c r="W8">
        <f>SUM(Q84:Q86)</f>
        <v>4.5893719806763285</v>
      </c>
    </row>
    <row r="9" spans="10:23">
      <c r="J9">
        <v>21.383941996057334</v>
      </c>
      <c r="K9">
        <f t="shared" si="0"/>
        <v>21</v>
      </c>
      <c r="L9" s="12">
        <v>1</v>
      </c>
      <c r="N9">
        <v>18</v>
      </c>
      <c r="O9">
        <v>19</v>
      </c>
      <c r="P9">
        <f t="shared" si="1"/>
        <v>0.21342186388427792</v>
      </c>
      <c r="Q9">
        <f t="shared" si="2"/>
        <v>0.91787439613526567</v>
      </c>
      <c r="U9" t="s">
        <v>78</v>
      </c>
      <c r="V9">
        <f>SUM(P340:P349)</f>
        <v>4.4700023713540435</v>
      </c>
      <c r="W9">
        <f>SUM(Q87:Q88)</f>
        <v>3.3816425120772946</v>
      </c>
    </row>
    <row r="10" spans="10:23">
      <c r="J10">
        <v>19.835162956123252</v>
      </c>
      <c r="K10">
        <f t="shared" si="0"/>
        <v>20</v>
      </c>
      <c r="L10" s="12">
        <v>1</v>
      </c>
      <c r="N10">
        <v>18</v>
      </c>
      <c r="O10">
        <v>19</v>
      </c>
      <c r="P10">
        <f t="shared" si="1"/>
        <v>0.21342186388427792</v>
      </c>
      <c r="Q10">
        <f t="shared" si="2"/>
        <v>0.91787439613526567</v>
      </c>
    </row>
    <row r="11" spans="10:23">
      <c r="J11">
        <v>20.060954438486167</v>
      </c>
      <c r="K11">
        <f t="shared" si="0"/>
        <v>20</v>
      </c>
      <c r="L11" s="12">
        <v>1</v>
      </c>
      <c r="N11">
        <v>18</v>
      </c>
      <c r="O11">
        <v>20</v>
      </c>
      <c r="P11">
        <f t="shared" si="1"/>
        <v>0.21342186388427792</v>
      </c>
      <c r="Q11">
        <f t="shared" si="2"/>
        <v>0.96618357487922701</v>
      </c>
      <c r="U11">
        <f>1-(V5+V6+V7+V8)</f>
        <v>-94.601138249940817</v>
      </c>
    </row>
    <row r="12" spans="10:23">
      <c r="J12">
        <v>28.196921201036421</v>
      </c>
      <c r="K12">
        <f t="shared" si="0"/>
        <v>28</v>
      </c>
      <c r="L12" s="12">
        <v>1</v>
      </c>
      <c r="N12">
        <v>18</v>
      </c>
      <c r="O12">
        <v>20</v>
      </c>
      <c r="P12">
        <f t="shared" si="1"/>
        <v>0.21342186388427792</v>
      </c>
      <c r="Q12">
        <f t="shared" si="2"/>
        <v>0.96618357487922701</v>
      </c>
    </row>
    <row r="13" spans="10:23">
      <c r="J13">
        <v>26.026174895895306</v>
      </c>
      <c r="K13">
        <f t="shared" si="0"/>
        <v>26</v>
      </c>
      <c r="L13" s="12">
        <v>1</v>
      </c>
      <c r="N13">
        <v>18</v>
      </c>
      <c r="O13">
        <v>20</v>
      </c>
      <c r="P13">
        <f t="shared" si="1"/>
        <v>0.21342186388427792</v>
      </c>
      <c r="Q13">
        <f t="shared" si="2"/>
        <v>0.96618357487922701</v>
      </c>
    </row>
    <row r="14" spans="10:23">
      <c r="J14">
        <v>27.335640138408309</v>
      </c>
      <c r="K14">
        <f t="shared" si="0"/>
        <v>27</v>
      </c>
      <c r="L14" s="12">
        <v>1</v>
      </c>
      <c r="N14">
        <v>19</v>
      </c>
      <c r="O14">
        <v>20</v>
      </c>
      <c r="P14">
        <f t="shared" si="1"/>
        <v>0.22527863410007112</v>
      </c>
      <c r="Q14">
        <f t="shared" si="2"/>
        <v>0.96618357487922701</v>
      </c>
    </row>
    <row r="15" spans="10:23">
      <c r="K15">
        <f t="shared" si="0"/>
        <v>0</v>
      </c>
      <c r="L15" s="12">
        <v>1</v>
      </c>
      <c r="N15">
        <v>19</v>
      </c>
      <c r="O15">
        <v>20</v>
      </c>
      <c r="P15">
        <f t="shared" si="1"/>
        <v>0.22527863410007112</v>
      </c>
      <c r="Q15">
        <f t="shared" si="2"/>
        <v>0.96618357487922701</v>
      </c>
    </row>
    <row r="16" spans="10:23">
      <c r="J16">
        <v>28.147870144492405</v>
      </c>
      <c r="K16">
        <f t="shared" si="0"/>
        <v>28</v>
      </c>
      <c r="L16" s="12">
        <v>1</v>
      </c>
      <c r="N16">
        <v>19</v>
      </c>
      <c r="O16">
        <v>20</v>
      </c>
      <c r="P16">
        <f t="shared" si="1"/>
        <v>0.22527863410007112</v>
      </c>
      <c r="Q16">
        <f t="shared" si="2"/>
        <v>0.96618357487922701</v>
      </c>
    </row>
    <row r="17" spans="10:17">
      <c r="J17">
        <v>19.62826470116968</v>
      </c>
      <c r="K17">
        <f t="shared" si="0"/>
        <v>20</v>
      </c>
      <c r="L17" s="12">
        <v>1</v>
      </c>
      <c r="N17">
        <v>19</v>
      </c>
      <c r="O17">
        <v>20</v>
      </c>
      <c r="P17">
        <f t="shared" si="1"/>
        <v>0.22527863410007112</v>
      </c>
      <c r="Q17">
        <f t="shared" si="2"/>
        <v>0.96618357487922701</v>
      </c>
    </row>
    <row r="18" spans="10:17">
      <c r="J18">
        <v>25.605536332179934</v>
      </c>
      <c r="K18">
        <f t="shared" si="0"/>
        <v>26</v>
      </c>
      <c r="L18" s="12">
        <v>1</v>
      </c>
      <c r="N18">
        <v>19</v>
      </c>
      <c r="O18">
        <v>20</v>
      </c>
      <c r="P18">
        <f t="shared" si="1"/>
        <v>0.22527863410007112</v>
      </c>
      <c r="Q18">
        <f t="shared" si="2"/>
        <v>0.96618357487922701</v>
      </c>
    </row>
    <row r="19" spans="10:17">
      <c r="J19">
        <v>25.249337204898371</v>
      </c>
      <c r="K19">
        <f t="shared" si="0"/>
        <v>25</v>
      </c>
      <c r="L19" s="12">
        <v>1</v>
      </c>
      <c r="N19">
        <v>19</v>
      </c>
      <c r="O19">
        <v>20</v>
      </c>
      <c r="P19">
        <f t="shared" si="1"/>
        <v>0.22527863410007112</v>
      </c>
      <c r="Q19">
        <f t="shared" si="2"/>
        <v>0.96618357487922701</v>
      </c>
    </row>
    <row r="20" spans="10:17">
      <c r="K20">
        <f t="shared" si="0"/>
        <v>0</v>
      </c>
      <c r="L20" s="12">
        <v>1</v>
      </c>
      <c r="N20">
        <v>19</v>
      </c>
      <c r="O20">
        <v>21</v>
      </c>
      <c r="P20">
        <f t="shared" si="1"/>
        <v>0.22527863410007112</v>
      </c>
      <c r="Q20">
        <f t="shared" si="2"/>
        <v>1.0144927536231882</v>
      </c>
    </row>
    <row r="21" spans="10:17">
      <c r="J21">
        <v>20.61925365062196</v>
      </c>
      <c r="K21">
        <f t="shared" si="0"/>
        <v>21</v>
      </c>
      <c r="L21" s="12">
        <v>1</v>
      </c>
      <c r="N21">
        <v>19</v>
      </c>
      <c r="O21">
        <v>21</v>
      </c>
      <c r="P21">
        <f t="shared" si="1"/>
        <v>0.22527863410007112</v>
      </c>
      <c r="Q21">
        <f t="shared" si="2"/>
        <v>1.0144927536231882</v>
      </c>
    </row>
    <row r="22" spans="10:17">
      <c r="J22">
        <v>24.964946479258579</v>
      </c>
      <c r="K22">
        <f t="shared" si="0"/>
        <v>25</v>
      </c>
      <c r="L22" s="12">
        <v>1</v>
      </c>
      <c r="N22">
        <v>19</v>
      </c>
      <c r="O22">
        <v>21</v>
      </c>
      <c r="P22">
        <f t="shared" si="1"/>
        <v>0.22527863410007112</v>
      </c>
      <c r="Q22">
        <f t="shared" si="2"/>
        <v>1.0144927536231882</v>
      </c>
    </row>
    <row r="23" spans="10:17">
      <c r="K23">
        <f t="shared" si="0"/>
        <v>0</v>
      </c>
      <c r="L23" s="12">
        <v>1</v>
      </c>
      <c r="N23">
        <v>19</v>
      </c>
      <c r="O23">
        <v>21</v>
      </c>
      <c r="P23">
        <f t="shared" si="1"/>
        <v>0.22527863410007112</v>
      </c>
      <c r="Q23">
        <f t="shared" si="2"/>
        <v>1.0144927536231882</v>
      </c>
    </row>
    <row r="24" spans="10:17">
      <c r="J24">
        <v>29.296874999999993</v>
      </c>
      <c r="K24">
        <f t="shared" si="0"/>
        <v>29</v>
      </c>
      <c r="L24" s="12">
        <v>1</v>
      </c>
      <c r="N24">
        <v>19</v>
      </c>
      <c r="O24">
        <v>21</v>
      </c>
      <c r="P24">
        <f t="shared" si="1"/>
        <v>0.22527863410007112</v>
      </c>
      <c r="Q24">
        <f t="shared" si="2"/>
        <v>1.0144927536231882</v>
      </c>
    </row>
    <row r="25" spans="10:17">
      <c r="J25">
        <v>22.582709172343712</v>
      </c>
      <c r="K25">
        <f t="shared" si="0"/>
        <v>23</v>
      </c>
      <c r="L25" s="12">
        <v>1</v>
      </c>
      <c r="N25">
        <v>19</v>
      </c>
      <c r="O25">
        <v>21</v>
      </c>
      <c r="P25">
        <f t="shared" si="1"/>
        <v>0.22527863410007112</v>
      </c>
      <c r="Q25">
        <f t="shared" si="2"/>
        <v>1.0144927536231882</v>
      </c>
    </row>
    <row r="26" spans="10:17">
      <c r="J26">
        <v>25.236340330075304</v>
      </c>
      <c r="K26">
        <f t="shared" si="0"/>
        <v>25</v>
      </c>
      <c r="L26" s="12">
        <v>1</v>
      </c>
      <c r="N26">
        <v>19</v>
      </c>
      <c r="O26">
        <v>21</v>
      </c>
      <c r="P26">
        <f t="shared" si="1"/>
        <v>0.22527863410007112</v>
      </c>
      <c r="Q26">
        <f t="shared" si="2"/>
        <v>1.0144927536231882</v>
      </c>
    </row>
    <row r="27" spans="10:17">
      <c r="K27">
        <f t="shared" si="0"/>
        <v>0</v>
      </c>
      <c r="L27" s="12">
        <v>1</v>
      </c>
      <c r="N27">
        <v>19</v>
      </c>
      <c r="O27">
        <v>21</v>
      </c>
      <c r="P27">
        <f t="shared" si="1"/>
        <v>0.22527863410007112</v>
      </c>
      <c r="Q27">
        <f t="shared" si="2"/>
        <v>1.0144927536231882</v>
      </c>
    </row>
    <row r="28" spans="10:17">
      <c r="J28">
        <v>25.059307026629689</v>
      </c>
      <c r="K28">
        <f t="shared" si="0"/>
        <v>25</v>
      </c>
      <c r="L28" s="12">
        <v>1</v>
      </c>
      <c r="N28">
        <v>20</v>
      </c>
      <c r="O28">
        <v>22</v>
      </c>
      <c r="P28">
        <f t="shared" si="1"/>
        <v>0.23713540431586438</v>
      </c>
      <c r="Q28">
        <f t="shared" si="2"/>
        <v>1.0628019323671498</v>
      </c>
    </row>
    <row r="29" spans="10:17">
      <c r="J29">
        <v>22.03856749311295</v>
      </c>
      <c r="K29">
        <f t="shared" si="0"/>
        <v>22</v>
      </c>
      <c r="L29" s="12">
        <v>1</v>
      </c>
      <c r="N29">
        <v>20</v>
      </c>
      <c r="O29">
        <v>22</v>
      </c>
      <c r="P29">
        <f t="shared" si="1"/>
        <v>0.23713540431586438</v>
      </c>
      <c r="Q29">
        <f t="shared" si="2"/>
        <v>1.0628019323671498</v>
      </c>
    </row>
    <row r="30" spans="10:17">
      <c r="J30">
        <v>18.218322427126715</v>
      </c>
      <c r="K30">
        <f t="shared" si="0"/>
        <v>18</v>
      </c>
      <c r="L30" s="12">
        <v>1</v>
      </c>
      <c r="N30">
        <v>20</v>
      </c>
      <c r="O30">
        <v>22</v>
      </c>
      <c r="P30">
        <f t="shared" si="1"/>
        <v>0.23713540431586438</v>
      </c>
      <c r="Q30">
        <f t="shared" si="2"/>
        <v>1.0628019323671498</v>
      </c>
    </row>
    <row r="31" spans="10:17">
      <c r="J31">
        <v>22.77318640955005</v>
      </c>
      <c r="K31">
        <f t="shared" si="0"/>
        <v>23</v>
      </c>
      <c r="L31" s="12">
        <v>1</v>
      </c>
      <c r="N31">
        <v>20</v>
      </c>
      <c r="O31">
        <v>22</v>
      </c>
      <c r="P31">
        <f t="shared" si="1"/>
        <v>0.23713540431586438</v>
      </c>
      <c r="Q31">
        <f t="shared" si="2"/>
        <v>1.0628019323671498</v>
      </c>
    </row>
    <row r="32" spans="10:17">
      <c r="J32">
        <v>20.202020202020204</v>
      </c>
      <c r="K32">
        <f t="shared" si="0"/>
        <v>20</v>
      </c>
      <c r="L32" s="12">
        <v>1</v>
      </c>
      <c r="N32">
        <v>20</v>
      </c>
      <c r="O32">
        <v>22</v>
      </c>
      <c r="P32">
        <f t="shared" si="1"/>
        <v>0.23713540431586438</v>
      </c>
      <c r="Q32">
        <f t="shared" si="2"/>
        <v>1.0628019323671498</v>
      </c>
    </row>
    <row r="33" spans="10:17">
      <c r="J33">
        <v>22.790328973444311</v>
      </c>
      <c r="K33">
        <f t="shared" si="0"/>
        <v>23</v>
      </c>
      <c r="L33" s="12">
        <v>1</v>
      </c>
      <c r="N33">
        <v>20</v>
      </c>
      <c r="O33">
        <v>22</v>
      </c>
      <c r="P33">
        <f t="shared" si="1"/>
        <v>0.23713540431586438</v>
      </c>
      <c r="Q33">
        <f t="shared" si="2"/>
        <v>1.0628019323671498</v>
      </c>
    </row>
    <row r="34" spans="10:17">
      <c r="J34">
        <v>21.75546853368142</v>
      </c>
      <c r="K34">
        <f t="shared" si="0"/>
        <v>22</v>
      </c>
      <c r="L34" s="12">
        <v>1</v>
      </c>
      <c r="N34">
        <v>20</v>
      </c>
      <c r="O34">
        <v>23</v>
      </c>
      <c r="P34">
        <f t="shared" si="1"/>
        <v>0.23713540431586438</v>
      </c>
      <c r="Q34">
        <f t="shared" si="2"/>
        <v>1.1111111111111112</v>
      </c>
    </row>
    <row r="35" spans="10:17">
      <c r="J35">
        <v>18.937002903673779</v>
      </c>
      <c r="K35">
        <f t="shared" si="0"/>
        <v>19</v>
      </c>
      <c r="L35" s="12">
        <v>1</v>
      </c>
      <c r="N35">
        <v>20</v>
      </c>
      <c r="O35">
        <v>23</v>
      </c>
      <c r="P35">
        <f t="shared" si="1"/>
        <v>0.23713540431586438</v>
      </c>
      <c r="Q35">
        <f t="shared" si="2"/>
        <v>1.1111111111111112</v>
      </c>
    </row>
    <row r="36" spans="10:17">
      <c r="J36">
        <v>34.567901234567898</v>
      </c>
      <c r="K36">
        <f t="shared" si="0"/>
        <v>35</v>
      </c>
      <c r="L36" s="12">
        <v>1</v>
      </c>
      <c r="N36">
        <v>20</v>
      </c>
      <c r="O36">
        <v>23</v>
      </c>
      <c r="P36">
        <f t="shared" si="1"/>
        <v>0.23713540431586438</v>
      </c>
      <c r="Q36">
        <f t="shared" si="2"/>
        <v>1.1111111111111112</v>
      </c>
    </row>
    <row r="37" spans="10:17">
      <c r="J37">
        <v>23.588329220496444</v>
      </c>
      <c r="K37">
        <f t="shared" si="0"/>
        <v>24</v>
      </c>
      <c r="L37" s="12">
        <v>1</v>
      </c>
      <c r="N37">
        <v>20</v>
      </c>
      <c r="O37">
        <v>23</v>
      </c>
      <c r="P37">
        <f t="shared" si="1"/>
        <v>0.23713540431586438</v>
      </c>
      <c r="Q37">
        <f t="shared" si="2"/>
        <v>1.1111111111111112</v>
      </c>
    </row>
    <row r="38" spans="10:17">
      <c r="J38">
        <v>21.192742415229034</v>
      </c>
      <c r="K38">
        <f t="shared" si="0"/>
        <v>21</v>
      </c>
      <c r="L38" s="12">
        <v>1</v>
      </c>
      <c r="N38">
        <v>20</v>
      </c>
      <c r="O38">
        <v>23</v>
      </c>
      <c r="P38">
        <f t="shared" si="1"/>
        <v>0.23713540431586438</v>
      </c>
      <c r="Q38">
        <f t="shared" si="2"/>
        <v>1.1111111111111112</v>
      </c>
    </row>
    <row r="39" spans="10:17">
      <c r="K39">
        <f t="shared" si="0"/>
        <v>0</v>
      </c>
      <c r="L39" s="12">
        <v>1</v>
      </c>
      <c r="N39">
        <v>20</v>
      </c>
      <c r="O39">
        <v>23</v>
      </c>
      <c r="P39">
        <f t="shared" si="1"/>
        <v>0.23713540431586438</v>
      </c>
      <c r="Q39">
        <f t="shared" si="2"/>
        <v>1.1111111111111112</v>
      </c>
    </row>
    <row r="40" spans="10:17">
      <c r="J40">
        <v>20.244897959183675</v>
      </c>
      <c r="K40">
        <f t="shared" si="0"/>
        <v>20</v>
      </c>
      <c r="L40" s="12">
        <v>1</v>
      </c>
      <c r="N40">
        <v>20</v>
      </c>
      <c r="O40">
        <v>23</v>
      </c>
      <c r="P40">
        <f t="shared" si="1"/>
        <v>0.23713540431586438</v>
      </c>
      <c r="Q40">
        <f t="shared" si="2"/>
        <v>1.1111111111111112</v>
      </c>
    </row>
    <row r="41" spans="10:17">
      <c r="J41">
        <v>21.977351118708221</v>
      </c>
      <c r="K41">
        <f t="shared" si="0"/>
        <v>22</v>
      </c>
      <c r="L41" s="12">
        <v>1</v>
      </c>
      <c r="N41">
        <v>20</v>
      </c>
      <c r="O41">
        <v>23</v>
      </c>
      <c r="P41">
        <f t="shared" si="1"/>
        <v>0.23713540431586438</v>
      </c>
      <c r="Q41">
        <f t="shared" si="2"/>
        <v>1.1111111111111112</v>
      </c>
    </row>
    <row r="42" spans="10:17">
      <c r="J42">
        <v>24.740937287102444</v>
      </c>
      <c r="K42">
        <f t="shared" si="0"/>
        <v>25</v>
      </c>
      <c r="L42" s="12">
        <v>1</v>
      </c>
      <c r="N42">
        <v>20</v>
      </c>
      <c r="O42">
        <v>23</v>
      </c>
      <c r="P42">
        <f t="shared" si="1"/>
        <v>0.23713540431586438</v>
      </c>
      <c r="Q42">
        <f t="shared" si="2"/>
        <v>1.1111111111111112</v>
      </c>
    </row>
    <row r="43" spans="10:17">
      <c r="J43">
        <v>26.989619377162633</v>
      </c>
      <c r="K43">
        <f t="shared" si="0"/>
        <v>27</v>
      </c>
      <c r="L43" s="12">
        <v>1</v>
      </c>
      <c r="N43">
        <v>20</v>
      </c>
      <c r="O43">
        <v>23</v>
      </c>
      <c r="P43">
        <f t="shared" si="1"/>
        <v>0.23713540431586438</v>
      </c>
      <c r="Q43">
        <f t="shared" si="2"/>
        <v>1.1111111111111112</v>
      </c>
    </row>
    <row r="44" spans="10:17">
      <c r="J44">
        <v>24</v>
      </c>
      <c r="K44">
        <f t="shared" si="0"/>
        <v>24</v>
      </c>
      <c r="L44" s="12">
        <v>1</v>
      </c>
      <c r="N44">
        <v>20</v>
      </c>
      <c r="O44">
        <v>23</v>
      </c>
      <c r="P44">
        <f t="shared" si="1"/>
        <v>0.23713540431586438</v>
      </c>
      <c r="Q44">
        <f t="shared" si="2"/>
        <v>1.1111111111111112</v>
      </c>
    </row>
    <row r="45" spans="10:17">
      <c r="J45">
        <v>22.857142857142858</v>
      </c>
      <c r="K45">
        <f t="shared" si="0"/>
        <v>23</v>
      </c>
      <c r="L45" s="12">
        <v>1</v>
      </c>
      <c r="N45">
        <v>20</v>
      </c>
      <c r="O45">
        <v>23</v>
      </c>
      <c r="P45">
        <f t="shared" si="1"/>
        <v>0.23713540431586438</v>
      </c>
      <c r="Q45">
        <f t="shared" si="2"/>
        <v>1.1111111111111112</v>
      </c>
    </row>
    <row r="46" spans="10:17">
      <c r="J46">
        <v>25.059307026629689</v>
      </c>
      <c r="K46">
        <f t="shared" si="0"/>
        <v>25</v>
      </c>
      <c r="L46" s="12">
        <v>1</v>
      </c>
      <c r="N46">
        <v>20</v>
      </c>
      <c r="O46">
        <v>23</v>
      </c>
      <c r="P46">
        <f t="shared" si="1"/>
        <v>0.23713540431586438</v>
      </c>
      <c r="Q46">
        <f t="shared" si="2"/>
        <v>1.1111111111111112</v>
      </c>
    </row>
    <row r="47" spans="10:17">
      <c r="J47">
        <v>34.894398530762174</v>
      </c>
      <c r="K47">
        <f t="shared" si="0"/>
        <v>35</v>
      </c>
      <c r="L47" s="12">
        <v>1</v>
      </c>
      <c r="N47">
        <v>20</v>
      </c>
      <c r="O47">
        <v>24</v>
      </c>
      <c r="P47">
        <f t="shared" si="1"/>
        <v>0.23713540431586438</v>
      </c>
      <c r="Q47">
        <f t="shared" si="2"/>
        <v>1.1594202898550725</v>
      </c>
    </row>
    <row r="48" spans="10:17">
      <c r="J48">
        <v>27.852007979223909</v>
      </c>
      <c r="K48">
        <f t="shared" si="0"/>
        <v>28</v>
      </c>
      <c r="L48" s="12">
        <v>1</v>
      </c>
      <c r="N48">
        <v>20</v>
      </c>
      <c r="O48">
        <v>24</v>
      </c>
      <c r="P48">
        <f t="shared" si="1"/>
        <v>0.23713540431586438</v>
      </c>
      <c r="Q48">
        <f t="shared" si="2"/>
        <v>1.1594202898550725</v>
      </c>
    </row>
    <row r="49" spans="10:17">
      <c r="J49">
        <v>28.946124763705104</v>
      </c>
      <c r="K49">
        <f t="shared" si="0"/>
        <v>29</v>
      </c>
      <c r="L49" s="12">
        <v>1</v>
      </c>
      <c r="N49">
        <v>20</v>
      </c>
      <c r="O49">
        <v>24</v>
      </c>
      <c r="P49">
        <f t="shared" si="1"/>
        <v>0.23713540431586438</v>
      </c>
      <c r="Q49">
        <f t="shared" si="2"/>
        <v>1.1594202898550725</v>
      </c>
    </row>
    <row r="50" spans="10:17">
      <c r="J50">
        <v>16.406249999999996</v>
      </c>
      <c r="K50">
        <f t="shared" si="0"/>
        <v>16</v>
      </c>
      <c r="L50" s="12">
        <v>1</v>
      </c>
      <c r="N50">
        <v>20</v>
      </c>
      <c r="O50">
        <v>24</v>
      </c>
      <c r="P50">
        <f t="shared" si="1"/>
        <v>0.23713540431586438</v>
      </c>
      <c r="Q50">
        <f t="shared" si="2"/>
        <v>1.1594202898550725</v>
      </c>
    </row>
    <row r="51" spans="10:17">
      <c r="K51">
        <f t="shared" si="0"/>
        <v>0</v>
      </c>
      <c r="L51" s="12">
        <v>1</v>
      </c>
      <c r="N51">
        <v>20</v>
      </c>
      <c r="O51">
        <v>24</v>
      </c>
      <c r="P51">
        <f t="shared" si="1"/>
        <v>0.23713540431586438</v>
      </c>
      <c r="Q51">
        <f t="shared" si="2"/>
        <v>1.1594202898550725</v>
      </c>
    </row>
    <row r="52" spans="10:17">
      <c r="J52">
        <v>23.875114784205696</v>
      </c>
      <c r="K52">
        <f t="shared" si="0"/>
        <v>24</v>
      </c>
      <c r="L52" s="12">
        <v>1</v>
      </c>
      <c r="N52">
        <v>20</v>
      </c>
      <c r="O52">
        <v>25</v>
      </c>
      <c r="P52">
        <f t="shared" si="1"/>
        <v>0.23713540431586438</v>
      </c>
      <c r="Q52">
        <f t="shared" si="2"/>
        <v>1.2077294685990339</v>
      </c>
    </row>
    <row r="53" spans="10:17">
      <c r="J53">
        <v>23.875114784205696</v>
      </c>
      <c r="K53">
        <f t="shared" si="0"/>
        <v>24</v>
      </c>
      <c r="L53" s="12">
        <v>1</v>
      </c>
      <c r="N53">
        <v>20</v>
      </c>
      <c r="O53">
        <v>25</v>
      </c>
      <c r="P53">
        <f t="shared" si="1"/>
        <v>0.23713540431586438</v>
      </c>
      <c r="Q53">
        <f t="shared" si="2"/>
        <v>1.2077294685990339</v>
      </c>
    </row>
    <row r="54" spans="10:17">
      <c r="K54">
        <f t="shared" si="0"/>
        <v>0</v>
      </c>
      <c r="L54" s="12">
        <v>1</v>
      </c>
      <c r="N54">
        <v>20</v>
      </c>
      <c r="O54">
        <v>25</v>
      </c>
      <c r="P54">
        <f t="shared" si="1"/>
        <v>0.23713540431586438</v>
      </c>
      <c r="Q54">
        <f t="shared" si="2"/>
        <v>1.2077294685990339</v>
      </c>
    </row>
    <row r="55" spans="10:17">
      <c r="J55">
        <v>24.930747922437675</v>
      </c>
      <c r="K55">
        <f t="shared" si="0"/>
        <v>25</v>
      </c>
      <c r="L55" s="12">
        <v>1</v>
      </c>
      <c r="N55">
        <v>20</v>
      </c>
      <c r="O55">
        <v>25</v>
      </c>
      <c r="P55">
        <f t="shared" si="1"/>
        <v>0.23713540431586438</v>
      </c>
      <c r="Q55">
        <f t="shared" si="2"/>
        <v>1.2077294685990339</v>
      </c>
    </row>
    <row r="56" spans="10:17">
      <c r="J56">
        <v>20.429418362441915</v>
      </c>
      <c r="K56">
        <f t="shared" si="0"/>
        <v>20</v>
      </c>
      <c r="L56" s="12">
        <v>1</v>
      </c>
      <c r="N56">
        <v>20</v>
      </c>
      <c r="O56">
        <v>25</v>
      </c>
      <c r="P56">
        <f t="shared" si="1"/>
        <v>0.23713540431586438</v>
      </c>
      <c r="Q56">
        <f t="shared" si="2"/>
        <v>1.2077294685990339</v>
      </c>
    </row>
    <row r="57" spans="10:17">
      <c r="J57">
        <v>19.771071800208116</v>
      </c>
      <c r="K57">
        <f t="shared" si="0"/>
        <v>20</v>
      </c>
      <c r="L57" s="12">
        <v>1</v>
      </c>
      <c r="N57">
        <v>20</v>
      </c>
      <c r="O57">
        <v>25</v>
      </c>
      <c r="P57">
        <f t="shared" si="1"/>
        <v>0.23713540431586438</v>
      </c>
      <c r="Q57">
        <f t="shared" si="2"/>
        <v>1.2077294685990339</v>
      </c>
    </row>
    <row r="58" spans="10:17">
      <c r="J58">
        <v>17.916330735465376</v>
      </c>
      <c r="K58">
        <f t="shared" si="0"/>
        <v>18</v>
      </c>
      <c r="L58" s="12">
        <v>1</v>
      </c>
      <c r="N58">
        <v>20</v>
      </c>
      <c r="O58">
        <v>25</v>
      </c>
      <c r="P58">
        <f t="shared" si="1"/>
        <v>0.23713540431586438</v>
      </c>
      <c r="Q58">
        <f t="shared" si="2"/>
        <v>1.2077294685990339</v>
      </c>
    </row>
    <row r="59" spans="10:17">
      <c r="J59">
        <v>31.231409875074366</v>
      </c>
      <c r="K59">
        <f t="shared" si="0"/>
        <v>31</v>
      </c>
      <c r="L59" s="12">
        <v>1</v>
      </c>
      <c r="N59">
        <v>20</v>
      </c>
      <c r="O59">
        <v>25</v>
      </c>
      <c r="P59">
        <f t="shared" si="1"/>
        <v>0.23713540431586438</v>
      </c>
      <c r="Q59">
        <f t="shared" si="2"/>
        <v>1.2077294685990339</v>
      </c>
    </row>
    <row r="60" spans="10:17">
      <c r="J60">
        <v>23.875114784205696</v>
      </c>
      <c r="K60">
        <f t="shared" si="0"/>
        <v>24</v>
      </c>
      <c r="L60" s="12">
        <v>1</v>
      </c>
      <c r="N60">
        <v>20</v>
      </c>
      <c r="O60">
        <v>25</v>
      </c>
      <c r="P60">
        <f t="shared" si="1"/>
        <v>0.23713540431586438</v>
      </c>
      <c r="Q60">
        <f t="shared" si="2"/>
        <v>1.2077294685990339</v>
      </c>
    </row>
    <row r="61" spans="10:17">
      <c r="J61">
        <v>23.437499999999996</v>
      </c>
      <c r="K61">
        <f t="shared" si="0"/>
        <v>23</v>
      </c>
      <c r="L61" s="12">
        <v>1</v>
      </c>
      <c r="N61">
        <v>20</v>
      </c>
      <c r="O61">
        <v>25</v>
      </c>
      <c r="P61">
        <f t="shared" si="1"/>
        <v>0.23713540431586438</v>
      </c>
      <c r="Q61">
        <f t="shared" si="2"/>
        <v>1.2077294685990339</v>
      </c>
    </row>
    <row r="62" spans="10:17">
      <c r="J62">
        <v>23.384353741496604</v>
      </c>
      <c r="K62">
        <f t="shared" si="0"/>
        <v>23</v>
      </c>
      <c r="L62" s="12">
        <v>1</v>
      </c>
      <c r="N62">
        <v>20</v>
      </c>
      <c r="O62">
        <v>25</v>
      </c>
      <c r="P62">
        <f t="shared" si="1"/>
        <v>0.23713540431586438</v>
      </c>
      <c r="Q62">
        <f t="shared" si="2"/>
        <v>1.2077294685990339</v>
      </c>
    </row>
    <row r="63" spans="10:17">
      <c r="J63">
        <v>19.493177387914233</v>
      </c>
      <c r="K63">
        <f t="shared" si="0"/>
        <v>19</v>
      </c>
      <c r="L63" s="12">
        <v>1</v>
      </c>
      <c r="N63">
        <v>20</v>
      </c>
      <c r="O63">
        <v>25</v>
      </c>
      <c r="P63">
        <f t="shared" si="1"/>
        <v>0.23713540431586438</v>
      </c>
      <c r="Q63">
        <f t="shared" si="2"/>
        <v>1.2077294685990339</v>
      </c>
    </row>
    <row r="64" spans="10:17">
      <c r="J64">
        <v>25.826446280991735</v>
      </c>
      <c r="K64">
        <f t="shared" si="0"/>
        <v>26</v>
      </c>
      <c r="L64" s="12">
        <v>1</v>
      </c>
      <c r="N64">
        <v>20</v>
      </c>
      <c r="O64">
        <v>25</v>
      </c>
      <c r="P64">
        <f t="shared" si="1"/>
        <v>0.23713540431586438</v>
      </c>
      <c r="Q64">
        <f t="shared" si="2"/>
        <v>1.2077294685990339</v>
      </c>
    </row>
    <row r="65" spans="10:17">
      <c r="J65">
        <v>21.773842357381334</v>
      </c>
      <c r="K65">
        <f t="shared" si="0"/>
        <v>22</v>
      </c>
      <c r="L65" s="12">
        <v>1</v>
      </c>
      <c r="N65">
        <v>21</v>
      </c>
      <c r="O65">
        <v>26</v>
      </c>
      <c r="P65">
        <f t="shared" si="1"/>
        <v>0.24899217453165759</v>
      </c>
      <c r="Q65">
        <f t="shared" si="2"/>
        <v>1.2560386473429952</v>
      </c>
    </row>
    <row r="66" spans="10:17">
      <c r="J66">
        <v>28.081632653061224</v>
      </c>
      <c r="K66">
        <f t="shared" ref="K66:K129" si="3">ROUND(J:J,0)</f>
        <v>28</v>
      </c>
      <c r="L66" s="12">
        <v>1</v>
      </c>
      <c r="N66">
        <v>21</v>
      </c>
      <c r="O66">
        <v>26</v>
      </c>
      <c r="P66">
        <f t="shared" si="1"/>
        <v>0.24899217453165759</v>
      </c>
      <c r="Q66">
        <f t="shared" si="2"/>
        <v>1.2560386473429952</v>
      </c>
    </row>
    <row r="67" spans="10:17">
      <c r="J67">
        <v>22.491349480968861</v>
      </c>
      <c r="K67">
        <f t="shared" si="3"/>
        <v>22</v>
      </c>
      <c r="L67" s="12">
        <v>1</v>
      </c>
      <c r="N67">
        <v>21</v>
      </c>
      <c r="O67">
        <v>26</v>
      </c>
      <c r="P67">
        <f t="shared" ref="P67:P130" si="4">(N67/$N$350)*100</f>
        <v>0.24899217453165759</v>
      </c>
      <c r="Q67">
        <f t="shared" ref="Q67:Q89" si="5">(O67/$O$89)*100</f>
        <v>1.2560386473429952</v>
      </c>
    </row>
    <row r="68" spans="10:17">
      <c r="J68">
        <v>19.703960015378701</v>
      </c>
      <c r="K68">
        <f t="shared" si="3"/>
        <v>20</v>
      </c>
      <c r="L68" s="12">
        <v>1</v>
      </c>
      <c r="N68">
        <v>21</v>
      </c>
      <c r="O68">
        <v>26</v>
      </c>
      <c r="P68">
        <f t="shared" si="4"/>
        <v>0.24899217453165759</v>
      </c>
      <c r="Q68">
        <f t="shared" si="5"/>
        <v>1.2560386473429952</v>
      </c>
    </row>
    <row r="69" spans="10:17">
      <c r="J69">
        <v>26.813590449954088</v>
      </c>
      <c r="K69">
        <f t="shared" si="3"/>
        <v>27</v>
      </c>
      <c r="L69" s="12">
        <v>1</v>
      </c>
      <c r="N69">
        <v>21</v>
      </c>
      <c r="O69">
        <v>26</v>
      </c>
      <c r="P69">
        <f t="shared" si="4"/>
        <v>0.24899217453165759</v>
      </c>
      <c r="Q69">
        <f t="shared" si="5"/>
        <v>1.2560386473429952</v>
      </c>
    </row>
    <row r="70" spans="10:17">
      <c r="J70">
        <v>28.040378144528116</v>
      </c>
      <c r="K70">
        <f t="shared" si="3"/>
        <v>28</v>
      </c>
      <c r="L70" s="12">
        <v>1</v>
      </c>
      <c r="N70">
        <v>21</v>
      </c>
      <c r="O70">
        <v>27</v>
      </c>
      <c r="P70">
        <f t="shared" si="4"/>
        <v>0.24899217453165759</v>
      </c>
      <c r="Q70">
        <f t="shared" si="5"/>
        <v>1.3043478260869565</v>
      </c>
    </row>
    <row r="71" spans="10:17">
      <c r="J71">
        <v>22.893074081987731</v>
      </c>
      <c r="K71">
        <f t="shared" si="3"/>
        <v>23</v>
      </c>
      <c r="L71" s="12">
        <v>1</v>
      </c>
      <c r="N71">
        <v>21</v>
      </c>
      <c r="O71">
        <v>27</v>
      </c>
      <c r="P71">
        <f t="shared" si="4"/>
        <v>0.24899217453165759</v>
      </c>
      <c r="Q71">
        <f t="shared" si="5"/>
        <v>1.3043478260869565</v>
      </c>
    </row>
    <row r="72" spans="10:17">
      <c r="J72">
        <v>24.913494809688583</v>
      </c>
      <c r="K72">
        <f t="shared" si="3"/>
        <v>25</v>
      </c>
      <c r="L72" s="12">
        <v>1</v>
      </c>
      <c r="N72">
        <v>21</v>
      </c>
      <c r="O72">
        <v>27</v>
      </c>
      <c r="P72">
        <f t="shared" si="4"/>
        <v>0.24899217453165759</v>
      </c>
      <c r="Q72">
        <f t="shared" si="5"/>
        <v>1.3043478260869565</v>
      </c>
    </row>
    <row r="73" spans="10:17">
      <c r="J73">
        <v>27.407657277787148</v>
      </c>
      <c r="K73">
        <f t="shared" si="3"/>
        <v>27</v>
      </c>
      <c r="L73" s="12">
        <v>1</v>
      </c>
      <c r="N73">
        <v>21</v>
      </c>
      <c r="O73">
        <v>27</v>
      </c>
      <c r="P73">
        <f t="shared" si="4"/>
        <v>0.24899217453165759</v>
      </c>
      <c r="Q73">
        <f t="shared" si="5"/>
        <v>1.3043478260869565</v>
      </c>
    </row>
    <row r="74" spans="10:17">
      <c r="K74">
        <f t="shared" si="3"/>
        <v>0</v>
      </c>
      <c r="L74" s="12">
        <v>1</v>
      </c>
      <c r="N74">
        <v>21</v>
      </c>
      <c r="O74">
        <v>27</v>
      </c>
      <c r="P74">
        <f t="shared" si="4"/>
        <v>0.24899217453165759</v>
      </c>
      <c r="Q74">
        <f t="shared" si="5"/>
        <v>1.3043478260869565</v>
      </c>
    </row>
    <row r="75" spans="10:17">
      <c r="J75">
        <v>26.562499999999996</v>
      </c>
      <c r="K75">
        <f t="shared" si="3"/>
        <v>27</v>
      </c>
      <c r="L75" s="12">
        <v>1</v>
      </c>
      <c r="N75">
        <v>21</v>
      </c>
      <c r="O75">
        <v>27</v>
      </c>
      <c r="P75">
        <f t="shared" si="4"/>
        <v>0.24899217453165759</v>
      </c>
      <c r="Q75">
        <f t="shared" si="5"/>
        <v>1.3043478260869565</v>
      </c>
    </row>
    <row r="76" spans="10:17">
      <c r="J76">
        <v>24.508945765204302</v>
      </c>
      <c r="K76">
        <f t="shared" si="3"/>
        <v>25</v>
      </c>
      <c r="L76" s="12">
        <v>1</v>
      </c>
      <c r="N76">
        <v>21</v>
      </c>
      <c r="O76">
        <v>28</v>
      </c>
      <c r="P76">
        <f t="shared" si="4"/>
        <v>0.24899217453165759</v>
      </c>
      <c r="Q76">
        <f t="shared" si="5"/>
        <v>1.3526570048309179</v>
      </c>
    </row>
    <row r="77" spans="10:17">
      <c r="K77">
        <f t="shared" si="3"/>
        <v>0</v>
      </c>
      <c r="L77" s="12">
        <v>1</v>
      </c>
      <c r="N77">
        <v>21</v>
      </c>
      <c r="O77">
        <v>28</v>
      </c>
      <c r="P77">
        <f t="shared" si="4"/>
        <v>0.24899217453165759</v>
      </c>
      <c r="Q77">
        <f t="shared" si="5"/>
        <v>1.3526570048309179</v>
      </c>
    </row>
    <row r="78" spans="10:17">
      <c r="J78">
        <v>22.546576480360741</v>
      </c>
      <c r="K78">
        <f t="shared" si="3"/>
        <v>23</v>
      </c>
      <c r="L78" s="12">
        <v>1</v>
      </c>
      <c r="N78">
        <v>21</v>
      </c>
      <c r="O78">
        <v>28</v>
      </c>
      <c r="P78">
        <f t="shared" si="4"/>
        <v>0.24899217453165759</v>
      </c>
      <c r="Q78">
        <f t="shared" si="5"/>
        <v>1.3526570048309179</v>
      </c>
    </row>
    <row r="79" spans="10:17">
      <c r="J79">
        <v>34.42217361683818</v>
      </c>
      <c r="K79">
        <f t="shared" si="3"/>
        <v>34</v>
      </c>
      <c r="L79" s="12">
        <v>1</v>
      </c>
      <c r="N79">
        <v>21</v>
      </c>
      <c r="O79">
        <v>28</v>
      </c>
      <c r="P79">
        <f t="shared" si="4"/>
        <v>0.24899217453165759</v>
      </c>
      <c r="Q79">
        <f t="shared" si="5"/>
        <v>1.3526570048309179</v>
      </c>
    </row>
    <row r="80" spans="10:17">
      <c r="J80">
        <v>20.65754000210077</v>
      </c>
      <c r="K80">
        <f t="shared" si="3"/>
        <v>21</v>
      </c>
      <c r="L80" s="12">
        <v>1</v>
      </c>
      <c r="N80">
        <v>21</v>
      </c>
      <c r="O80">
        <v>28</v>
      </c>
      <c r="P80">
        <f t="shared" si="4"/>
        <v>0.24899217453165759</v>
      </c>
      <c r="Q80">
        <f t="shared" si="5"/>
        <v>1.3526570048309179</v>
      </c>
    </row>
    <row r="81" spans="10:17">
      <c r="J81">
        <v>20.957274202271499</v>
      </c>
      <c r="K81">
        <f t="shared" si="3"/>
        <v>21</v>
      </c>
      <c r="L81" s="12">
        <v>1</v>
      </c>
      <c r="N81">
        <v>21</v>
      </c>
      <c r="O81">
        <v>28</v>
      </c>
      <c r="P81">
        <f t="shared" si="4"/>
        <v>0.24899217453165759</v>
      </c>
      <c r="Q81">
        <f t="shared" si="5"/>
        <v>1.3526570048309179</v>
      </c>
    </row>
    <row r="82" spans="10:17">
      <c r="J82">
        <v>20.685150239512268</v>
      </c>
      <c r="K82">
        <f t="shared" si="3"/>
        <v>21</v>
      </c>
      <c r="L82" s="12">
        <v>1</v>
      </c>
      <c r="N82">
        <v>21</v>
      </c>
      <c r="O82">
        <v>29</v>
      </c>
      <c r="P82">
        <f t="shared" si="4"/>
        <v>0.24899217453165759</v>
      </c>
      <c r="Q82">
        <f t="shared" si="5"/>
        <v>1.4009661835748792</v>
      </c>
    </row>
    <row r="83" spans="10:17">
      <c r="J83">
        <v>26.953124999999996</v>
      </c>
      <c r="K83">
        <f t="shared" si="3"/>
        <v>27</v>
      </c>
      <c r="L83" s="12">
        <v>1</v>
      </c>
      <c r="N83">
        <v>21</v>
      </c>
      <c r="O83">
        <v>29</v>
      </c>
      <c r="P83">
        <f t="shared" si="4"/>
        <v>0.24899217453165759</v>
      </c>
      <c r="Q83">
        <f t="shared" si="5"/>
        <v>1.4009661835748792</v>
      </c>
    </row>
    <row r="84" spans="10:17">
      <c r="K84">
        <f t="shared" si="3"/>
        <v>0</v>
      </c>
      <c r="L84" s="12">
        <v>1</v>
      </c>
      <c r="N84">
        <v>21</v>
      </c>
      <c r="O84">
        <v>30</v>
      </c>
      <c r="P84">
        <f t="shared" si="4"/>
        <v>0.24899217453165759</v>
      </c>
      <c r="Q84">
        <f t="shared" si="5"/>
        <v>1.4492753623188406</v>
      </c>
    </row>
    <row r="85" spans="10:17">
      <c r="K85">
        <f t="shared" si="3"/>
        <v>0</v>
      </c>
      <c r="L85" s="12">
        <v>1</v>
      </c>
      <c r="N85">
        <v>21</v>
      </c>
      <c r="O85">
        <v>31</v>
      </c>
      <c r="P85">
        <f t="shared" si="4"/>
        <v>0.24899217453165759</v>
      </c>
      <c r="Q85">
        <f t="shared" si="5"/>
        <v>1.4975845410628019</v>
      </c>
    </row>
    <row r="86" spans="10:17">
      <c r="J86">
        <v>19.379197433926961</v>
      </c>
      <c r="K86">
        <f t="shared" si="3"/>
        <v>19</v>
      </c>
      <c r="L86" s="12">
        <v>1</v>
      </c>
      <c r="N86">
        <v>21</v>
      </c>
      <c r="O86">
        <v>34</v>
      </c>
      <c r="P86">
        <f t="shared" si="4"/>
        <v>0.24899217453165759</v>
      </c>
      <c r="Q86">
        <f t="shared" si="5"/>
        <v>1.6425120772946862</v>
      </c>
    </row>
    <row r="87" spans="10:17">
      <c r="K87">
        <f t="shared" si="3"/>
        <v>0</v>
      </c>
      <c r="L87" s="12">
        <v>1</v>
      </c>
      <c r="N87">
        <v>21</v>
      </c>
      <c r="O87">
        <v>35</v>
      </c>
      <c r="P87">
        <f t="shared" si="4"/>
        <v>0.24899217453165759</v>
      </c>
      <c r="Q87">
        <f t="shared" si="5"/>
        <v>1.6908212560386473</v>
      </c>
    </row>
    <row r="88" spans="10:17">
      <c r="J88">
        <v>23.051754907792983</v>
      </c>
      <c r="K88">
        <f t="shared" si="3"/>
        <v>23</v>
      </c>
      <c r="L88" s="12">
        <v>1</v>
      </c>
      <c r="N88">
        <v>21</v>
      </c>
      <c r="O88">
        <v>35</v>
      </c>
      <c r="P88">
        <f t="shared" si="4"/>
        <v>0.24899217453165759</v>
      </c>
      <c r="Q88">
        <f t="shared" si="5"/>
        <v>1.6908212560386473</v>
      </c>
    </row>
    <row r="89" spans="10:17">
      <c r="K89">
        <f t="shared" si="3"/>
        <v>0</v>
      </c>
      <c r="L89" s="12">
        <v>1</v>
      </c>
      <c r="N89">
        <v>21</v>
      </c>
      <c r="O89">
        <f>SUM(O2:O88)</f>
        <v>2070</v>
      </c>
      <c r="P89">
        <f t="shared" si="4"/>
        <v>0.24899217453165759</v>
      </c>
      <c r="Q89">
        <f t="shared" si="5"/>
        <v>100</v>
      </c>
    </row>
    <row r="90" spans="10:17">
      <c r="J90">
        <v>25.249337204898371</v>
      </c>
      <c r="K90">
        <f t="shared" si="3"/>
        <v>25</v>
      </c>
      <c r="L90" s="12">
        <v>1</v>
      </c>
      <c r="N90">
        <v>21</v>
      </c>
      <c r="P90">
        <f t="shared" si="4"/>
        <v>0.24899217453165759</v>
      </c>
    </row>
    <row r="91" spans="10:17">
      <c r="J91">
        <v>23.140495867768596</v>
      </c>
      <c r="K91">
        <f t="shared" si="3"/>
        <v>23</v>
      </c>
      <c r="L91" s="12">
        <v>1</v>
      </c>
      <c r="N91">
        <v>21</v>
      </c>
      <c r="P91">
        <f t="shared" si="4"/>
        <v>0.24899217453165759</v>
      </c>
    </row>
    <row r="92" spans="10:17">
      <c r="J92">
        <v>20.700816741315069</v>
      </c>
      <c r="K92">
        <f t="shared" si="3"/>
        <v>21</v>
      </c>
      <c r="L92" s="12">
        <v>1</v>
      </c>
      <c r="N92">
        <v>21</v>
      </c>
      <c r="P92">
        <f t="shared" si="4"/>
        <v>0.24899217453165759</v>
      </c>
    </row>
    <row r="93" spans="10:17">
      <c r="K93">
        <f t="shared" si="3"/>
        <v>0</v>
      </c>
      <c r="L93" s="12">
        <v>1</v>
      </c>
      <c r="N93">
        <v>21</v>
      </c>
      <c r="P93">
        <f t="shared" si="4"/>
        <v>0.24899217453165759</v>
      </c>
    </row>
    <row r="94" spans="10:17">
      <c r="J94">
        <v>24.690405462752206</v>
      </c>
      <c r="K94">
        <f t="shared" si="3"/>
        <v>25</v>
      </c>
      <c r="L94" s="12">
        <v>1</v>
      </c>
      <c r="N94">
        <v>21</v>
      </c>
      <c r="P94">
        <f t="shared" si="4"/>
        <v>0.24899217453165759</v>
      </c>
    </row>
    <row r="95" spans="10:17">
      <c r="J95">
        <v>22.857142857142858</v>
      </c>
      <c r="K95">
        <f t="shared" si="3"/>
        <v>23</v>
      </c>
      <c r="L95" s="12">
        <v>1</v>
      </c>
      <c r="N95">
        <v>21</v>
      </c>
      <c r="P95">
        <f t="shared" si="4"/>
        <v>0.24899217453165759</v>
      </c>
    </row>
    <row r="96" spans="10:17">
      <c r="J96">
        <v>22.222222222222221</v>
      </c>
      <c r="K96">
        <f t="shared" si="3"/>
        <v>22</v>
      </c>
      <c r="L96" s="12">
        <v>1</v>
      </c>
      <c r="N96">
        <v>21</v>
      </c>
      <c r="P96">
        <f t="shared" si="4"/>
        <v>0.24899217453165759</v>
      </c>
    </row>
    <row r="97" spans="10:16">
      <c r="J97">
        <v>26.175194521137367</v>
      </c>
      <c r="K97">
        <f t="shared" si="3"/>
        <v>26</v>
      </c>
      <c r="L97" s="12">
        <v>1</v>
      </c>
      <c r="N97">
        <v>21</v>
      </c>
      <c r="P97">
        <f t="shared" si="4"/>
        <v>0.24899217453165759</v>
      </c>
    </row>
    <row r="98" spans="10:16">
      <c r="J98">
        <v>18.809206251496189</v>
      </c>
      <c r="K98">
        <f t="shared" si="3"/>
        <v>19</v>
      </c>
      <c r="L98" s="12">
        <v>1</v>
      </c>
      <c r="N98">
        <v>21</v>
      </c>
      <c r="P98">
        <f t="shared" si="4"/>
        <v>0.24899217453165759</v>
      </c>
    </row>
    <row r="99" spans="10:16">
      <c r="J99">
        <v>22.857142857142858</v>
      </c>
      <c r="K99">
        <f t="shared" si="3"/>
        <v>23</v>
      </c>
      <c r="L99" s="12">
        <v>1</v>
      </c>
      <c r="N99">
        <v>21</v>
      </c>
      <c r="P99">
        <f t="shared" si="4"/>
        <v>0.24899217453165759</v>
      </c>
    </row>
    <row r="100" spans="10:16">
      <c r="K100">
        <f t="shared" si="3"/>
        <v>0</v>
      </c>
      <c r="L100" s="12">
        <v>1</v>
      </c>
      <c r="N100">
        <v>21</v>
      </c>
      <c r="P100">
        <f t="shared" si="4"/>
        <v>0.24899217453165759</v>
      </c>
    </row>
    <row r="101" spans="10:16">
      <c r="J101">
        <v>22.582709172343712</v>
      </c>
      <c r="K101">
        <f t="shared" si="3"/>
        <v>23</v>
      </c>
      <c r="L101" s="12">
        <v>1</v>
      </c>
      <c r="N101">
        <v>21</v>
      </c>
      <c r="P101">
        <f t="shared" si="4"/>
        <v>0.24899217453165759</v>
      </c>
    </row>
    <row r="102" spans="10:16">
      <c r="J102">
        <v>25.381468541909282</v>
      </c>
      <c r="K102">
        <f t="shared" si="3"/>
        <v>25</v>
      </c>
      <c r="L102" s="12">
        <v>1</v>
      </c>
      <c r="N102">
        <v>21</v>
      </c>
      <c r="P102">
        <f t="shared" si="4"/>
        <v>0.24899217453165759</v>
      </c>
    </row>
    <row r="103" spans="10:16">
      <c r="J103">
        <v>25.95155709342561</v>
      </c>
      <c r="K103">
        <f t="shared" si="3"/>
        <v>26</v>
      </c>
      <c r="L103" s="12">
        <v>1</v>
      </c>
      <c r="N103">
        <v>21</v>
      </c>
      <c r="P103">
        <f t="shared" si="4"/>
        <v>0.24899217453165759</v>
      </c>
    </row>
    <row r="104" spans="10:16">
      <c r="J104">
        <v>21.383941996057334</v>
      </c>
      <c r="K104">
        <f t="shared" si="3"/>
        <v>21</v>
      </c>
      <c r="L104" s="12">
        <v>1</v>
      </c>
      <c r="N104">
        <v>21</v>
      </c>
      <c r="P104">
        <f t="shared" si="4"/>
        <v>0.24899217453165759</v>
      </c>
    </row>
    <row r="105" spans="10:16">
      <c r="J105">
        <v>17.102914931588344</v>
      </c>
      <c r="K105">
        <f t="shared" si="3"/>
        <v>17</v>
      </c>
      <c r="L105" s="12">
        <v>1</v>
      </c>
      <c r="N105">
        <v>21</v>
      </c>
      <c r="P105">
        <f t="shared" si="4"/>
        <v>0.24899217453165759</v>
      </c>
    </row>
    <row r="106" spans="10:16">
      <c r="J106">
        <v>18.365472910927458</v>
      </c>
      <c r="K106">
        <f t="shared" si="3"/>
        <v>18</v>
      </c>
      <c r="L106" s="12">
        <v>0</v>
      </c>
      <c r="N106">
        <v>21</v>
      </c>
      <c r="P106">
        <f t="shared" si="4"/>
        <v>0.24899217453165759</v>
      </c>
    </row>
    <row r="107" spans="10:16">
      <c r="J107">
        <v>26.041666666666671</v>
      </c>
      <c r="K107">
        <f t="shared" si="3"/>
        <v>26</v>
      </c>
      <c r="L107" s="12">
        <v>0</v>
      </c>
      <c r="N107">
        <v>21</v>
      </c>
      <c r="P107">
        <f t="shared" si="4"/>
        <v>0.24899217453165759</v>
      </c>
    </row>
    <row r="108" spans="10:16">
      <c r="J108">
        <v>20.145905192149201</v>
      </c>
      <c r="K108">
        <f t="shared" si="3"/>
        <v>20</v>
      </c>
      <c r="L108" s="12">
        <v>0</v>
      </c>
      <c r="N108">
        <v>21</v>
      </c>
      <c r="P108">
        <f t="shared" si="4"/>
        <v>0.24899217453165759</v>
      </c>
    </row>
    <row r="109" spans="10:16">
      <c r="J109">
        <v>22.656249999999996</v>
      </c>
      <c r="K109">
        <f t="shared" si="3"/>
        <v>23</v>
      </c>
      <c r="L109" s="12">
        <v>0</v>
      </c>
      <c r="N109">
        <v>21</v>
      </c>
      <c r="P109">
        <f t="shared" si="4"/>
        <v>0.24899217453165759</v>
      </c>
    </row>
    <row r="110" spans="10:16">
      <c r="J110">
        <v>24.508945765204302</v>
      </c>
      <c r="K110">
        <f t="shared" si="3"/>
        <v>25</v>
      </c>
      <c r="L110" s="12">
        <v>0</v>
      </c>
      <c r="N110">
        <v>21</v>
      </c>
      <c r="P110">
        <f t="shared" si="4"/>
        <v>0.24899217453165759</v>
      </c>
    </row>
    <row r="111" spans="10:16">
      <c r="J111">
        <v>21.30394857667585</v>
      </c>
      <c r="K111">
        <f t="shared" si="3"/>
        <v>21</v>
      </c>
      <c r="L111" s="12">
        <v>0</v>
      </c>
      <c r="N111">
        <v>21</v>
      </c>
      <c r="P111">
        <f t="shared" si="4"/>
        <v>0.24899217453165759</v>
      </c>
    </row>
    <row r="112" spans="10:16">
      <c r="J112">
        <v>24.314123965742489</v>
      </c>
      <c r="K112">
        <f t="shared" si="3"/>
        <v>24</v>
      </c>
      <c r="L112" s="12">
        <v>0</v>
      </c>
      <c r="N112">
        <v>22</v>
      </c>
      <c r="P112">
        <f t="shared" si="4"/>
        <v>0.26084894474745079</v>
      </c>
    </row>
    <row r="113" spans="10:16">
      <c r="J113">
        <v>26.448979591836736</v>
      </c>
      <c r="K113">
        <f t="shared" si="3"/>
        <v>26</v>
      </c>
      <c r="L113" s="12">
        <v>0</v>
      </c>
      <c r="N113">
        <v>22</v>
      </c>
      <c r="P113">
        <f t="shared" si="4"/>
        <v>0.26084894474745079</v>
      </c>
    </row>
    <row r="114" spans="10:16">
      <c r="K114">
        <f t="shared" si="3"/>
        <v>0</v>
      </c>
      <c r="L114" s="12">
        <v>0</v>
      </c>
      <c r="N114">
        <v>22</v>
      </c>
      <c r="P114">
        <f t="shared" si="4"/>
        <v>0.26084894474745079</v>
      </c>
    </row>
    <row r="115" spans="10:16">
      <c r="J115">
        <v>21.63331530557058</v>
      </c>
      <c r="K115">
        <f t="shared" si="3"/>
        <v>22</v>
      </c>
      <c r="L115" s="12">
        <v>0</v>
      </c>
      <c r="N115">
        <v>22</v>
      </c>
      <c r="P115">
        <f t="shared" si="4"/>
        <v>0.26084894474745079</v>
      </c>
    </row>
    <row r="116" spans="10:16">
      <c r="J116">
        <v>22.03856749311295</v>
      </c>
      <c r="K116">
        <f t="shared" si="3"/>
        <v>22</v>
      </c>
      <c r="L116" s="12">
        <v>0</v>
      </c>
      <c r="N116">
        <v>22</v>
      </c>
      <c r="P116">
        <f t="shared" si="4"/>
        <v>0.26084894474745079</v>
      </c>
    </row>
    <row r="117" spans="10:16">
      <c r="J117">
        <v>18.68512110726644</v>
      </c>
      <c r="K117">
        <f t="shared" si="3"/>
        <v>19</v>
      </c>
      <c r="L117" s="12">
        <v>0</v>
      </c>
      <c r="N117">
        <v>22</v>
      </c>
      <c r="P117">
        <f t="shared" si="4"/>
        <v>0.26084894474745079</v>
      </c>
    </row>
    <row r="118" spans="10:16">
      <c r="J118">
        <v>20.761245674740486</v>
      </c>
      <c r="K118">
        <f t="shared" si="3"/>
        <v>21</v>
      </c>
      <c r="L118" s="12">
        <v>0</v>
      </c>
      <c r="N118">
        <v>22</v>
      </c>
      <c r="P118">
        <f t="shared" si="4"/>
        <v>0.26084894474745079</v>
      </c>
    </row>
    <row r="119" spans="10:16">
      <c r="J119">
        <v>19.840664204389366</v>
      </c>
      <c r="K119">
        <f t="shared" si="3"/>
        <v>20</v>
      </c>
      <c r="L119" s="12">
        <v>0</v>
      </c>
      <c r="N119">
        <v>22</v>
      </c>
      <c r="P119">
        <f t="shared" si="4"/>
        <v>0.26084894474745079</v>
      </c>
    </row>
    <row r="120" spans="10:16">
      <c r="J120">
        <v>30.864197530864196</v>
      </c>
      <c r="K120">
        <f t="shared" si="3"/>
        <v>31</v>
      </c>
      <c r="L120" s="12">
        <v>0</v>
      </c>
      <c r="N120">
        <v>22</v>
      </c>
      <c r="P120">
        <f t="shared" si="4"/>
        <v>0.26084894474745079</v>
      </c>
    </row>
    <row r="121" spans="10:16">
      <c r="J121">
        <v>19.252619618735007</v>
      </c>
      <c r="K121">
        <f t="shared" si="3"/>
        <v>19</v>
      </c>
      <c r="L121" s="12">
        <v>0</v>
      </c>
      <c r="N121">
        <v>22</v>
      </c>
      <c r="P121">
        <f t="shared" si="4"/>
        <v>0.26084894474745079</v>
      </c>
    </row>
    <row r="122" spans="10:16">
      <c r="J122">
        <v>24</v>
      </c>
      <c r="K122">
        <f t="shared" si="3"/>
        <v>24</v>
      </c>
      <c r="L122" s="12">
        <v>0</v>
      </c>
      <c r="N122">
        <v>22</v>
      </c>
      <c r="P122">
        <f t="shared" si="4"/>
        <v>0.26084894474745079</v>
      </c>
    </row>
    <row r="123" spans="10:16">
      <c r="J123">
        <v>23.183391003460208</v>
      </c>
      <c r="K123">
        <f t="shared" si="3"/>
        <v>23</v>
      </c>
      <c r="L123" s="12">
        <v>0</v>
      </c>
      <c r="N123">
        <v>22</v>
      </c>
      <c r="P123">
        <f t="shared" si="4"/>
        <v>0.26084894474745079</v>
      </c>
    </row>
    <row r="124" spans="10:16">
      <c r="J124">
        <v>21.138855859426609</v>
      </c>
      <c r="K124">
        <f t="shared" si="3"/>
        <v>21</v>
      </c>
      <c r="L124" s="12">
        <v>0</v>
      </c>
      <c r="N124">
        <v>22</v>
      </c>
      <c r="P124">
        <f t="shared" si="4"/>
        <v>0.26084894474745079</v>
      </c>
    </row>
    <row r="125" spans="10:16">
      <c r="J125">
        <v>31.141868512110729</v>
      </c>
      <c r="K125">
        <f t="shared" si="3"/>
        <v>31</v>
      </c>
      <c r="L125" s="12">
        <v>0</v>
      </c>
      <c r="N125">
        <v>22</v>
      </c>
      <c r="P125">
        <f t="shared" si="4"/>
        <v>0.26084894474745079</v>
      </c>
    </row>
    <row r="126" spans="10:16">
      <c r="J126">
        <v>30.421849648458629</v>
      </c>
      <c r="K126">
        <f t="shared" si="3"/>
        <v>30</v>
      </c>
      <c r="L126" s="12">
        <v>0</v>
      </c>
      <c r="N126">
        <v>22</v>
      </c>
      <c r="P126">
        <f t="shared" si="4"/>
        <v>0.26084894474745079</v>
      </c>
    </row>
    <row r="127" spans="10:16">
      <c r="K127">
        <f t="shared" si="3"/>
        <v>0</v>
      </c>
      <c r="L127" s="12">
        <v>0</v>
      </c>
      <c r="N127">
        <v>22</v>
      </c>
      <c r="P127">
        <f t="shared" si="4"/>
        <v>0.26084894474745079</v>
      </c>
    </row>
    <row r="128" spans="10:16">
      <c r="J128">
        <v>28.353057199211044</v>
      </c>
      <c r="K128">
        <f t="shared" si="3"/>
        <v>28</v>
      </c>
      <c r="L128" s="12">
        <v>0</v>
      </c>
      <c r="N128">
        <v>22</v>
      </c>
      <c r="P128">
        <f t="shared" si="4"/>
        <v>0.26084894474745079</v>
      </c>
    </row>
    <row r="129" spans="10:16">
      <c r="J129">
        <v>22.408178985329648</v>
      </c>
      <c r="K129">
        <f t="shared" si="3"/>
        <v>22</v>
      </c>
      <c r="L129" s="12">
        <v>0</v>
      </c>
      <c r="N129">
        <v>22</v>
      </c>
      <c r="P129">
        <f t="shared" si="4"/>
        <v>0.26084894474745079</v>
      </c>
    </row>
    <row r="130" spans="10:16">
      <c r="J130">
        <v>26.423569824283259</v>
      </c>
      <c r="K130">
        <f t="shared" ref="K130:K193" si="6">ROUND(J:J,0)</f>
        <v>26</v>
      </c>
      <c r="L130" s="12">
        <v>0</v>
      </c>
      <c r="N130">
        <v>22</v>
      </c>
      <c r="P130">
        <f t="shared" si="4"/>
        <v>0.26084894474745079</v>
      </c>
    </row>
    <row r="131" spans="10:16">
      <c r="J131">
        <v>23.030045351473927</v>
      </c>
      <c r="K131">
        <f t="shared" si="6"/>
        <v>23</v>
      </c>
      <c r="L131" s="12">
        <v>0</v>
      </c>
      <c r="N131">
        <v>22</v>
      </c>
      <c r="P131">
        <f t="shared" ref="P131:P194" si="7">(N131/$N$350)*100</f>
        <v>0.26084894474745079</v>
      </c>
    </row>
    <row r="132" spans="10:16">
      <c r="J132">
        <v>24.023808670084982</v>
      </c>
      <c r="K132">
        <f t="shared" si="6"/>
        <v>24</v>
      </c>
      <c r="L132" s="12">
        <v>0</v>
      </c>
      <c r="N132">
        <v>22</v>
      </c>
      <c r="P132">
        <f t="shared" si="7"/>
        <v>0.26084894474745079</v>
      </c>
    </row>
    <row r="133" spans="10:16">
      <c r="J133">
        <v>30.421849648458629</v>
      </c>
      <c r="K133">
        <f t="shared" si="6"/>
        <v>30</v>
      </c>
      <c r="L133" s="12">
        <v>0</v>
      </c>
      <c r="N133">
        <v>22</v>
      </c>
      <c r="P133">
        <f t="shared" si="7"/>
        <v>0.26084894474745079</v>
      </c>
    </row>
    <row r="134" spans="10:16">
      <c r="J134">
        <v>22.948115744558788</v>
      </c>
      <c r="K134">
        <f t="shared" si="6"/>
        <v>23</v>
      </c>
      <c r="L134" s="12">
        <v>0</v>
      </c>
      <c r="N134">
        <v>22</v>
      </c>
      <c r="P134">
        <f t="shared" si="7"/>
        <v>0.26084894474745079</v>
      </c>
    </row>
    <row r="135" spans="10:16">
      <c r="J135">
        <v>21.604938271604937</v>
      </c>
      <c r="K135">
        <f t="shared" si="6"/>
        <v>22</v>
      </c>
      <c r="L135" s="12">
        <v>0</v>
      </c>
      <c r="N135">
        <v>22</v>
      </c>
      <c r="P135">
        <f t="shared" si="7"/>
        <v>0.26084894474745079</v>
      </c>
    </row>
    <row r="136" spans="10:16">
      <c r="J136">
        <v>23.335466144755166</v>
      </c>
      <c r="K136">
        <f t="shared" si="6"/>
        <v>23</v>
      </c>
      <c r="L136" s="12">
        <v>0</v>
      </c>
      <c r="N136">
        <v>22</v>
      </c>
      <c r="P136">
        <f t="shared" si="7"/>
        <v>0.26084894474745079</v>
      </c>
    </row>
    <row r="137" spans="10:16">
      <c r="J137">
        <v>29.387755102040817</v>
      </c>
      <c r="K137">
        <f t="shared" si="6"/>
        <v>29</v>
      </c>
      <c r="L137" s="12">
        <v>0</v>
      </c>
      <c r="N137">
        <v>22</v>
      </c>
      <c r="P137">
        <f t="shared" si="7"/>
        <v>0.26084894474745079</v>
      </c>
    </row>
    <row r="138" spans="10:16">
      <c r="J138">
        <v>20.898437499999996</v>
      </c>
      <c r="K138">
        <f t="shared" si="6"/>
        <v>21</v>
      </c>
      <c r="L138" s="12">
        <v>0</v>
      </c>
      <c r="N138">
        <v>22</v>
      </c>
      <c r="P138">
        <f t="shared" si="7"/>
        <v>0.26084894474745079</v>
      </c>
    </row>
    <row r="139" spans="10:16">
      <c r="J139">
        <v>24.968009737523797</v>
      </c>
      <c r="K139">
        <f t="shared" si="6"/>
        <v>25</v>
      </c>
      <c r="L139" s="12">
        <v>0</v>
      </c>
      <c r="N139">
        <v>22</v>
      </c>
      <c r="P139">
        <f t="shared" si="7"/>
        <v>0.26084894474745079</v>
      </c>
    </row>
    <row r="140" spans="10:16">
      <c r="J140">
        <v>20.897959183673468</v>
      </c>
      <c r="K140">
        <f t="shared" si="6"/>
        <v>21</v>
      </c>
      <c r="L140" s="12">
        <v>0</v>
      </c>
      <c r="N140">
        <v>22</v>
      </c>
      <c r="P140">
        <f t="shared" si="7"/>
        <v>0.26084894474745079</v>
      </c>
    </row>
    <row r="141" spans="10:16">
      <c r="J141">
        <v>20.312499999999996</v>
      </c>
      <c r="K141">
        <f t="shared" si="6"/>
        <v>20</v>
      </c>
      <c r="L141" s="12">
        <v>0</v>
      </c>
      <c r="N141">
        <v>22</v>
      </c>
      <c r="P141">
        <f t="shared" si="7"/>
        <v>0.26084894474745079</v>
      </c>
    </row>
    <row r="142" spans="10:16">
      <c r="J142">
        <v>23.030045351473927</v>
      </c>
      <c r="K142">
        <f t="shared" si="6"/>
        <v>23</v>
      </c>
      <c r="L142" s="12">
        <v>0</v>
      </c>
      <c r="N142">
        <v>22</v>
      </c>
      <c r="P142">
        <f t="shared" si="7"/>
        <v>0.26084894474745079</v>
      </c>
    </row>
    <row r="143" spans="10:16">
      <c r="K143">
        <f t="shared" si="6"/>
        <v>0</v>
      </c>
      <c r="L143" s="12">
        <v>0</v>
      </c>
      <c r="N143">
        <v>22</v>
      </c>
      <c r="P143">
        <f t="shared" si="7"/>
        <v>0.26084894474745079</v>
      </c>
    </row>
    <row r="144" spans="10:16">
      <c r="J144">
        <v>21.513858510523864</v>
      </c>
      <c r="K144">
        <f t="shared" si="6"/>
        <v>22</v>
      </c>
      <c r="L144" s="12">
        <v>0</v>
      </c>
      <c r="N144">
        <v>22</v>
      </c>
      <c r="P144">
        <f t="shared" si="7"/>
        <v>0.26084894474745079</v>
      </c>
    </row>
    <row r="145" spans="10:16">
      <c r="J145">
        <v>31.249999999999993</v>
      </c>
      <c r="K145">
        <f t="shared" si="6"/>
        <v>31</v>
      </c>
      <c r="L145" s="12">
        <v>0</v>
      </c>
      <c r="N145">
        <v>22</v>
      </c>
      <c r="P145">
        <f t="shared" si="7"/>
        <v>0.26084894474745079</v>
      </c>
    </row>
    <row r="146" spans="10:16">
      <c r="J146">
        <v>20.957274202271499</v>
      </c>
      <c r="K146">
        <f t="shared" si="6"/>
        <v>21</v>
      </c>
      <c r="L146" s="12">
        <v>0</v>
      </c>
      <c r="N146">
        <v>23</v>
      </c>
      <c r="P146">
        <f t="shared" si="7"/>
        <v>0.27270571496324403</v>
      </c>
    </row>
    <row r="147" spans="10:16">
      <c r="J147">
        <v>27.688778133776353</v>
      </c>
      <c r="K147">
        <f t="shared" si="6"/>
        <v>28</v>
      </c>
      <c r="L147" s="12">
        <v>0</v>
      </c>
      <c r="N147">
        <v>23</v>
      </c>
      <c r="P147">
        <f t="shared" si="7"/>
        <v>0.27270571496324403</v>
      </c>
    </row>
    <row r="148" spans="10:16">
      <c r="K148">
        <f t="shared" si="6"/>
        <v>0</v>
      </c>
      <c r="L148" s="12">
        <v>0</v>
      </c>
      <c r="N148">
        <v>23</v>
      </c>
      <c r="P148">
        <f t="shared" si="7"/>
        <v>0.27270571496324403</v>
      </c>
    </row>
    <row r="149" spans="10:16">
      <c r="J149">
        <v>20.312499999999996</v>
      </c>
      <c r="K149">
        <f t="shared" si="6"/>
        <v>20</v>
      </c>
      <c r="L149" s="12">
        <v>0</v>
      </c>
      <c r="N149">
        <v>23</v>
      </c>
      <c r="P149">
        <f t="shared" si="7"/>
        <v>0.27270571496324403</v>
      </c>
    </row>
    <row r="150" spans="10:16">
      <c r="J150">
        <v>32.344777209642075</v>
      </c>
      <c r="K150">
        <f t="shared" si="6"/>
        <v>32</v>
      </c>
      <c r="L150" s="12">
        <v>0</v>
      </c>
      <c r="N150">
        <v>23</v>
      </c>
      <c r="P150">
        <f t="shared" si="7"/>
        <v>0.27270571496324403</v>
      </c>
    </row>
    <row r="151" spans="10:16">
      <c r="J151">
        <v>22.03856749311295</v>
      </c>
      <c r="K151">
        <f t="shared" si="6"/>
        <v>22</v>
      </c>
      <c r="L151" s="12">
        <v>0</v>
      </c>
      <c r="N151">
        <v>23</v>
      </c>
      <c r="P151">
        <f t="shared" si="7"/>
        <v>0.27270571496324403</v>
      </c>
    </row>
    <row r="152" spans="10:16">
      <c r="J152">
        <v>26.592669672794539</v>
      </c>
      <c r="K152">
        <f t="shared" si="6"/>
        <v>27</v>
      </c>
      <c r="L152" s="12">
        <v>0</v>
      </c>
      <c r="N152">
        <v>23</v>
      </c>
      <c r="P152">
        <f t="shared" si="7"/>
        <v>0.27270571496324403</v>
      </c>
    </row>
    <row r="153" spans="10:16">
      <c r="K153">
        <f t="shared" si="6"/>
        <v>0</v>
      </c>
      <c r="L153" s="12">
        <v>0</v>
      </c>
      <c r="N153">
        <v>23</v>
      </c>
      <c r="P153">
        <f t="shared" si="7"/>
        <v>0.27270571496324403</v>
      </c>
    </row>
    <row r="154" spans="10:16">
      <c r="K154">
        <f t="shared" si="6"/>
        <v>0</v>
      </c>
      <c r="L154" s="12">
        <v>0</v>
      </c>
      <c r="N154">
        <v>23</v>
      </c>
      <c r="P154">
        <f t="shared" si="7"/>
        <v>0.27270571496324403</v>
      </c>
    </row>
    <row r="155" spans="10:16">
      <c r="J155">
        <v>25.711662075298442</v>
      </c>
      <c r="K155">
        <f t="shared" si="6"/>
        <v>26</v>
      </c>
      <c r="L155" s="12">
        <v>0</v>
      </c>
      <c r="N155">
        <v>23</v>
      </c>
      <c r="P155">
        <f t="shared" si="7"/>
        <v>0.27270571496324403</v>
      </c>
    </row>
    <row r="156" spans="10:16">
      <c r="J156">
        <v>20.515086478979924</v>
      </c>
      <c r="K156">
        <f t="shared" si="6"/>
        <v>21</v>
      </c>
      <c r="L156" s="12">
        <v>0</v>
      </c>
      <c r="N156">
        <v>23</v>
      </c>
      <c r="P156">
        <f t="shared" si="7"/>
        <v>0.27270571496324403</v>
      </c>
    </row>
    <row r="157" spans="10:16">
      <c r="J157">
        <v>22.598140495867771</v>
      </c>
      <c r="K157">
        <f t="shared" si="6"/>
        <v>23</v>
      </c>
      <c r="L157" s="12">
        <v>0</v>
      </c>
      <c r="N157">
        <v>23</v>
      </c>
      <c r="P157">
        <f t="shared" si="7"/>
        <v>0.27270571496324403</v>
      </c>
    </row>
    <row r="158" spans="10:16">
      <c r="J158">
        <v>23.722810651876106</v>
      </c>
      <c r="K158">
        <f t="shared" si="6"/>
        <v>24</v>
      </c>
      <c r="L158" s="12">
        <v>0</v>
      </c>
      <c r="N158">
        <v>23</v>
      </c>
      <c r="P158">
        <f t="shared" si="7"/>
        <v>0.27270571496324403</v>
      </c>
    </row>
    <row r="159" spans="10:16">
      <c r="J159">
        <v>22.189349112426033</v>
      </c>
      <c r="K159">
        <f t="shared" si="6"/>
        <v>22</v>
      </c>
      <c r="L159" s="12">
        <v>0</v>
      </c>
      <c r="N159">
        <v>23</v>
      </c>
      <c r="P159">
        <f t="shared" si="7"/>
        <v>0.27270571496324403</v>
      </c>
    </row>
    <row r="160" spans="10:16">
      <c r="J160">
        <v>18.339100346020764</v>
      </c>
      <c r="K160">
        <f t="shared" si="6"/>
        <v>18</v>
      </c>
      <c r="L160" s="12">
        <v>0</v>
      </c>
      <c r="N160">
        <v>23</v>
      </c>
      <c r="P160">
        <f t="shared" si="7"/>
        <v>0.27270571496324403</v>
      </c>
    </row>
    <row r="161" spans="10:16">
      <c r="J161">
        <v>32.744928299898383</v>
      </c>
      <c r="K161">
        <f t="shared" si="6"/>
        <v>33</v>
      </c>
      <c r="L161" s="12">
        <v>0</v>
      </c>
      <c r="N161">
        <v>23</v>
      </c>
      <c r="P161">
        <f t="shared" si="7"/>
        <v>0.27270571496324403</v>
      </c>
    </row>
    <row r="162" spans="10:16">
      <c r="J162">
        <v>27.548209366391188</v>
      </c>
      <c r="K162">
        <f t="shared" si="6"/>
        <v>28</v>
      </c>
      <c r="L162" s="12">
        <v>0</v>
      </c>
      <c r="N162">
        <v>23</v>
      </c>
      <c r="P162">
        <f t="shared" si="7"/>
        <v>0.27270571496324403</v>
      </c>
    </row>
    <row r="163" spans="10:16">
      <c r="K163">
        <f t="shared" si="6"/>
        <v>0</v>
      </c>
      <c r="L163" s="12">
        <v>0</v>
      </c>
      <c r="N163">
        <v>23</v>
      </c>
      <c r="P163">
        <f t="shared" si="7"/>
        <v>0.27270571496324403</v>
      </c>
    </row>
    <row r="164" spans="10:16">
      <c r="J164">
        <v>20.715693808680545</v>
      </c>
      <c r="K164">
        <f t="shared" si="6"/>
        <v>21</v>
      </c>
      <c r="L164" s="12">
        <v>0</v>
      </c>
      <c r="N164">
        <v>23</v>
      </c>
      <c r="P164">
        <f t="shared" si="7"/>
        <v>0.27270571496324403</v>
      </c>
    </row>
    <row r="165" spans="10:16">
      <c r="J165">
        <v>21.545090797168363</v>
      </c>
      <c r="K165">
        <f t="shared" si="6"/>
        <v>22</v>
      </c>
      <c r="L165" s="12">
        <v>0</v>
      </c>
      <c r="N165">
        <v>23</v>
      </c>
      <c r="P165">
        <f t="shared" si="7"/>
        <v>0.27270571496324403</v>
      </c>
    </row>
    <row r="166" spans="10:16">
      <c r="J166">
        <v>20.07960127648894</v>
      </c>
      <c r="K166">
        <f t="shared" si="6"/>
        <v>20</v>
      </c>
      <c r="L166" s="12">
        <v>0</v>
      </c>
      <c r="N166">
        <v>23</v>
      </c>
      <c r="P166">
        <f t="shared" si="7"/>
        <v>0.27270571496324403</v>
      </c>
    </row>
    <row r="167" spans="10:16">
      <c r="J167">
        <v>23.83300460223537</v>
      </c>
      <c r="K167">
        <f t="shared" si="6"/>
        <v>24</v>
      </c>
      <c r="L167" s="12">
        <v>0</v>
      </c>
      <c r="N167">
        <v>23</v>
      </c>
      <c r="P167">
        <f t="shared" si="7"/>
        <v>0.27270571496324403</v>
      </c>
    </row>
    <row r="168" spans="10:16">
      <c r="J168">
        <v>19.591836734693878</v>
      </c>
      <c r="K168">
        <f t="shared" si="6"/>
        <v>20</v>
      </c>
      <c r="L168" s="12">
        <v>0</v>
      </c>
      <c r="N168">
        <v>23</v>
      </c>
      <c r="P168">
        <f t="shared" si="7"/>
        <v>0.27270571496324403</v>
      </c>
    </row>
    <row r="169" spans="10:16">
      <c r="J169">
        <v>23.030045351473927</v>
      </c>
      <c r="K169">
        <f t="shared" si="6"/>
        <v>23</v>
      </c>
      <c r="L169" s="12">
        <v>0</v>
      </c>
      <c r="N169">
        <v>23</v>
      </c>
      <c r="P169">
        <f t="shared" si="7"/>
        <v>0.27270571496324403</v>
      </c>
    </row>
    <row r="170" spans="10:16">
      <c r="J170">
        <v>23.9188302920412</v>
      </c>
      <c r="K170">
        <f t="shared" si="6"/>
        <v>24</v>
      </c>
      <c r="L170" s="12">
        <v>0</v>
      </c>
      <c r="N170">
        <v>23</v>
      </c>
      <c r="P170">
        <f t="shared" si="7"/>
        <v>0.27270571496324403</v>
      </c>
    </row>
    <row r="171" spans="10:16">
      <c r="J171">
        <v>30.119401914733409</v>
      </c>
      <c r="K171">
        <f t="shared" si="6"/>
        <v>30</v>
      </c>
      <c r="L171" s="12">
        <v>0</v>
      </c>
      <c r="N171">
        <v>23</v>
      </c>
      <c r="P171">
        <f t="shared" si="7"/>
        <v>0.27270571496324403</v>
      </c>
    </row>
    <row r="172" spans="10:16">
      <c r="J172">
        <v>21.30394857667585</v>
      </c>
      <c r="K172">
        <f t="shared" si="6"/>
        <v>21</v>
      </c>
      <c r="L172" s="12">
        <v>0</v>
      </c>
      <c r="N172">
        <v>23</v>
      </c>
      <c r="P172">
        <f t="shared" si="7"/>
        <v>0.27270571496324403</v>
      </c>
    </row>
    <row r="173" spans="10:16">
      <c r="J173">
        <v>20.957274202271499</v>
      </c>
      <c r="K173">
        <f t="shared" si="6"/>
        <v>21</v>
      </c>
      <c r="L173" s="12">
        <v>0</v>
      </c>
      <c r="N173">
        <v>23</v>
      </c>
      <c r="P173">
        <f t="shared" si="7"/>
        <v>0.27270571496324403</v>
      </c>
    </row>
    <row r="174" spans="10:16">
      <c r="J174">
        <v>21.545090797168363</v>
      </c>
      <c r="K174">
        <f t="shared" si="6"/>
        <v>22</v>
      </c>
      <c r="L174" s="12">
        <v>0</v>
      </c>
      <c r="N174">
        <v>23</v>
      </c>
      <c r="P174">
        <f t="shared" si="7"/>
        <v>0.27270571496324403</v>
      </c>
    </row>
    <row r="175" spans="10:16">
      <c r="J175">
        <v>21.258503401360546</v>
      </c>
      <c r="K175">
        <f t="shared" si="6"/>
        <v>21</v>
      </c>
      <c r="L175" s="12">
        <v>0</v>
      </c>
      <c r="N175">
        <v>23</v>
      </c>
      <c r="P175">
        <f t="shared" si="7"/>
        <v>0.27270571496324403</v>
      </c>
    </row>
    <row r="176" spans="10:16">
      <c r="J176">
        <v>27.166919271354622</v>
      </c>
      <c r="K176">
        <f t="shared" si="6"/>
        <v>27</v>
      </c>
      <c r="L176" s="12">
        <v>0</v>
      </c>
      <c r="N176">
        <v>23</v>
      </c>
      <c r="P176">
        <f t="shared" si="7"/>
        <v>0.27270571496324403</v>
      </c>
    </row>
    <row r="177" spans="10:16">
      <c r="J177">
        <v>19.817677368212443</v>
      </c>
      <c r="K177">
        <f t="shared" si="6"/>
        <v>20</v>
      </c>
      <c r="L177" s="12">
        <v>0</v>
      </c>
      <c r="N177">
        <v>23</v>
      </c>
      <c r="P177">
        <f t="shared" si="7"/>
        <v>0.27270571496324403</v>
      </c>
    </row>
    <row r="178" spans="10:16">
      <c r="J178">
        <v>27.763429752066116</v>
      </c>
      <c r="K178">
        <f t="shared" si="6"/>
        <v>28</v>
      </c>
      <c r="L178" s="12">
        <v>0</v>
      </c>
      <c r="N178">
        <v>23</v>
      </c>
      <c r="P178">
        <f t="shared" si="7"/>
        <v>0.27270571496324403</v>
      </c>
    </row>
    <row r="179" spans="10:16">
      <c r="J179">
        <v>28.305995064595734</v>
      </c>
      <c r="K179">
        <f t="shared" si="6"/>
        <v>28</v>
      </c>
      <c r="L179" s="12">
        <v>0</v>
      </c>
      <c r="N179">
        <v>23</v>
      </c>
      <c r="P179">
        <f t="shared" si="7"/>
        <v>0.27270571496324403</v>
      </c>
    </row>
    <row r="180" spans="10:16">
      <c r="J180">
        <v>23.795359904818564</v>
      </c>
      <c r="K180">
        <f t="shared" si="6"/>
        <v>24</v>
      </c>
      <c r="L180" s="12">
        <v>0</v>
      </c>
      <c r="N180">
        <v>23</v>
      </c>
      <c r="P180">
        <f t="shared" si="7"/>
        <v>0.27270571496324403</v>
      </c>
    </row>
    <row r="181" spans="10:16">
      <c r="J181">
        <v>22.375679950619187</v>
      </c>
      <c r="K181">
        <f t="shared" si="6"/>
        <v>22</v>
      </c>
      <c r="L181" s="12">
        <v>0</v>
      </c>
      <c r="N181">
        <v>23</v>
      </c>
      <c r="P181">
        <f t="shared" si="7"/>
        <v>0.27270571496324403</v>
      </c>
    </row>
    <row r="182" spans="10:16">
      <c r="J182">
        <v>23.437499999999996</v>
      </c>
      <c r="K182">
        <f t="shared" si="6"/>
        <v>23</v>
      </c>
      <c r="L182" s="12">
        <v>0</v>
      </c>
      <c r="N182">
        <v>23</v>
      </c>
      <c r="P182">
        <f t="shared" si="7"/>
        <v>0.27270571496324403</v>
      </c>
    </row>
    <row r="183" spans="10:16">
      <c r="J183">
        <v>30.297783933518005</v>
      </c>
      <c r="K183">
        <f t="shared" si="6"/>
        <v>30</v>
      </c>
      <c r="L183" s="12">
        <v>0</v>
      </c>
      <c r="N183">
        <v>23</v>
      </c>
      <c r="P183">
        <f t="shared" si="7"/>
        <v>0.27270571496324403</v>
      </c>
    </row>
    <row r="184" spans="10:16">
      <c r="J184">
        <v>24.691358024691358</v>
      </c>
      <c r="K184">
        <f t="shared" si="6"/>
        <v>25</v>
      </c>
      <c r="L184" s="12">
        <v>0</v>
      </c>
      <c r="N184">
        <v>23</v>
      </c>
      <c r="P184">
        <f t="shared" si="7"/>
        <v>0.27270571496324403</v>
      </c>
    </row>
    <row r="185" spans="10:16">
      <c r="J185">
        <v>29.757785467128031</v>
      </c>
      <c r="K185">
        <f t="shared" si="6"/>
        <v>30</v>
      </c>
      <c r="L185" s="12">
        <v>0</v>
      </c>
      <c r="N185">
        <v>23</v>
      </c>
      <c r="P185">
        <f t="shared" si="7"/>
        <v>0.27270571496324403</v>
      </c>
    </row>
    <row r="186" spans="10:16">
      <c r="J186">
        <v>26.472107438016529</v>
      </c>
      <c r="K186">
        <f t="shared" si="6"/>
        <v>26</v>
      </c>
      <c r="L186" s="12">
        <v>0</v>
      </c>
      <c r="N186">
        <v>24</v>
      </c>
      <c r="P186">
        <f t="shared" si="7"/>
        <v>0.28456248517903726</v>
      </c>
    </row>
    <row r="187" spans="10:16">
      <c r="J187">
        <v>20.747550193111813</v>
      </c>
      <c r="K187">
        <f t="shared" si="6"/>
        <v>21</v>
      </c>
      <c r="L187" s="12">
        <v>0</v>
      </c>
      <c r="N187">
        <v>24</v>
      </c>
      <c r="P187">
        <f t="shared" si="7"/>
        <v>0.28456248517903726</v>
      </c>
    </row>
    <row r="188" spans="10:16">
      <c r="J188">
        <v>22.720438370810918</v>
      </c>
      <c r="K188">
        <f t="shared" si="6"/>
        <v>23</v>
      </c>
      <c r="L188" s="12">
        <v>0</v>
      </c>
      <c r="N188">
        <v>24</v>
      </c>
      <c r="P188">
        <f t="shared" si="7"/>
        <v>0.28456248517903726</v>
      </c>
    </row>
    <row r="189" spans="10:16">
      <c r="J189">
        <v>27.379664683612766</v>
      </c>
      <c r="K189">
        <f t="shared" si="6"/>
        <v>27</v>
      </c>
      <c r="L189" s="12">
        <v>0</v>
      </c>
      <c r="N189">
        <v>24</v>
      </c>
      <c r="P189">
        <f t="shared" si="7"/>
        <v>0.28456248517903726</v>
      </c>
    </row>
    <row r="190" spans="10:16">
      <c r="J190">
        <v>23.9188302920412</v>
      </c>
      <c r="K190">
        <f t="shared" si="6"/>
        <v>24</v>
      </c>
      <c r="L190" s="12">
        <v>0</v>
      </c>
      <c r="N190">
        <v>24</v>
      </c>
      <c r="P190">
        <f t="shared" si="7"/>
        <v>0.28456248517903726</v>
      </c>
    </row>
    <row r="191" spans="10:16">
      <c r="J191">
        <v>21.60410477990818</v>
      </c>
      <c r="K191">
        <f t="shared" si="6"/>
        <v>22</v>
      </c>
      <c r="L191" s="12">
        <v>0</v>
      </c>
      <c r="N191">
        <v>24</v>
      </c>
      <c r="P191">
        <f t="shared" si="7"/>
        <v>0.28456248517903726</v>
      </c>
    </row>
    <row r="192" spans="10:16">
      <c r="J192">
        <v>23.301094832264035</v>
      </c>
      <c r="K192">
        <f t="shared" si="6"/>
        <v>23</v>
      </c>
      <c r="L192" s="12">
        <v>0</v>
      </c>
      <c r="N192">
        <v>24</v>
      </c>
      <c r="P192">
        <f t="shared" si="7"/>
        <v>0.28456248517903726</v>
      </c>
    </row>
    <row r="193" spans="10:16">
      <c r="K193">
        <f t="shared" si="6"/>
        <v>0</v>
      </c>
      <c r="L193" s="12">
        <v>0</v>
      </c>
      <c r="N193">
        <v>24</v>
      </c>
      <c r="P193">
        <f t="shared" si="7"/>
        <v>0.28456248517903726</v>
      </c>
    </row>
    <row r="194" spans="10:16">
      <c r="J194">
        <v>25.910684346898332</v>
      </c>
      <c r="K194">
        <f t="shared" ref="K194:K257" si="8">ROUND(J:J,0)</f>
        <v>26</v>
      </c>
      <c r="L194" s="12">
        <v>0</v>
      </c>
      <c r="N194">
        <v>24</v>
      </c>
      <c r="P194">
        <f t="shared" si="7"/>
        <v>0.28456248517903726</v>
      </c>
    </row>
    <row r="195" spans="10:16">
      <c r="J195">
        <v>24.441802087462015</v>
      </c>
      <c r="K195">
        <f t="shared" si="8"/>
        <v>24</v>
      </c>
      <c r="L195" s="12">
        <v>0</v>
      </c>
      <c r="N195">
        <v>24</v>
      </c>
      <c r="P195">
        <f t="shared" ref="P195:P258" si="9">(N195/$N$350)*100</f>
        <v>0.28456248517903726</v>
      </c>
    </row>
    <row r="196" spans="10:16">
      <c r="K196">
        <f t="shared" si="8"/>
        <v>0</v>
      </c>
      <c r="L196" s="12">
        <v>0</v>
      </c>
      <c r="N196">
        <v>24</v>
      </c>
      <c r="P196">
        <f t="shared" si="9"/>
        <v>0.28456248517903726</v>
      </c>
    </row>
    <row r="197" spans="10:16">
      <c r="J197">
        <v>24.609374999999996</v>
      </c>
      <c r="K197">
        <f t="shared" si="8"/>
        <v>25</v>
      </c>
      <c r="L197" s="12">
        <v>0</v>
      </c>
      <c r="N197">
        <v>24</v>
      </c>
      <c r="P197">
        <f t="shared" si="9"/>
        <v>0.28456248517903726</v>
      </c>
    </row>
    <row r="198" spans="10:16">
      <c r="J198">
        <v>20.134779750164363</v>
      </c>
      <c r="K198">
        <f t="shared" si="8"/>
        <v>20</v>
      </c>
      <c r="L198" s="12">
        <v>0</v>
      </c>
      <c r="N198">
        <v>24</v>
      </c>
      <c r="P198">
        <f t="shared" si="9"/>
        <v>0.28456248517903726</v>
      </c>
    </row>
    <row r="199" spans="10:16">
      <c r="J199">
        <v>25.895098427797596</v>
      </c>
      <c r="K199">
        <f t="shared" si="8"/>
        <v>26</v>
      </c>
      <c r="L199" s="12">
        <v>0</v>
      </c>
      <c r="N199">
        <v>24</v>
      </c>
      <c r="P199">
        <f t="shared" si="9"/>
        <v>0.28456248517903726</v>
      </c>
    </row>
    <row r="200" spans="10:16">
      <c r="J200">
        <v>21.30394857667585</v>
      </c>
      <c r="K200">
        <f t="shared" si="8"/>
        <v>21</v>
      </c>
      <c r="L200" s="12">
        <v>0</v>
      </c>
      <c r="N200">
        <v>24</v>
      </c>
      <c r="P200">
        <f t="shared" si="9"/>
        <v>0.28456248517903726</v>
      </c>
    </row>
    <row r="201" spans="10:16">
      <c r="J201">
        <v>26.583175803402646</v>
      </c>
      <c r="K201">
        <f t="shared" si="8"/>
        <v>27</v>
      </c>
      <c r="L201" s="12">
        <v>0</v>
      </c>
      <c r="N201">
        <v>24</v>
      </c>
      <c r="P201">
        <f t="shared" si="9"/>
        <v>0.28456248517903726</v>
      </c>
    </row>
    <row r="202" spans="10:16">
      <c r="J202">
        <v>25.910684346898332</v>
      </c>
      <c r="K202">
        <f t="shared" si="8"/>
        <v>26</v>
      </c>
      <c r="L202" s="12">
        <v>0</v>
      </c>
      <c r="N202">
        <v>24</v>
      </c>
      <c r="P202">
        <f t="shared" si="9"/>
        <v>0.28456248517903726</v>
      </c>
    </row>
    <row r="203" spans="10:16">
      <c r="J203">
        <v>19.814052735863431</v>
      </c>
      <c r="K203">
        <f t="shared" si="8"/>
        <v>20</v>
      </c>
      <c r="L203" s="12">
        <v>0</v>
      </c>
      <c r="N203">
        <v>24</v>
      </c>
      <c r="P203">
        <f t="shared" si="9"/>
        <v>0.28456248517903726</v>
      </c>
    </row>
    <row r="204" spans="10:16">
      <c r="J204">
        <v>32.950680272108848</v>
      </c>
      <c r="K204">
        <f t="shared" si="8"/>
        <v>33</v>
      </c>
      <c r="L204" s="12">
        <v>0</v>
      </c>
      <c r="N204">
        <v>24</v>
      </c>
      <c r="P204">
        <f t="shared" si="9"/>
        <v>0.28456248517903726</v>
      </c>
    </row>
    <row r="205" spans="10:16">
      <c r="J205">
        <v>29.407596371882089</v>
      </c>
      <c r="K205">
        <f t="shared" si="8"/>
        <v>29</v>
      </c>
      <c r="L205" s="12">
        <v>0</v>
      </c>
      <c r="N205">
        <v>24</v>
      </c>
      <c r="P205">
        <f t="shared" si="9"/>
        <v>0.28456248517903726</v>
      </c>
    </row>
    <row r="206" spans="10:16">
      <c r="J206">
        <v>27.343749999999996</v>
      </c>
      <c r="K206">
        <f t="shared" si="8"/>
        <v>27</v>
      </c>
      <c r="L206" s="12">
        <v>0</v>
      </c>
      <c r="N206">
        <v>24</v>
      </c>
      <c r="P206">
        <f t="shared" si="9"/>
        <v>0.28456248517903726</v>
      </c>
    </row>
    <row r="207" spans="10:16">
      <c r="J207">
        <v>21.203105228959341</v>
      </c>
      <c r="K207">
        <f t="shared" si="8"/>
        <v>21</v>
      </c>
      <c r="L207" s="12">
        <v>0</v>
      </c>
      <c r="N207">
        <v>24</v>
      </c>
      <c r="P207">
        <f t="shared" si="9"/>
        <v>0.28456248517903726</v>
      </c>
    </row>
    <row r="208" spans="10:16">
      <c r="J208">
        <v>22.582709172343712</v>
      </c>
      <c r="K208">
        <f t="shared" si="8"/>
        <v>23</v>
      </c>
      <c r="L208" s="12">
        <v>0</v>
      </c>
      <c r="N208">
        <v>24</v>
      </c>
      <c r="P208">
        <f t="shared" si="9"/>
        <v>0.28456248517903726</v>
      </c>
    </row>
    <row r="209" spans="10:16">
      <c r="J209">
        <v>22.321428571428577</v>
      </c>
      <c r="K209">
        <f t="shared" si="8"/>
        <v>22</v>
      </c>
      <c r="L209" s="12">
        <v>0</v>
      </c>
      <c r="N209">
        <v>24</v>
      </c>
      <c r="P209">
        <f t="shared" si="9"/>
        <v>0.28456248517903726</v>
      </c>
    </row>
    <row r="210" spans="10:16">
      <c r="K210">
        <f t="shared" si="8"/>
        <v>0</v>
      </c>
      <c r="L210" s="12">
        <v>0</v>
      </c>
      <c r="N210">
        <v>24</v>
      </c>
      <c r="P210">
        <f t="shared" si="9"/>
        <v>0.28456248517903726</v>
      </c>
    </row>
    <row r="211" spans="10:16">
      <c r="J211">
        <v>20.449137418203453</v>
      </c>
      <c r="K211">
        <f t="shared" si="8"/>
        <v>20</v>
      </c>
      <c r="L211" s="12">
        <v>0</v>
      </c>
      <c r="N211">
        <v>24</v>
      </c>
      <c r="P211">
        <f t="shared" si="9"/>
        <v>0.28456248517903726</v>
      </c>
    </row>
    <row r="212" spans="10:16">
      <c r="J212">
        <v>20.715693808680545</v>
      </c>
      <c r="K212">
        <f t="shared" si="8"/>
        <v>21</v>
      </c>
      <c r="L212" s="12">
        <v>0</v>
      </c>
      <c r="N212">
        <v>24</v>
      </c>
      <c r="P212">
        <f t="shared" si="9"/>
        <v>0.28456248517903726</v>
      </c>
    </row>
    <row r="213" spans="10:16">
      <c r="J213">
        <v>23.437499999999996</v>
      </c>
      <c r="K213">
        <f t="shared" si="8"/>
        <v>23</v>
      </c>
      <c r="L213" s="12">
        <v>0</v>
      </c>
      <c r="N213">
        <v>24</v>
      </c>
      <c r="P213">
        <f t="shared" si="9"/>
        <v>0.28456248517903726</v>
      </c>
    </row>
    <row r="214" spans="10:16">
      <c r="J214">
        <v>32.690541781450875</v>
      </c>
      <c r="K214">
        <f t="shared" si="8"/>
        <v>33</v>
      </c>
      <c r="L214" s="12">
        <v>0</v>
      </c>
      <c r="N214">
        <v>24</v>
      </c>
      <c r="P214">
        <f t="shared" si="9"/>
        <v>0.28456248517903726</v>
      </c>
    </row>
    <row r="215" spans="10:16">
      <c r="J215">
        <v>18.870663376397157</v>
      </c>
      <c r="K215">
        <f t="shared" si="8"/>
        <v>19</v>
      </c>
      <c r="L215" s="12">
        <v>0</v>
      </c>
      <c r="N215">
        <v>24</v>
      </c>
      <c r="P215">
        <f t="shared" si="9"/>
        <v>0.28456248517903726</v>
      </c>
    </row>
    <row r="216" spans="10:16">
      <c r="J216">
        <v>23.836734693877553</v>
      </c>
      <c r="K216">
        <f t="shared" si="8"/>
        <v>24</v>
      </c>
      <c r="L216" s="12">
        <v>0</v>
      </c>
      <c r="N216">
        <v>24</v>
      </c>
      <c r="P216">
        <f t="shared" si="9"/>
        <v>0.28456248517903726</v>
      </c>
    </row>
    <row r="217" spans="10:16">
      <c r="J217">
        <v>24.218749999999996</v>
      </c>
      <c r="K217">
        <f t="shared" si="8"/>
        <v>24</v>
      </c>
      <c r="L217" s="12">
        <v>0</v>
      </c>
      <c r="N217">
        <v>25</v>
      </c>
      <c r="P217">
        <f t="shared" si="9"/>
        <v>0.29641925539483044</v>
      </c>
    </row>
    <row r="218" spans="10:16">
      <c r="J218">
        <v>22.761467535974688</v>
      </c>
      <c r="K218">
        <f t="shared" si="8"/>
        <v>23</v>
      </c>
      <c r="L218" s="12">
        <v>0</v>
      </c>
      <c r="N218">
        <v>25</v>
      </c>
      <c r="P218">
        <f t="shared" si="9"/>
        <v>0.29641925539483044</v>
      </c>
    </row>
    <row r="219" spans="10:16">
      <c r="J219">
        <v>34.838147771810135</v>
      </c>
      <c r="K219">
        <f t="shared" si="8"/>
        <v>35</v>
      </c>
      <c r="L219" s="12">
        <v>0</v>
      </c>
      <c r="N219">
        <v>25</v>
      </c>
      <c r="P219">
        <f t="shared" si="9"/>
        <v>0.29641925539483044</v>
      </c>
    </row>
    <row r="220" spans="10:16">
      <c r="K220">
        <f t="shared" si="8"/>
        <v>0</v>
      </c>
      <c r="L220" s="12">
        <v>0</v>
      </c>
      <c r="N220">
        <v>25</v>
      </c>
      <c r="P220">
        <f t="shared" si="9"/>
        <v>0.29641925539483044</v>
      </c>
    </row>
    <row r="221" spans="10:16">
      <c r="J221">
        <v>24.464601603372351</v>
      </c>
      <c r="K221">
        <f t="shared" si="8"/>
        <v>24</v>
      </c>
      <c r="L221" s="12">
        <v>0</v>
      </c>
      <c r="N221">
        <v>25</v>
      </c>
      <c r="P221">
        <f t="shared" si="9"/>
        <v>0.29641925539483044</v>
      </c>
    </row>
    <row r="222" spans="10:16">
      <c r="J222">
        <v>16.326530612244898</v>
      </c>
      <c r="K222">
        <f t="shared" si="8"/>
        <v>16</v>
      </c>
      <c r="L222" s="12">
        <v>0</v>
      </c>
      <c r="N222">
        <v>25</v>
      </c>
      <c r="P222">
        <f t="shared" si="9"/>
        <v>0.29641925539483044</v>
      </c>
    </row>
    <row r="223" spans="10:16">
      <c r="J223">
        <v>23.738662131519277</v>
      </c>
      <c r="K223">
        <f t="shared" si="8"/>
        <v>24</v>
      </c>
      <c r="L223" s="12">
        <v>0</v>
      </c>
      <c r="N223">
        <v>25</v>
      </c>
      <c r="P223">
        <f t="shared" si="9"/>
        <v>0.29641925539483044</v>
      </c>
    </row>
    <row r="224" spans="10:16">
      <c r="J224">
        <v>22.598140495867771</v>
      </c>
      <c r="K224">
        <f t="shared" si="8"/>
        <v>23</v>
      </c>
      <c r="L224" s="12">
        <v>0</v>
      </c>
      <c r="N224">
        <v>25</v>
      </c>
      <c r="P224">
        <f t="shared" si="9"/>
        <v>0.29641925539483044</v>
      </c>
    </row>
    <row r="225" spans="10:16">
      <c r="J225">
        <v>22.031725684986377</v>
      </c>
      <c r="K225">
        <f t="shared" si="8"/>
        <v>22</v>
      </c>
      <c r="L225" s="12">
        <v>0</v>
      </c>
      <c r="N225">
        <v>25</v>
      </c>
      <c r="P225">
        <f t="shared" si="9"/>
        <v>0.29641925539483044</v>
      </c>
    </row>
    <row r="226" spans="10:16">
      <c r="K226">
        <f t="shared" si="8"/>
        <v>0</v>
      </c>
      <c r="L226" s="12">
        <v>0</v>
      </c>
      <c r="N226">
        <v>25</v>
      </c>
      <c r="P226">
        <f t="shared" si="9"/>
        <v>0.29641925539483044</v>
      </c>
    </row>
    <row r="227" spans="10:16">
      <c r="K227">
        <f t="shared" si="8"/>
        <v>0</v>
      </c>
      <c r="L227" s="12">
        <v>0</v>
      </c>
      <c r="N227">
        <v>25</v>
      </c>
      <c r="P227">
        <f t="shared" si="9"/>
        <v>0.29641925539483044</v>
      </c>
    </row>
    <row r="228" spans="10:16">
      <c r="J228">
        <v>18.991988253694657</v>
      </c>
      <c r="K228">
        <f t="shared" si="8"/>
        <v>19</v>
      </c>
      <c r="L228" s="12">
        <v>0</v>
      </c>
      <c r="N228">
        <v>25</v>
      </c>
      <c r="P228">
        <f t="shared" si="9"/>
        <v>0.29641925539483044</v>
      </c>
    </row>
    <row r="229" spans="10:16">
      <c r="J229">
        <v>24.464601603372351</v>
      </c>
      <c r="K229">
        <f t="shared" si="8"/>
        <v>24</v>
      </c>
      <c r="L229" s="12">
        <v>0</v>
      </c>
      <c r="N229">
        <v>25</v>
      </c>
      <c r="P229">
        <f t="shared" si="9"/>
        <v>0.29641925539483044</v>
      </c>
    </row>
    <row r="230" spans="10:16">
      <c r="J230">
        <v>23.233456176894723</v>
      </c>
      <c r="K230">
        <f t="shared" si="8"/>
        <v>23</v>
      </c>
      <c r="L230" s="12">
        <v>0</v>
      </c>
      <c r="N230">
        <v>25</v>
      </c>
      <c r="P230">
        <f t="shared" si="9"/>
        <v>0.29641925539483044</v>
      </c>
    </row>
    <row r="231" spans="10:16">
      <c r="J231">
        <v>20.281233098972418</v>
      </c>
      <c r="K231">
        <f t="shared" si="8"/>
        <v>20</v>
      </c>
      <c r="L231" s="12">
        <v>0</v>
      </c>
      <c r="N231">
        <v>25</v>
      </c>
      <c r="P231">
        <f t="shared" si="9"/>
        <v>0.29641925539483044</v>
      </c>
    </row>
    <row r="232" spans="10:16">
      <c r="J232">
        <v>26.729927495071667</v>
      </c>
      <c r="K232">
        <f t="shared" si="8"/>
        <v>27</v>
      </c>
      <c r="L232" s="12">
        <v>0</v>
      </c>
      <c r="N232">
        <v>25</v>
      </c>
      <c r="P232">
        <f t="shared" si="9"/>
        <v>0.29641925539483044</v>
      </c>
    </row>
    <row r="233" spans="10:16">
      <c r="J233">
        <v>20.415224913494811</v>
      </c>
      <c r="K233">
        <f t="shared" si="8"/>
        <v>20</v>
      </c>
      <c r="L233" s="12">
        <v>0</v>
      </c>
      <c r="N233">
        <v>25</v>
      </c>
      <c r="P233">
        <f t="shared" si="9"/>
        <v>0.29641925539483044</v>
      </c>
    </row>
    <row r="234" spans="10:16">
      <c r="K234">
        <f t="shared" si="8"/>
        <v>0</v>
      </c>
      <c r="L234" s="12">
        <v>0</v>
      </c>
      <c r="N234">
        <v>25</v>
      </c>
      <c r="P234">
        <f t="shared" si="9"/>
        <v>0.29641925539483044</v>
      </c>
    </row>
    <row r="235" spans="10:16">
      <c r="J235">
        <v>18.066167337874969</v>
      </c>
      <c r="K235">
        <f t="shared" si="8"/>
        <v>18</v>
      </c>
      <c r="L235" s="12">
        <v>0</v>
      </c>
      <c r="N235">
        <v>25</v>
      </c>
      <c r="P235">
        <f t="shared" si="9"/>
        <v>0.29641925539483044</v>
      </c>
    </row>
    <row r="236" spans="10:16">
      <c r="J236">
        <v>21.79930795847751</v>
      </c>
      <c r="K236">
        <f t="shared" si="8"/>
        <v>22</v>
      </c>
      <c r="L236" s="12">
        <v>0</v>
      </c>
      <c r="N236">
        <v>25</v>
      </c>
      <c r="P236">
        <f t="shared" si="9"/>
        <v>0.29641925539483044</v>
      </c>
    </row>
    <row r="237" spans="10:16">
      <c r="J237">
        <v>25.390624999999996</v>
      </c>
      <c r="K237">
        <f t="shared" si="8"/>
        <v>25</v>
      </c>
      <c r="L237" s="12">
        <v>0</v>
      </c>
      <c r="N237">
        <v>25</v>
      </c>
      <c r="P237">
        <f t="shared" si="9"/>
        <v>0.29641925539483044</v>
      </c>
    </row>
    <row r="238" spans="10:16">
      <c r="J238">
        <v>18.778344671201818</v>
      </c>
      <c r="K238">
        <f t="shared" si="8"/>
        <v>19</v>
      </c>
      <c r="L238" s="12">
        <v>0</v>
      </c>
      <c r="N238">
        <v>26</v>
      </c>
      <c r="P238">
        <f t="shared" si="9"/>
        <v>0.30827602561062367</v>
      </c>
    </row>
    <row r="239" spans="10:16">
      <c r="J239">
        <v>29.968782518210194</v>
      </c>
      <c r="K239">
        <f t="shared" si="8"/>
        <v>30</v>
      </c>
      <c r="L239" s="12">
        <v>0</v>
      </c>
      <c r="N239">
        <v>26</v>
      </c>
      <c r="P239">
        <f t="shared" si="9"/>
        <v>0.30827602561062367</v>
      </c>
    </row>
    <row r="240" spans="10:16">
      <c r="J240">
        <v>31.221303948576679</v>
      </c>
      <c r="K240">
        <f t="shared" si="8"/>
        <v>31</v>
      </c>
      <c r="L240" s="12">
        <v>0</v>
      </c>
      <c r="N240">
        <v>26</v>
      </c>
      <c r="P240">
        <f t="shared" si="9"/>
        <v>0.30827602561062367</v>
      </c>
    </row>
    <row r="241" spans="10:16">
      <c r="J241">
        <v>24.221453287197235</v>
      </c>
      <c r="K241">
        <f t="shared" si="8"/>
        <v>24</v>
      </c>
      <c r="L241" s="12">
        <v>0</v>
      </c>
      <c r="N241">
        <v>26</v>
      </c>
      <c r="P241">
        <f t="shared" si="9"/>
        <v>0.30827602561062367</v>
      </c>
    </row>
    <row r="242" spans="10:16">
      <c r="J242">
        <v>20.39542143600416</v>
      </c>
      <c r="K242">
        <f t="shared" si="8"/>
        <v>20</v>
      </c>
      <c r="L242" s="12">
        <v>0</v>
      </c>
      <c r="N242">
        <v>26</v>
      </c>
      <c r="P242">
        <f t="shared" si="9"/>
        <v>0.30827602561062367</v>
      </c>
    </row>
    <row r="243" spans="10:16">
      <c r="J243">
        <v>29.411764705882355</v>
      </c>
      <c r="K243">
        <f t="shared" si="8"/>
        <v>29</v>
      </c>
      <c r="L243" s="12">
        <v>0</v>
      </c>
      <c r="N243">
        <v>26</v>
      </c>
      <c r="P243">
        <f t="shared" si="9"/>
        <v>0.30827602561062367</v>
      </c>
    </row>
    <row r="244" spans="10:16">
      <c r="J244">
        <v>21.258503401360546</v>
      </c>
      <c r="K244">
        <f t="shared" si="8"/>
        <v>21</v>
      </c>
      <c r="L244" s="12">
        <v>0</v>
      </c>
      <c r="N244">
        <v>26</v>
      </c>
      <c r="P244">
        <f t="shared" si="9"/>
        <v>0.30827602561062367</v>
      </c>
    </row>
    <row r="245" spans="10:16">
      <c r="J245">
        <v>22.720438370810918</v>
      </c>
      <c r="K245">
        <f t="shared" si="8"/>
        <v>23</v>
      </c>
      <c r="L245" s="12">
        <v>0</v>
      </c>
      <c r="N245">
        <v>26</v>
      </c>
      <c r="P245">
        <f t="shared" si="9"/>
        <v>0.30827602561062367</v>
      </c>
    </row>
    <row r="246" spans="10:16">
      <c r="J246">
        <v>26.986001011975038</v>
      </c>
      <c r="K246">
        <f t="shared" si="8"/>
        <v>27</v>
      </c>
      <c r="L246" s="12">
        <v>0</v>
      </c>
      <c r="N246">
        <v>26</v>
      </c>
      <c r="P246">
        <f t="shared" si="9"/>
        <v>0.30827602561062367</v>
      </c>
    </row>
    <row r="247" spans="10:16">
      <c r="J247">
        <v>20.028841531805796</v>
      </c>
      <c r="K247">
        <f t="shared" si="8"/>
        <v>20</v>
      </c>
      <c r="L247" s="12">
        <v>0</v>
      </c>
      <c r="N247">
        <v>26</v>
      </c>
      <c r="P247">
        <f t="shared" si="9"/>
        <v>0.30827602561062367</v>
      </c>
    </row>
    <row r="248" spans="10:16">
      <c r="J248">
        <v>22.769438353853939</v>
      </c>
      <c r="K248">
        <f t="shared" si="8"/>
        <v>23</v>
      </c>
      <c r="L248" s="12">
        <v>0</v>
      </c>
      <c r="N248">
        <v>26</v>
      </c>
      <c r="P248">
        <f t="shared" si="9"/>
        <v>0.30827602561062367</v>
      </c>
    </row>
    <row r="249" spans="10:16">
      <c r="J249">
        <v>25.057360222195385</v>
      </c>
      <c r="K249">
        <f t="shared" si="8"/>
        <v>25</v>
      </c>
      <c r="L249" s="12">
        <v>0</v>
      </c>
      <c r="N249">
        <v>26</v>
      </c>
      <c r="P249">
        <f t="shared" si="9"/>
        <v>0.30827602561062367</v>
      </c>
    </row>
    <row r="250" spans="10:16">
      <c r="J250">
        <v>26.562499999999996</v>
      </c>
      <c r="K250">
        <f t="shared" si="8"/>
        <v>27</v>
      </c>
      <c r="L250" s="12">
        <v>0</v>
      </c>
      <c r="N250">
        <v>26</v>
      </c>
      <c r="P250">
        <f t="shared" si="9"/>
        <v>0.30827602561062367</v>
      </c>
    </row>
    <row r="251" spans="10:16">
      <c r="K251">
        <f t="shared" si="8"/>
        <v>0</v>
      </c>
      <c r="L251" s="12">
        <v>0</v>
      </c>
      <c r="N251">
        <v>26</v>
      </c>
      <c r="P251">
        <f t="shared" si="9"/>
        <v>0.30827602561062367</v>
      </c>
    </row>
    <row r="252" spans="10:16">
      <c r="J252">
        <v>30.864197530864192</v>
      </c>
      <c r="K252">
        <f t="shared" si="8"/>
        <v>31</v>
      </c>
      <c r="L252" s="12">
        <v>0</v>
      </c>
      <c r="N252">
        <v>26</v>
      </c>
      <c r="P252">
        <f t="shared" si="9"/>
        <v>0.30827602561062367</v>
      </c>
    </row>
    <row r="253" spans="10:16">
      <c r="J253">
        <v>21.338210638622158</v>
      </c>
      <c r="K253">
        <f t="shared" si="8"/>
        <v>21</v>
      </c>
      <c r="L253" s="12">
        <v>0</v>
      </c>
      <c r="N253">
        <v>26</v>
      </c>
      <c r="P253">
        <f t="shared" si="9"/>
        <v>0.30827602561062367</v>
      </c>
    </row>
    <row r="254" spans="10:16">
      <c r="J254">
        <v>19.151191819705211</v>
      </c>
      <c r="K254">
        <f t="shared" si="8"/>
        <v>19</v>
      </c>
      <c r="L254" s="12">
        <v>0</v>
      </c>
      <c r="N254">
        <v>26</v>
      </c>
      <c r="P254">
        <f t="shared" si="9"/>
        <v>0.30827602561062367</v>
      </c>
    </row>
    <row r="255" spans="10:16">
      <c r="J255">
        <v>31.141868512110729</v>
      </c>
      <c r="K255">
        <f t="shared" si="8"/>
        <v>31</v>
      </c>
      <c r="L255" s="12">
        <v>0</v>
      </c>
      <c r="N255">
        <v>26</v>
      </c>
      <c r="P255">
        <f t="shared" si="9"/>
        <v>0.30827602561062367</v>
      </c>
    </row>
    <row r="256" spans="10:16">
      <c r="J256">
        <v>20.307412205454995</v>
      </c>
      <c r="K256">
        <f t="shared" si="8"/>
        <v>20</v>
      </c>
      <c r="L256" s="12">
        <v>0</v>
      </c>
      <c r="N256">
        <v>26</v>
      </c>
      <c r="P256">
        <f t="shared" si="9"/>
        <v>0.30827602561062367</v>
      </c>
    </row>
    <row r="257" spans="10:16">
      <c r="J257">
        <v>28.982007003985025</v>
      </c>
      <c r="K257">
        <f t="shared" si="8"/>
        <v>29</v>
      </c>
      <c r="L257" s="12">
        <v>0</v>
      </c>
      <c r="N257">
        <v>26</v>
      </c>
      <c r="P257">
        <f t="shared" si="9"/>
        <v>0.30827602561062367</v>
      </c>
    </row>
    <row r="258" spans="10:16">
      <c r="J258">
        <v>33.126014061654949</v>
      </c>
      <c r="K258">
        <f t="shared" ref="K258:K321" si="10">ROUND(J:J,0)</f>
        <v>33</v>
      </c>
      <c r="L258" s="12">
        <v>0</v>
      </c>
      <c r="N258">
        <v>26</v>
      </c>
      <c r="P258">
        <f t="shared" si="9"/>
        <v>0.30827602561062367</v>
      </c>
    </row>
    <row r="259" spans="10:16">
      <c r="J259">
        <v>19.723183391003463</v>
      </c>
      <c r="K259">
        <f t="shared" si="10"/>
        <v>20</v>
      </c>
      <c r="L259" s="12">
        <v>0</v>
      </c>
      <c r="N259">
        <v>26</v>
      </c>
      <c r="P259">
        <f t="shared" ref="P259:P322" si="11">(N259/$N$350)*100</f>
        <v>0.30827602561062367</v>
      </c>
    </row>
    <row r="260" spans="10:16">
      <c r="J260">
        <v>21.513858510523864</v>
      </c>
      <c r="K260">
        <f t="shared" si="10"/>
        <v>22</v>
      </c>
      <c r="L260" s="12">
        <v>0</v>
      </c>
      <c r="N260">
        <v>26</v>
      </c>
      <c r="P260">
        <f t="shared" si="11"/>
        <v>0.30827602561062367</v>
      </c>
    </row>
    <row r="261" spans="10:16">
      <c r="J261">
        <v>31.887755102040821</v>
      </c>
      <c r="K261">
        <f t="shared" si="10"/>
        <v>32</v>
      </c>
      <c r="L261" s="12">
        <v>0</v>
      </c>
      <c r="N261">
        <v>27</v>
      </c>
      <c r="P261">
        <f t="shared" si="11"/>
        <v>0.3201327958264169</v>
      </c>
    </row>
    <row r="262" spans="10:16">
      <c r="J262">
        <v>28.934068901662741</v>
      </c>
      <c r="K262">
        <f t="shared" si="10"/>
        <v>29</v>
      </c>
      <c r="L262" s="12">
        <v>0</v>
      </c>
      <c r="N262">
        <v>27</v>
      </c>
      <c r="P262">
        <f t="shared" si="11"/>
        <v>0.3201327958264169</v>
      </c>
    </row>
    <row r="263" spans="10:16">
      <c r="J263">
        <v>22.499637102627378</v>
      </c>
      <c r="K263">
        <f t="shared" si="10"/>
        <v>22</v>
      </c>
      <c r="L263" s="12">
        <v>0</v>
      </c>
      <c r="N263">
        <v>27</v>
      </c>
      <c r="P263">
        <f t="shared" si="11"/>
        <v>0.3201327958264169</v>
      </c>
    </row>
    <row r="264" spans="10:16">
      <c r="K264">
        <f t="shared" si="10"/>
        <v>0</v>
      </c>
      <c r="L264" s="12">
        <v>0</v>
      </c>
      <c r="N264">
        <v>27</v>
      </c>
      <c r="P264">
        <f t="shared" si="11"/>
        <v>0.3201327958264169</v>
      </c>
    </row>
    <row r="265" spans="10:16">
      <c r="J265">
        <v>21.30394857667585</v>
      </c>
      <c r="K265">
        <f t="shared" si="10"/>
        <v>21</v>
      </c>
      <c r="L265" s="12">
        <v>0</v>
      </c>
      <c r="N265">
        <v>27</v>
      </c>
      <c r="P265">
        <f t="shared" si="11"/>
        <v>0.3201327958264169</v>
      </c>
    </row>
    <row r="266" spans="10:16">
      <c r="J266">
        <v>22.642192971863299</v>
      </c>
      <c r="K266">
        <f t="shared" si="10"/>
        <v>23</v>
      </c>
      <c r="L266" s="12">
        <v>0</v>
      </c>
      <c r="N266">
        <v>27</v>
      </c>
      <c r="P266">
        <f t="shared" si="11"/>
        <v>0.3201327958264169</v>
      </c>
    </row>
    <row r="267" spans="10:16">
      <c r="K267">
        <f t="shared" si="10"/>
        <v>0</v>
      </c>
      <c r="L267" s="12">
        <v>0</v>
      </c>
      <c r="N267">
        <v>27</v>
      </c>
      <c r="P267">
        <f t="shared" si="11"/>
        <v>0.3201327958264169</v>
      </c>
    </row>
    <row r="268" spans="10:16">
      <c r="J268">
        <v>25.10633270321361</v>
      </c>
      <c r="K268">
        <f t="shared" si="10"/>
        <v>25</v>
      </c>
      <c r="L268" s="12">
        <v>0</v>
      </c>
      <c r="N268">
        <v>27</v>
      </c>
      <c r="P268">
        <f t="shared" si="11"/>
        <v>0.3201327958264169</v>
      </c>
    </row>
    <row r="269" spans="10:16">
      <c r="J269">
        <v>20.244897959183675</v>
      </c>
      <c r="K269">
        <f t="shared" si="10"/>
        <v>20</v>
      </c>
      <c r="L269" s="12">
        <v>0</v>
      </c>
      <c r="N269">
        <v>27</v>
      </c>
      <c r="P269">
        <f t="shared" si="11"/>
        <v>0.3201327958264169</v>
      </c>
    </row>
    <row r="270" spans="10:16">
      <c r="J270">
        <v>20.897959183673468</v>
      </c>
      <c r="K270">
        <f t="shared" si="10"/>
        <v>21</v>
      </c>
      <c r="L270" s="12">
        <v>0</v>
      </c>
      <c r="N270">
        <v>27</v>
      </c>
      <c r="P270">
        <f t="shared" si="11"/>
        <v>0.3201327958264169</v>
      </c>
    </row>
    <row r="271" spans="10:16">
      <c r="J271">
        <v>20.549886621315196</v>
      </c>
      <c r="K271">
        <f t="shared" si="10"/>
        <v>21</v>
      </c>
      <c r="L271" s="12">
        <v>0</v>
      </c>
      <c r="N271">
        <v>27</v>
      </c>
      <c r="P271">
        <f t="shared" si="11"/>
        <v>0.3201327958264169</v>
      </c>
    </row>
    <row r="272" spans="10:16">
      <c r="K272">
        <f t="shared" si="10"/>
        <v>0</v>
      </c>
      <c r="L272" s="12">
        <v>0</v>
      </c>
      <c r="N272">
        <v>27</v>
      </c>
      <c r="P272">
        <f t="shared" si="11"/>
        <v>0.3201327958264169</v>
      </c>
    </row>
    <row r="273" spans="10:16">
      <c r="J273">
        <v>22.408178985329648</v>
      </c>
      <c r="K273">
        <f t="shared" si="10"/>
        <v>22</v>
      </c>
      <c r="L273" s="12">
        <v>0</v>
      </c>
      <c r="N273">
        <v>27</v>
      </c>
      <c r="P273">
        <f t="shared" si="11"/>
        <v>0.3201327958264169</v>
      </c>
    </row>
    <row r="274" spans="10:16">
      <c r="J274">
        <v>25.351541373715524</v>
      </c>
      <c r="K274">
        <f t="shared" si="10"/>
        <v>25</v>
      </c>
      <c r="L274" s="12">
        <v>0</v>
      </c>
      <c r="N274">
        <v>27</v>
      </c>
      <c r="P274">
        <f t="shared" si="11"/>
        <v>0.3201327958264169</v>
      </c>
    </row>
    <row r="275" spans="10:16">
      <c r="J275">
        <v>19.362472659471475</v>
      </c>
      <c r="K275">
        <f t="shared" si="10"/>
        <v>19</v>
      </c>
      <c r="L275" s="12">
        <v>0</v>
      </c>
      <c r="N275">
        <v>27</v>
      </c>
      <c r="P275">
        <f t="shared" si="11"/>
        <v>0.3201327958264169</v>
      </c>
    </row>
    <row r="276" spans="10:16">
      <c r="J276">
        <v>29.017447199265384</v>
      </c>
      <c r="K276">
        <f t="shared" si="10"/>
        <v>29</v>
      </c>
      <c r="L276" s="12">
        <v>0</v>
      </c>
      <c r="N276">
        <v>27</v>
      </c>
      <c r="P276">
        <f t="shared" si="11"/>
        <v>0.3201327958264169</v>
      </c>
    </row>
    <row r="277" spans="10:16">
      <c r="J277">
        <v>20.202020202020204</v>
      </c>
      <c r="K277">
        <f t="shared" si="10"/>
        <v>20</v>
      </c>
      <c r="L277" s="12">
        <v>0</v>
      </c>
      <c r="N277">
        <v>27</v>
      </c>
      <c r="P277">
        <f t="shared" si="11"/>
        <v>0.3201327958264169</v>
      </c>
    </row>
    <row r="278" spans="10:16">
      <c r="J278">
        <v>19.662307668299992</v>
      </c>
      <c r="K278">
        <f t="shared" si="10"/>
        <v>20</v>
      </c>
      <c r="L278" s="12">
        <v>0</v>
      </c>
      <c r="N278">
        <v>27</v>
      </c>
      <c r="P278">
        <f t="shared" si="11"/>
        <v>0.3201327958264169</v>
      </c>
    </row>
    <row r="279" spans="10:16">
      <c r="J279">
        <v>23.437499999999996</v>
      </c>
      <c r="K279">
        <f t="shared" si="10"/>
        <v>23</v>
      </c>
      <c r="L279" s="12">
        <v>0</v>
      </c>
      <c r="N279">
        <v>27</v>
      </c>
      <c r="P279">
        <f t="shared" si="11"/>
        <v>0.3201327958264169</v>
      </c>
    </row>
    <row r="280" spans="10:16">
      <c r="J280">
        <v>30.367346938775512</v>
      </c>
      <c r="K280">
        <f t="shared" si="10"/>
        <v>30</v>
      </c>
      <c r="L280" s="12">
        <v>0</v>
      </c>
      <c r="N280">
        <v>27</v>
      </c>
      <c r="P280">
        <f t="shared" si="11"/>
        <v>0.3201327958264169</v>
      </c>
    </row>
    <row r="281" spans="10:16">
      <c r="J281">
        <v>20.761245674740486</v>
      </c>
      <c r="K281">
        <f t="shared" si="10"/>
        <v>21</v>
      </c>
      <c r="L281" s="12">
        <v>0</v>
      </c>
      <c r="N281">
        <v>27</v>
      </c>
      <c r="P281">
        <f t="shared" si="11"/>
        <v>0.3201327958264169</v>
      </c>
    </row>
    <row r="282" spans="10:16">
      <c r="J282">
        <v>32.552083333333336</v>
      </c>
      <c r="K282">
        <f t="shared" si="10"/>
        <v>33</v>
      </c>
      <c r="L282" s="12">
        <v>0</v>
      </c>
      <c r="N282">
        <v>27</v>
      </c>
      <c r="P282">
        <f t="shared" si="11"/>
        <v>0.3201327958264169</v>
      </c>
    </row>
    <row r="283" spans="10:16">
      <c r="K283">
        <f t="shared" si="10"/>
        <v>0</v>
      </c>
      <c r="L283" s="12">
        <v>0</v>
      </c>
      <c r="N283">
        <v>28</v>
      </c>
      <c r="P283">
        <f t="shared" si="11"/>
        <v>0.33198956604221008</v>
      </c>
    </row>
    <row r="284" spans="10:16">
      <c r="J284">
        <v>25.50361570247934</v>
      </c>
      <c r="K284">
        <f t="shared" si="10"/>
        <v>26</v>
      </c>
      <c r="L284" s="12">
        <v>0</v>
      </c>
      <c r="N284">
        <v>28</v>
      </c>
      <c r="P284">
        <f t="shared" si="11"/>
        <v>0.33198956604221008</v>
      </c>
    </row>
    <row r="285" spans="10:16">
      <c r="J285">
        <v>21.04981790236894</v>
      </c>
      <c r="K285">
        <f t="shared" si="10"/>
        <v>21</v>
      </c>
      <c r="L285" s="12">
        <v>0</v>
      </c>
      <c r="N285">
        <v>28</v>
      </c>
      <c r="P285">
        <f t="shared" si="11"/>
        <v>0.33198956604221008</v>
      </c>
    </row>
    <row r="286" spans="10:16">
      <c r="J286">
        <v>19.753086419753085</v>
      </c>
      <c r="K286">
        <f t="shared" si="10"/>
        <v>20</v>
      </c>
      <c r="L286" s="12">
        <v>0</v>
      </c>
      <c r="N286">
        <v>28</v>
      </c>
      <c r="P286">
        <f t="shared" si="11"/>
        <v>0.33198956604221008</v>
      </c>
    </row>
    <row r="287" spans="10:16">
      <c r="J287">
        <v>24.391058839252899</v>
      </c>
      <c r="K287">
        <f t="shared" si="10"/>
        <v>24</v>
      </c>
      <c r="L287" s="12">
        <v>0</v>
      </c>
      <c r="N287">
        <v>28</v>
      </c>
      <c r="P287">
        <f t="shared" si="11"/>
        <v>0.33198956604221008</v>
      </c>
    </row>
    <row r="288" spans="10:16">
      <c r="J288">
        <v>17.715419501133791</v>
      </c>
      <c r="K288">
        <f t="shared" si="10"/>
        <v>18</v>
      </c>
      <c r="L288" s="12">
        <v>0</v>
      </c>
      <c r="N288">
        <v>28</v>
      </c>
      <c r="P288">
        <f t="shared" si="11"/>
        <v>0.33198956604221008</v>
      </c>
    </row>
    <row r="289" spans="10:16">
      <c r="K289">
        <f t="shared" si="10"/>
        <v>0</v>
      </c>
      <c r="L289" s="12">
        <v>0</v>
      </c>
      <c r="N289">
        <v>28</v>
      </c>
      <c r="P289">
        <f t="shared" si="11"/>
        <v>0.33198956604221008</v>
      </c>
    </row>
    <row r="290" spans="10:16">
      <c r="K290">
        <f t="shared" si="10"/>
        <v>0</v>
      </c>
      <c r="L290" s="12">
        <v>0</v>
      </c>
      <c r="N290">
        <v>28</v>
      </c>
      <c r="P290">
        <f t="shared" si="11"/>
        <v>0.33198956604221008</v>
      </c>
    </row>
    <row r="291" spans="10:16">
      <c r="J291">
        <v>24.489795918367346</v>
      </c>
      <c r="K291">
        <f t="shared" si="10"/>
        <v>24</v>
      </c>
      <c r="L291" s="12">
        <v>0</v>
      </c>
      <c r="N291">
        <v>28</v>
      </c>
      <c r="P291">
        <f t="shared" si="11"/>
        <v>0.33198956604221008</v>
      </c>
    </row>
    <row r="292" spans="10:16">
      <c r="K292">
        <f t="shared" si="10"/>
        <v>0</v>
      </c>
      <c r="L292" s="12">
        <v>0</v>
      </c>
      <c r="N292">
        <v>28</v>
      </c>
      <c r="P292">
        <f t="shared" si="11"/>
        <v>0.33198956604221008</v>
      </c>
    </row>
    <row r="293" spans="10:16">
      <c r="J293">
        <v>19.751618443651736</v>
      </c>
      <c r="K293">
        <f t="shared" si="10"/>
        <v>20</v>
      </c>
      <c r="L293" s="12">
        <v>0</v>
      </c>
      <c r="N293">
        <v>28</v>
      </c>
      <c r="P293">
        <f t="shared" si="11"/>
        <v>0.33198956604221008</v>
      </c>
    </row>
    <row r="294" spans="10:16">
      <c r="K294">
        <f t="shared" si="10"/>
        <v>0</v>
      </c>
      <c r="L294" s="12">
        <v>0</v>
      </c>
      <c r="N294">
        <v>28</v>
      </c>
      <c r="P294">
        <f t="shared" si="11"/>
        <v>0.33198956604221008</v>
      </c>
    </row>
    <row r="295" spans="10:16">
      <c r="J295">
        <v>26.729927495071667</v>
      </c>
      <c r="K295">
        <f t="shared" si="10"/>
        <v>27</v>
      </c>
      <c r="L295" s="12">
        <v>0</v>
      </c>
      <c r="N295">
        <v>28</v>
      </c>
      <c r="P295">
        <f t="shared" si="11"/>
        <v>0.33198956604221008</v>
      </c>
    </row>
    <row r="296" spans="10:16">
      <c r="J296">
        <v>31.073540713020815</v>
      </c>
      <c r="K296">
        <f t="shared" si="10"/>
        <v>31</v>
      </c>
      <c r="L296" s="12">
        <v>0</v>
      </c>
      <c r="N296">
        <v>28</v>
      </c>
      <c r="P296">
        <f t="shared" si="11"/>
        <v>0.33198956604221008</v>
      </c>
    </row>
    <row r="297" spans="10:16">
      <c r="K297">
        <f t="shared" si="10"/>
        <v>0</v>
      </c>
      <c r="L297" s="12">
        <v>0</v>
      </c>
      <c r="N297">
        <v>28</v>
      </c>
      <c r="P297">
        <f t="shared" si="11"/>
        <v>0.33198956604221008</v>
      </c>
    </row>
    <row r="298" spans="10:16">
      <c r="J298">
        <v>27.636054421768712</v>
      </c>
      <c r="K298">
        <f t="shared" si="10"/>
        <v>28</v>
      </c>
      <c r="L298" s="12">
        <v>0</v>
      </c>
      <c r="N298">
        <v>29</v>
      </c>
      <c r="P298">
        <f t="shared" si="11"/>
        <v>0.34384633625800332</v>
      </c>
    </row>
    <row r="299" spans="10:16">
      <c r="J299">
        <v>22.720438370810918</v>
      </c>
      <c r="K299">
        <f t="shared" si="10"/>
        <v>23</v>
      </c>
      <c r="L299" s="12">
        <v>0</v>
      </c>
      <c r="N299">
        <v>29</v>
      </c>
      <c r="P299">
        <f t="shared" si="11"/>
        <v>0.34384633625800332</v>
      </c>
    </row>
    <row r="300" spans="10:16">
      <c r="J300">
        <v>23.875114784205696</v>
      </c>
      <c r="K300">
        <f t="shared" si="10"/>
        <v>24</v>
      </c>
      <c r="L300" s="12">
        <v>0</v>
      </c>
      <c r="N300">
        <v>29</v>
      </c>
      <c r="P300">
        <f t="shared" si="11"/>
        <v>0.34384633625800332</v>
      </c>
    </row>
    <row r="301" spans="10:16">
      <c r="J301">
        <v>20.820939916716245</v>
      </c>
      <c r="K301">
        <f t="shared" si="10"/>
        <v>21</v>
      </c>
      <c r="L301" s="12">
        <v>0</v>
      </c>
      <c r="N301">
        <v>29</v>
      </c>
      <c r="P301">
        <f t="shared" si="11"/>
        <v>0.34384633625800332</v>
      </c>
    </row>
    <row r="302" spans="10:16">
      <c r="J302">
        <v>20.07960127648894</v>
      </c>
      <c r="K302">
        <f t="shared" si="10"/>
        <v>20</v>
      </c>
      <c r="L302" s="12">
        <v>0</v>
      </c>
      <c r="N302">
        <v>29</v>
      </c>
      <c r="P302">
        <f t="shared" si="11"/>
        <v>0.34384633625800332</v>
      </c>
    </row>
    <row r="303" spans="10:16">
      <c r="J303">
        <v>35.832661470930752</v>
      </c>
      <c r="K303">
        <f t="shared" si="10"/>
        <v>36</v>
      </c>
      <c r="L303" s="12">
        <v>0</v>
      </c>
      <c r="N303">
        <v>29</v>
      </c>
      <c r="P303">
        <f t="shared" si="11"/>
        <v>0.34384633625800332</v>
      </c>
    </row>
    <row r="304" spans="10:16">
      <c r="J304">
        <v>25.155895691609981</v>
      </c>
      <c r="K304">
        <f t="shared" si="10"/>
        <v>25</v>
      </c>
      <c r="L304" s="12">
        <v>0</v>
      </c>
      <c r="N304">
        <v>29</v>
      </c>
      <c r="P304">
        <f t="shared" si="11"/>
        <v>0.34384633625800332</v>
      </c>
    </row>
    <row r="305" spans="10:16">
      <c r="J305">
        <v>20.069204152249139</v>
      </c>
      <c r="K305">
        <f t="shared" si="10"/>
        <v>20</v>
      </c>
      <c r="L305" s="12">
        <v>0</v>
      </c>
      <c r="N305">
        <v>29</v>
      </c>
      <c r="P305">
        <f t="shared" si="11"/>
        <v>0.34384633625800332</v>
      </c>
    </row>
    <row r="306" spans="10:16">
      <c r="J306">
        <v>19.957284408809219</v>
      </c>
      <c r="K306">
        <f t="shared" si="10"/>
        <v>20</v>
      </c>
      <c r="L306" s="12">
        <v>0</v>
      </c>
      <c r="N306">
        <v>29</v>
      </c>
      <c r="P306">
        <f t="shared" si="11"/>
        <v>0.34384633625800332</v>
      </c>
    </row>
    <row r="307" spans="10:16">
      <c r="J307">
        <v>20.504933999743688</v>
      </c>
      <c r="K307">
        <f t="shared" si="10"/>
        <v>21</v>
      </c>
      <c r="L307" s="12">
        <v>0</v>
      </c>
      <c r="N307">
        <v>30</v>
      </c>
      <c r="P307">
        <f t="shared" si="11"/>
        <v>0.35570310647379655</v>
      </c>
    </row>
    <row r="308" spans="10:16">
      <c r="J308">
        <v>34.722222222222229</v>
      </c>
      <c r="K308">
        <f t="shared" si="10"/>
        <v>35</v>
      </c>
      <c r="L308" s="12">
        <v>0</v>
      </c>
      <c r="N308">
        <v>30</v>
      </c>
      <c r="P308">
        <f t="shared" si="11"/>
        <v>0.35570310647379655</v>
      </c>
    </row>
    <row r="309" spans="10:16">
      <c r="J309">
        <v>23.624447492760247</v>
      </c>
      <c r="K309">
        <f t="shared" si="10"/>
        <v>24</v>
      </c>
      <c r="L309" s="12">
        <v>0</v>
      </c>
      <c r="N309">
        <v>30</v>
      </c>
      <c r="P309">
        <f t="shared" si="11"/>
        <v>0.35570310647379655</v>
      </c>
    </row>
    <row r="310" spans="10:16">
      <c r="J310">
        <v>30.119375573921033</v>
      </c>
      <c r="K310">
        <f t="shared" si="10"/>
        <v>30</v>
      </c>
      <c r="L310" s="12">
        <v>0</v>
      </c>
      <c r="N310">
        <v>30</v>
      </c>
      <c r="P310">
        <f t="shared" si="11"/>
        <v>0.35570310647379655</v>
      </c>
    </row>
    <row r="311" spans="10:16">
      <c r="K311">
        <f t="shared" si="10"/>
        <v>0</v>
      </c>
      <c r="L311" s="12">
        <v>0</v>
      </c>
      <c r="N311">
        <v>30</v>
      </c>
      <c r="P311">
        <f t="shared" si="11"/>
        <v>0.35570310647379655</v>
      </c>
    </row>
    <row r="312" spans="10:16">
      <c r="J312">
        <v>21.295294753921041</v>
      </c>
      <c r="K312">
        <f t="shared" si="10"/>
        <v>21</v>
      </c>
      <c r="L312" s="12">
        <v>0</v>
      </c>
      <c r="N312">
        <v>30</v>
      </c>
      <c r="P312">
        <f t="shared" si="11"/>
        <v>0.35570310647379655</v>
      </c>
    </row>
    <row r="313" spans="10:16">
      <c r="J313">
        <v>17.008820853605474</v>
      </c>
      <c r="K313">
        <f t="shared" si="10"/>
        <v>17</v>
      </c>
      <c r="L313" s="12">
        <v>0</v>
      </c>
      <c r="N313">
        <v>30</v>
      </c>
      <c r="P313">
        <f t="shared" si="11"/>
        <v>0.35570310647379655</v>
      </c>
    </row>
    <row r="314" spans="10:16">
      <c r="J314">
        <v>24.535123966942148</v>
      </c>
      <c r="K314">
        <f t="shared" si="10"/>
        <v>25</v>
      </c>
      <c r="L314" s="12">
        <v>0</v>
      </c>
      <c r="N314">
        <v>30</v>
      </c>
      <c r="P314">
        <f t="shared" si="11"/>
        <v>0.35570310647379655</v>
      </c>
    </row>
    <row r="315" spans="10:16">
      <c r="J315">
        <v>27.335640138408309</v>
      </c>
      <c r="K315">
        <f t="shared" si="10"/>
        <v>27</v>
      </c>
      <c r="L315" s="12">
        <v>0</v>
      </c>
      <c r="N315">
        <v>30</v>
      </c>
      <c r="P315">
        <f t="shared" si="11"/>
        <v>0.35570310647379655</v>
      </c>
    </row>
    <row r="316" spans="10:16">
      <c r="K316">
        <f t="shared" si="10"/>
        <v>0</v>
      </c>
      <c r="L316" s="12">
        <v>0</v>
      </c>
      <c r="N316">
        <v>31</v>
      </c>
      <c r="P316">
        <f t="shared" si="11"/>
        <v>0.36755987668958973</v>
      </c>
    </row>
    <row r="317" spans="10:16">
      <c r="J317">
        <v>22.058051188683873</v>
      </c>
      <c r="K317">
        <f t="shared" si="10"/>
        <v>22</v>
      </c>
      <c r="L317" s="12">
        <v>0</v>
      </c>
      <c r="N317">
        <v>31</v>
      </c>
      <c r="P317">
        <f t="shared" si="11"/>
        <v>0.36755987668958973</v>
      </c>
    </row>
    <row r="318" spans="10:16">
      <c r="J318">
        <v>25.880570635020831</v>
      </c>
      <c r="K318">
        <f t="shared" si="10"/>
        <v>26</v>
      </c>
      <c r="L318" s="12">
        <v>0</v>
      </c>
      <c r="N318">
        <v>31</v>
      </c>
      <c r="P318">
        <f t="shared" si="11"/>
        <v>0.36755987668958973</v>
      </c>
    </row>
    <row r="319" spans="10:16">
      <c r="J319">
        <v>26.315789473684212</v>
      </c>
      <c r="K319">
        <f t="shared" si="10"/>
        <v>26</v>
      </c>
      <c r="L319" s="12">
        <v>0</v>
      </c>
      <c r="N319">
        <v>31</v>
      </c>
      <c r="P319">
        <f t="shared" si="11"/>
        <v>0.36755987668958973</v>
      </c>
    </row>
    <row r="320" spans="10:16">
      <c r="J320">
        <v>23.92485822306238</v>
      </c>
      <c r="K320">
        <f t="shared" si="10"/>
        <v>24</v>
      </c>
      <c r="L320" s="12">
        <v>0</v>
      </c>
      <c r="N320">
        <v>31</v>
      </c>
      <c r="P320">
        <f t="shared" si="11"/>
        <v>0.36755987668958973</v>
      </c>
    </row>
    <row r="321" spans="10:16">
      <c r="J321">
        <v>25.864512471655331</v>
      </c>
      <c r="K321">
        <f t="shared" si="10"/>
        <v>26</v>
      </c>
      <c r="L321" s="12">
        <v>0</v>
      </c>
      <c r="N321">
        <v>31</v>
      </c>
      <c r="P321">
        <f t="shared" si="11"/>
        <v>0.36755987668958973</v>
      </c>
    </row>
    <row r="322" spans="10:16">
      <c r="J322">
        <v>27.94214332675871</v>
      </c>
      <c r="K322">
        <f t="shared" ref="K322:K385" si="12">ROUND(J:J,0)</f>
        <v>28</v>
      </c>
      <c r="L322" s="12">
        <v>0</v>
      </c>
      <c r="N322">
        <v>31</v>
      </c>
      <c r="P322">
        <f t="shared" si="11"/>
        <v>0.36755987668958973</v>
      </c>
    </row>
    <row r="323" spans="10:16">
      <c r="J323">
        <v>23.437499999999996</v>
      </c>
      <c r="K323">
        <f t="shared" si="12"/>
        <v>23</v>
      </c>
      <c r="L323" s="12">
        <v>0</v>
      </c>
      <c r="N323">
        <v>31</v>
      </c>
      <c r="P323">
        <f t="shared" ref="P323:P386" si="13">(N323/$N$350)*100</f>
        <v>0.36755987668958973</v>
      </c>
    </row>
    <row r="324" spans="10:16">
      <c r="J324">
        <v>22.03856749311295</v>
      </c>
      <c r="K324">
        <f t="shared" si="12"/>
        <v>22</v>
      </c>
      <c r="L324" s="12">
        <v>0</v>
      </c>
      <c r="N324">
        <v>31</v>
      </c>
      <c r="P324">
        <f t="shared" si="13"/>
        <v>0.36755987668958973</v>
      </c>
    </row>
    <row r="325" spans="10:16">
      <c r="J325">
        <v>22.837370242214536</v>
      </c>
      <c r="K325">
        <f t="shared" si="12"/>
        <v>23</v>
      </c>
      <c r="L325" s="12">
        <v>0</v>
      </c>
      <c r="N325">
        <v>32</v>
      </c>
      <c r="P325">
        <f t="shared" si="13"/>
        <v>0.37941664690538301</v>
      </c>
    </row>
    <row r="326" spans="10:16">
      <c r="J326">
        <v>20.957274202271499</v>
      </c>
      <c r="K326">
        <f t="shared" si="12"/>
        <v>21</v>
      </c>
      <c r="L326" s="12">
        <v>0</v>
      </c>
      <c r="N326">
        <v>32</v>
      </c>
      <c r="P326">
        <f t="shared" si="13"/>
        <v>0.37941664690538301</v>
      </c>
    </row>
    <row r="327" spans="10:16">
      <c r="J327">
        <v>27.343749999999996</v>
      </c>
      <c r="K327">
        <f t="shared" si="12"/>
        <v>27</v>
      </c>
      <c r="L327" s="12">
        <v>0</v>
      </c>
      <c r="N327">
        <v>32</v>
      </c>
      <c r="P327">
        <f t="shared" si="13"/>
        <v>0.37941664690538301</v>
      </c>
    </row>
    <row r="328" spans="10:16">
      <c r="K328">
        <f t="shared" si="12"/>
        <v>0</v>
      </c>
      <c r="L328" s="12">
        <v>0</v>
      </c>
      <c r="N328">
        <v>32</v>
      </c>
      <c r="P328">
        <f t="shared" si="13"/>
        <v>0.37941664690538301</v>
      </c>
    </row>
    <row r="329" spans="10:16">
      <c r="J329">
        <v>22.471208763771418</v>
      </c>
      <c r="K329">
        <f t="shared" si="12"/>
        <v>22</v>
      </c>
      <c r="L329" s="12">
        <v>0</v>
      </c>
      <c r="N329">
        <v>33</v>
      </c>
      <c r="P329">
        <f t="shared" si="13"/>
        <v>0.39127341712117619</v>
      </c>
    </row>
    <row r="330" spans="10:16">
      <c r="J330">
        <v>20.811654526534856</v>
      </c>
      <c r="K330">
        <f t="shared" si="12"/>
        <v>21</v>
      </c>
      <c r="L330" s="12">
        <v>0</v>
      </c>
      <c r="N330">
        <v>33</v>
      </c>
      <c r="P330">
        <f t="shared" si="13"/>
        <v>0.39127341712117619</v>
      </c>
    </row>
    <row r="331" spans="10:16">
      <c r="J331">
        <v>20.897959183673468</v>
      </c>
      <c r="K331">
        <f t="shared" si="12"/>
        <v>21</v>
      </c>
      <c r="L331" s="12">
        <v>0</v>
      </c>
      <c r="N331">
        <v>33</v>
      </c>
      <c r="P331">
        <f t="shared" si="13"/>
        <v>0.39127341712117619</v>
      </c>
    </row>
    <row r="332" spans="10:16">
      <c r="J332">
        <v>20.761245674740486</v>
      </c>
      <c r="K332">
        <f t="shared" si="12"/>
        <v>21</v>
      </c>
      <c r="L332" s="12">
        <v>0</v>
      </c>
      <c r="N332">
        <v>33</v>
      </c>
      <c r="P332">
        <f t="shared" si="13"/>
        <v>0.39127341712117619</v>
      </c>
    </row>
    <row r="333" spans="10:16">
      <c r="J333">
        <v>20.307412205454995</v>
      </c>
      <c r="K333">
        <f t="shared" si="12"/>
        <v>20</v>
      </c>
      <c r="L333" s="12">
        <v>0</v>
      </c>
      <c r="N333">
        <v>33</v>
      </c>
      <c r="P333">
        <f t="shared" si="13"/>
        <v>0.39127341712117619</v>
      </c>
    </row>
    <row r="334" spans="10:16">
      <c r="J334">
        <v>24.464601603372351</v>
      </c>
      <c r="K334">
        <f t="shared" si="12"/>
        <v>24</v>
      </c>
      <c r="L334" s="12">
        <v>0</v>
      </c>
      <c r="N334">
        <v>33</v>
      </c>
      <c r="P334">
        <f t="shared" si="13"/>
        <v>0.39127341712117619</v>
      </c>
    </row>
    <row r="335" spans="10:16">
      <c r="J335">
        <v>28.088991030674453</v>
      </c>
      <c r="K335">
        <f t="shared" si="12"/>
        <v>28</v>
      </c>
      <c r="L335" s="12">
        <v>0</v>
      </c>
      <c r="N335">
        <v>33</v>
      </c>
      <c r="P335">
        <f t="shared" si="13"/>
        <v>0.39127341712117619</v>
      </c>
    </row>
    <row r="336" spans="10:16">
      <c r="J336">
        <v>19.591836734693878</v>
      </c>
      <c r="K336">
        <f t="shared" si="12"/>
        <v>20</v>
      </c>
      <c r="L336" s="12">
        <v>0</v>
      </c>
      <c r="N336">
        <v>33</v>
      </c>
      <c r="P336">
        <f t="shared" si="13"/>
        <v>0.39127341712117619</v>
      </c>
    </row>
    <row r="337" spans="10:16">
      <c r="J337">
        <v>20.747550193111813</v>
      </c>
      <c r="K337">
        <f t="shared" si="12"/>
        <v>21</v>
      </c>
      <c r="L337" s="12">
        <v>0</v>
      </c>
      <c r="N337">
        <v>34</v>
      </c>
      <c r="P337">
        <f t="shared" si="13"/>
        <v>0.40313018733696943</v>
      </c>
    </row>
    <row r="338" spans="10:16">
      <c r="K338">
        <f t="shared" si="12"/>
        <v>0</v>
      </c>
      <c r="L338" s="12">
        <v>0</v>
      </c>
      <c r="N338">
        <v>34</v>
      </c>
      <c r="P338">
        <f t="shared" si="13"/>
        <v>0.40313018733696943</v>
      </c>
    </row>
    <row r="339" spans="10:16">
      <c r="J339">
        <v>36.332179930795853</v>
      </c>
      <c r="K339">
        <f t="shared" si="12"/>
        <v>36</v>
      </c>
      <c r="L339" s="12">
        <v>0</v>
      </c>
      <c r="N339">
        <v>34</v>
      </c>
      <c r="P339">
        <f t="shared" si="13"/>
        <v>0.40313018733696943</v>
      </c>
    </row>
    <row r="340" spans="10:16">
      <c r="J340">
        <v>21.75546853368142</v>
      </c>
      <c r="K340">
        <f t="shared" si="12"/>
        <v>22</v>
      </c>
      <c r="L340" s="12">
        <v>0</v>
      </c>
      <c r="N340">
        <v>35</v>
      </c>
      <c r="P340">
        <f t="shared" si="13"/>
        <v>0.4149869575527626</v>
      </c>
    </row>
    <row r="341" spans="10:16">
      <c r="J341">
        <v>22.720438370810918</v>
      </c>
      <c r="K341">
        <f t="shared" si="12"/>
        <v>23</v>
      </c>
      <c r="L341" s="12">
        <v>0</v>
      </c>
      <c r="N341">
        <v>35</v>
      </c>
      <c r="P341">
        <f t="shared" si="13"/>
        <v>0.4149869575527626</v>
      </c>
    </row>
    <row r="342" spans="10:16">
      <c r="J342">
        <v>20.66115702479339</v>
      </c>
      <c r="K342">
        <f t="shared" si="12"/>
        <v>21</v>
      </c>
      <c r="L342" s="12">
        <v>0</v>
      </c>
      <c r="N342">
        <v>35</v>
      </c>
      <c r="P342">
        <f t="shared" si="13"/>
        <v>0.4149869575527626</v>
      </c>
    </row>
    <row r="343" spans="10:16">
      <c r="J343">
        <v>26.291723822588015</v>
      </c>
      <c r="K343">
        <f t="shared" si="12"/>
        <v>26</v>
      </c>
      <c r="L343" s="12">
        <v>0</v>
      </c>
      <c r="N343">
        <v>36</v>
      </c>
      <c r="P343">
        <f t="shared" si="13"/>
        <v>0.42684372776855584</v>
      </c>
    </row>
    <row r="344" spans="10:16">
      <c r="J344">
        <v>22.321428571428577</v>
      </c>
      <c r="K344">
        <f t="shared" si="12"/>
        <v>22</v>
      </c>
      <c r="L344" s="12">
        <v>0</v>
      </c>
      <c r="N344">
        <v>36</v>
      </c>
      <c r="P344">
        <f t="shared" si="13"/>
        <v>0.42684372776855584</v>
      </c>
    </row>
    <row r="345" spans="10:16">
      <c r="J345">
        <v>26.234567901234566</v>
      </c>
      <c r="K345">
        <f t="shared" si="12"/>
        <v>26</v>
      </c>
      <c r="L345" s="12">
        <v>0</v>
      </c>
      <c r="N345">
        <v>37</v>
      </c>
      <c r="P345">
        <f t="shared" si="13"/>
        <v>0.43870049798434907</v>
      </c>
    </row>
    <row r="346" spans="10:16">
      <c r="J346">
        <v>22.985397512168742</v>
      </c>
      <c r="K346">
        <f t="shared" si="12"/>
        <v>23</v>
      </c>
      <c r="L346" s="12">
        <v>0</v>
      </c>
      <c r="N346">
        <v>37</v>
      </c>
      <c r="P346">
        <f t="shared" si="13"/>
        <v>0.43870049798434907</v>
      </c>
    </row>
    <row r="347" spans="10:16">
      <c r="J347">
        <v>19.312952005259696</v>
      </c>
      <c r="K347">
        <f t="shared" si="12"/>
        <v>19</v>
      </c>
      <c r="L347" s="12">
        <v>0</v>
      </c>
      <c r="N347">
        <v>37</v>
      </c>
      <c r="P347">
        <f t="shared" si="13"/>
        <v>0.43870049798434907</v>
      </c>
    </row>
    <row r="348" spans="10:16">
      <c r="J348">
        <v>34.367913832199548</v>
      </c>
      <c r="K348">
        <f t="shared" si="12"/>
        <v>34</v>
      </c>
      <c r="L348" s="12">
        <v>0</v>
      </c>
      <c r="N348">
        <v>43</v>
      </c>
      <c r="P348">
        <f t="shared" si="13"/>
        <v>0.50984111927910836</v>
      </c>
    </row>
    <row r="349" spans="10:16">
      <c r="J349">
        <v>29.757785467128031</v>
      </c>
      <c r="K349">
        <f t="shared" si="12"/>
        <v>30</v>
      </c>
      <c r="L349" s="12">
        <v>0</v>
      </c>
      <c r="N349">
        <v>46</v>
      </c>
      <c r="P349">
        <f t="shared" si="13"/>
        <v>0.54541142992648806</v>
      </c>
    </row>
    <row r="350" spans="10:16">
      <c r="J350">
        <v>23.437499999999996</v>
      </c>
      <c r="K350">
        <f t="shared" si="12"/>
        <v>23</v>
      </c>
      <c r="L350" s="12">
        <v>0</v>
      </c>
      <c r="N350">
        <f>SUM(N2:N349)</f>
        <v>8434</v>
      </c>
      <c r="P350">
        <f t="shared" si="13"/>
        <v>100</v>
      </c>
    </row>
    <row r="351" spans="10:16">
      <c r="J351">
        <v>23.59700420642249</v>
      </c>
      <c r="K351">
        <f t="shared" si="12"/>
        <v>24</v>
      </c>
      <c r="L351" s="12">
        <v>0</v>
      </c>
      <c r="P351">
        <f t="shared" si="13"/>
        <v>0</v>
      </c>
    </row>
    <row r="352" spans="10:16">
      <c r="J352">
        <v>20.983987603305785</v>
      </c>
      <c r="K352">
        <f t="shared" si="12"/>
        <v>21</v>
      </c>
      <c r="L352" s="12">
        <v>0</v>
      </c>
      <c r="P352">
        <f t="shared" si="13"/>
        <v>0</v>
      </c>
    </row>
    <row r="353" spans="10:16">
      <c r="J353">
        <v>24.835763499439189</v>
      </c>
      <c r="K353">
        <f t="shared" si="12"/>
        <v>25</v>
      </c>
      <c r="L353" s="12">
        <v>0</v>
      </c>
      <c r="P353">
        <f t="shared" si="13"/>
        <v>0</v>
      </c>
    </row>
    <row r="354" spans="10:16">
      <c r="J354">
        <v>23.414249345620135</v>
      </c>
      <c r="K354">
        <f t="shared" si="12"/>
        <v>23</v>
      </c>
      <c r="L354" s="12">
        <v>0</v>
      </c>
      <c r="P354">
        <f t="shared" si="13"/>
        <v>0</v>
      </c>
    </row>
    <row r="355" spans="10:16">
      <c r="J355">
        <v>27.717685235262305</v>
      </c>
      <c r="K355">
        <f t="shared" si="12"/>
        <v>28</v>
      </c>
      <c r="L355" s="12">
        <v>0</v>
      </c>
      <c r="P355">
        <f t="shared" si="13"/>
        <v>0</v>
      </c>
    </row>
    <row r="356" spans="10:16">
      <c r="J356">
        <v>21.718066089745729</v>
      </c>
      <c r="K356">
        <f t="shared" si="12"/>
        <v>22</v>
      </c>
      <c r="L356" s="12">
        <v>0</v>
      </c>
      <c r="P356">
        <f t="shared" si="13"/>
        <v>0</v>
      </c>
    </row>
    <row r="357" spans="10:16">
      <c r="J357">
        <v>19.721036967980208</v>
      </c>
      <c r="K357">
        <f t="shared" si="12"/>
        <v>20</v>
      </c>
      <c r="L357" s="12">
        <v>0</v>
      </c>
      <c r="P357">
        <f t="shared" si="13"/>
        <v>0</v>
      </c>
    </row>
    <row r="358" spans="10:16">
      <c r="J358">
        <v>24.801587301587304</v>
      </c>
      <c r="K358">
        <f t="shared" si="12"/>
        <v>25</v>
      </c>
      <c r="L358" s="12">
        <v>0</v>
      </c>
      <c r="P358">
        <f t="shared" si="13"/>
        <v>0</v>
      </c>
    </row>
    <row r="359" spans="10:16">
      <c r="J359">
        <v>21.007667798746546</v>
      </c>
      <c r="K359">
        <f t="shared" si="12"/>
        <v>21</v>
      </c>
      <c r="L359" s="12">
        <v>0</v>
      </c>
      <c r="P359">
        <f t="shared" si="13"/>
        <v>0</v>
      </c>
    </row>
    <row r="360" spans="10:16">
      <c r="J360">
        <v>20.482476103777881</v>
      </c>
      <c r="K360">
        <f t="shared" si="12"/>
        <v>20</v>
      </c>
      <c r="L360" s="12">
        <v>0</v>
      </c>
      <c r="P360">
        <f t="shared" si="13"/>
        <v>0</v>
      </c>
    </row>
    <row r="361" spans="10:16">
      <c r="J361">
        <v>20.519134092541297</v>
      </c>
      <c r="K361">
        <f t="shared" si="12"/>
        <v>21</v>
      </c>
      <c r="L361" s="12">
        <v>0</v>
      </c>
      <c r="P361">
        <f t="shared" si="13"/>
        <v>0</v>
      </c>
    </row>
    <row r="362" spans="10:16">
      <c r="J362">
        <v>25.95155709342561</v>
      </c>
      <c r="K362">
        <f t="shared" si="12"/>
        <v>26</v>
      </c>
      <c r="L362" s="12">
        <v>0</v>
      </c>
      <c r="P362">
        <f t="shared" si="13"/>
        <v>0</v>
      </c>
    </row>
    <row r="363" spans="10:16">
      <c r="J363">
        <v>20.233553011908889</v>
      </c>
      <c r="K363">
        <f t="shared" si="12"/>
        <v>20</v>
      </c>
      <c r="L363" s="12">
        <v>0</v>
      </c>
      <c r="P363">
        <f t="shared" si="13"/>
        <v>0</v>
      </c>
    </row>
    <row r="364" spans="10:16">
      <c r="J364">
        <v>24.973985431841829</v>
      </c>
      <c r="K364">
        <f t="shared" si="12"/>
        <v>25</v>
      </c>
      <c r="L364" s="12">
        <v>0</v>
      </c>
      <c r="P364">
        <f t="shared" si="13"/>
        <v>0</v>
      </c>
    </row>
    <row r="365" spans="10:16">
      <c r="J365">
        <v>36.848072562358283</v>
      </c>
      <c r="K365">
        <f t="shared" si="12"/>
        <v>37</v>
      </c>
      <c r="L365" s="12">
        <v>0</v>
      </c>
      <c r="P365">
        <f t="shared" si="13"/>
        <v>0</v>
      </c>
    </row>
    <row r="366" spans="10:16">
      <c r="J366">
        <v>25.95155709342561</v>
      </c>
      <c r="K366">
        <f t="shared" si="12"/>
        <v>26</v>
      </c>
      <c r="L366" s="12">
        <v>0</v>
      </c>
      <c r="P366">
        <f t="shared" si="13"/>
        <v>0</v>
      </c>
    </row>
    <row r="367" spans="10:16">
      <c r="K367">
        <f t="shared" si="12"/>
        <v>0</v>
      </c>
      <c r="L367" s="12">
        <v>0</v>
      </c>
      <c r="P367">
        <f t="shared" si="13"/>
        <v>0</v>
      </c>
    </row>
    <row r="368" spans="10:16">
      <c r="J368">
        <v>43.243243243243242</v>
      </c>
      <c r="K368">
        <f t="shared" si="12"/>
        <v>43</v>
      </c>
      <c r="L368" s="12">
        <v>0</v>
      </c>
      <c r="P368">
        <f t="shared" si="13"/>
        <v>0</v>
      </c>
    </row>
    <row r="369" spans="10:16">
      <c r="J369">
        <v>31.611773249604852</v>
      </c>
      <c r="K369">
        <f t="shared" si="12"/>
        <v>32</v>
      </c>
      <c r="L369" s="12">
        <v>0</v>
      </c>
      <c r="P369">
        <f t="shared" si="13"/>
        <v>0</v>
      </c>
    </row>
    <row r="370" spans="10:16">
      <c r="J370">
        <v>21.066743273005841</v>
      </c>
      <c r="K370">
        <f t="shared" si="12"/>
        <v>21</v>
      </c>
      <c r="L370" s="12">
        <v>0</v>
      </c>
      <c r="P370">
        <f t="shared" si="13"/>
        <v>0</v>
      </c>
    </row>
    <row r="371" spans="10:16">
      <c r="K371">
        <f t="shared" si="12"/>
        <v>0</v>
      </c>
      <c r="L371" s="12">
        <v>0</v>
      </c>
      <c r="P371">
        <f t="shared" si="13"/>
        <v>0</v>
      </c>
    </row>
    <row r="372" spans="10:16">
      <c r="J372">
        <v>32.653061224489797</v>
      </c>
      <c r="K372">
        <f t="shared" si="12"/>
        <v>33</v>
      </c>
      <c r="L372" s="12">
        <v>0</v>
      </c>
      <c r="P372">
        <f t="shared" si="13"/>
        <v>0</v>
      </c>
    </row>
    <row r="373" spans="10:16">
      <c r="J373">
        <v>37.180249851279008</v>
      </c>
      <c r="K373">
        <f t="shared" si="12"/>
        <v>37</v>
      </c>
      <c r="L373" s="12">
        <v>0</v>
      </c>
      <c r="P373">
        <f t="shared" si="13"/>
        <v>0</v>
      </c>
    </row>
    <row r="374" spans="10:16">
      <c r="J374">
        <v>20.415224913494811</v>
      </c>
      <c r="K374">
        <f t="shared" si="12"/>
        <v>20</v>
      </c>
      <c r="L374" s="12">
        <v>0</v>
      </c>
      <c r="P374">
        <f t="shared" si="13"/>
        <v>0</v>
      </c>
    </row>
    <row r="375" spans="10:16">
      <c r="J375">
        <v>21.161600274528865</v>
      </c>
      <c r="K375">
        <f t="shared" si="12"/>
        <v>21</v>
      </c>
      <c r="L375" s="12">
        <v>0</v>
      </c>
      <c r="P375">
        <f t="shared" si="13"/>
        <v>0</v>
      </c>
    </row>
    <row r="376" spans="10:16">
      <c r="K376">
        <f t="shared" si="12"/>
        <v>0</v>
      </c>
      <c r="L376" s="12">
        <v>0</v>
      </c>
      <c r="P376">
        <f t="shared" si="13"/>
        <v>0</v>
      </c>
    </row>
    <row r="377" spans="10:16">
      <c r="J377">
        <v>25.102391333069097</v>
      </c>
      <c r="K377">
        <f t="shared" si="12"/>
        <v>25</v>
      </c>
      <c r="L377" s="12">
        <v>0</v>
      </c>
      <c r="P377">
        <f t="shared" si="13"/>
        <v>0</v>
      </c>
    </row>
    <row r="378" spans="10:16">
      <c r="J378">
        <v>23.795359904818564</v>
      </c>
      <c r="K378">
        <f t="shared" si="12"/>
        <v>24</v>
      </c>
      <c r="L378" s="12">
        <v>0</v>
      </c>
      <c r="P378">
        <f t="shared" si="13"/>
        <v>0</v>
      </c>
    </row>
    <row r="379" spans="10:16">
      <c r="J379">
        <v>22.308149910767405</v>
      </c>
      <c r="K379">
        <f t="shared" si="12"/>
        <v>22</v>
      </c>
      <c r="L379" s="12">
        <v>0</v>
      </c>
      <c r="P379">
        <f t="shared" si="13"/>
        <v>0</v>
      </c>
    </row>
    <row r="380" spans="10:16">
      <c r="J380">
        <v>24.485652005136011</v>
      </c>
      <c r="K380">
        <f t="shared" si="12"/>
        <v>24</v>
      </c>
      <c r="L380" s="12">
        <v>0</v>
      </c>
      <c r="P380">
        <f t="shared" si="13"/>
        <v>0</v>
      </c>
    </row>
    <row r="381" spans="10:16">
      <c r="J381">
        <v>23.938989774631512</v>
      </c>
      <c r="K381">
        <f t="shared" si="12"/>
        <v>24</v>
      </c>
      <c r="L381" s="12">
        <v>0</v>
      </c>
      <c r="P381">
        <f t="shared" si="13"/>
        <v>0</v>
      </c>
    </row>
    <row r="382" spans="10:16">
      <c r="J382">
        <v>31.17913832199547</v>
      </c>
      <c r="K382">
        <f t="shared" si="12"/>
        <v>31</v>
      </c>
      <c r="L382" s="12">
        <v>0</v>
      </c>
      <c r="P382">
        <f t="shared" si="13"/>
        <v>0</v>
      </c>
    </row>
    <row r="383" spans="10:16">
      <c r="J383">
        <v>32.193947537862883</v>
      </c>
      <c r="K383">
        <f t="shared" si="12"/>
        <v>32</v>
      </c>
      <c r="L383" s="12">
        <v>0</v>
      </c>
      <c r="P383">
        <f t="shared" si="13"/>
        <v>0</v>
      </c>
    </row>
    <row r="384" spans="10:16">
      <c r="J384">
        <v>23.306680053067517</v>
      </c>
      <c r="K384">
        <f t="shared" si="12"/>
        <v>23</v>
      </c>
      <c r="L384" s="12">
        <v>0</v>
      </c>
      <c r="P384">
        <f t="shared" si="13"/>
        <v>0</v>
      </c>
    </row>
    <row r="385" spans="10:16">
      <c r="J385">
        <v>21.200991370300692</v>
      </c>
      <c r="K385">
        <f t="shared" si="12"/>
        <v>21</v>
      </c>
      <c r="L385" s="12">
        <v>0</v>
      </c>
      <c r="P385">
        <f t="shared" si="13"/>
        <v>0</v>
      </c>
    </row>
    <row r="386" spans="10:16">
      <c r="J386">
        <v>23.609458655562168</v>
      </c>
      <c r="K386">
        <f t="shared" ref="K386:K449" si="14">ROUND(J:J,0)</f>
        <v>24</v>
      </c>
      <c r="L386" s="12">
        <v>0</v>
      </c>
      <c r="P386">
        <f t="shared" si="13"/>
        <v>0</v>
      </c>
    </row>
    <row r="387" spans="10:16">
      <c r="J387">
        <v>26.575890590940304</v>
      </c>
      <c r="K387">
        <f t="shared" si="14"/>
        <v>27</v>
      </c>
      <c r="L387" s="12">
        <v>0</v>
      </c>
      <c r="P387">
        <f t="shared" ref="P387:P450" si="15">(N387/$N$350)*100</f>
        <v>0</v>
      </c>
    </row>
    <row r="388" spans="10:16">
      <c r="J388">
        <v>23.938989774631512</v>
      </c>
      <c r="K388">
        <f t="shared" si="14"/>
        <v>24</v>
      </c>
      <c r="L388" s="12">
        <v>0</v>
      </c>
      <c r="P388">
        <f t="shared" si="15"/>
        <v>0</v>
      </c>
    </row>
    <row r="389" spans="10:16">
      <c r="J389">
        <v>21.218317194552675</v>
      </c>
      <c r="K389">
        <f t="shared" si="14"/>
        <v>21</v>
      </c>
      <c r="L389" s="12">
        <v>0</v>
      </c>
      <c r="P389">
        <f t="shared" si="15"/>
        <v>0</v>
      </c>
    </row>
    <row r="390" spans="10:16">
      <c r="J390">
        <v>45.516613563950848</v>
      </c>
      <c r="K390">
        <f t="shared" si="14"/>
        <v>46</v>
      </c>
      <c r="L390" s="12">
        <v>0</v>
      </c>
      <c r="P390">
        <f t="shared" si="15"/>
        <v>0</v>
      </c>
    </row>
    <row r="391" spans="10:16">
      <c r="J391">
        <v>23.183673469387756</v>
      </c>
      <c r="K391">
        <f t="shared" si="14"/>
        <v>23</v>
      </c>
      <c r="L391" s="12">
        <v>0</v>
      </c>
      <c r="P391">
        <f t="shared" si="15"/>
        <v>0</v>
      </c>
    </row>
    <row r="392" spans="10:16">
      <c r="J392">
        <v>21.357795595392322</v>
      </c>
      <c r="K392">
        <f t="shared" si="14"/>
        <v>21</v>
      </c>
      <c r="L392" s="12">
        <v>0</v>
      </c>
      <c r="P392">
        <f t="shared" si="15"/>
        <v>0</v>
      </c>
    </row>
    <row r="393" spans="10:16">
      <c r="K393">
        <f t="shared" si="14"/>
        <v>0</v>
      </c>
      <c r="L393" s="12">
        <v>0</v>
      </c>
      <c r="P393">
        <f t="shared" si="15"/>
        <v>0</v>
      </c>
    </row>
    <row r="394" spans="10:16">
      <c r="J394">
        <v>24.968009737523797</v>
      </c>
      <c r="K394">
        <f t="shared" si="14"/>
        <v>25</v>
      </c>
      <c r="L394" s="12">
        <v>0</v>
      </c>
      <c r="P394">
        <f t="shared" si="15"/>
        <v>0</v>
      </c>
    </row>
    <row r="395" spans="10:16">
      <c r="J395">
        <v>29.031789809841779</v>
      </c>
      <c r="K395">
        <f t="shared" si="14"/>
        <v>29</v>
      </c>
      <c r="L395" s="12">
        <v>0</v>
      </c>
      <c r="P395">
        <f t="shared" si="15"/>
        <v>0</v>
      </c>
    </row>
    <row r="396" spans="10:16">
      <c r="J396">
        <v>20.281233098972418</v>
      </c>
      <c r="K396">
        <f t="shared" si="14"/>
        <v>20</v>
      </c>
      <c r="L396" s="12">
        <v>0</v>
      </c>
      <c r="P396">
        <f t="shared" si="15"/>
        <v>0</v>
      </c>
    </row>
    <row r="397" spans="10:16">
      <c r="J397">
        <v>22.15910864205237</v>
      </c>
      <c r="K397">
        <f t="shared" si="14"/>
        <v>22</v>
      </c>
      <c r="L397" s="12">
        <v>0</v>
      </c>
      <c r="P397">
        <f t="shared" si="15"/>
        <v>0</v>
      </c>
    </row>
    <row r="398" spans="10:16">
      <c r="J398">
        <v>29.136316337148799</v>
      </c>
      <c r="K398">
        <f t="shared" si="14"/>
        <v>29</v>
      </c>
      <c r="L398" s="12">
        <v>0</v>
      </c>
      <c r="P398">
        <f t="shared" si="15"/>
        <v>0</v>
      </c>
    </row>
    <row r="399" spans="10:16">
      <c r="J399">
        <v>24.913494809688583</v>
      </c>
      <c r="K399">
        <f t="shared" si="14"/>
        <v>25</v>
      </c>
      <c r="L399" s="12">
        <v>0</v>
      </c>
      <c r="P399">
        <f t="shared" si="15"/>
        <v>0</v>
      </c>
    </row>
    <row r="400" spans="10:16">
      <c r="J400">
        <v>21.295294753921041</v>
      </c>
      <c r="K400">
        <f t="shared" si="14"/>
        <v>21</v>
      </c>
      <c r="L400" s="12">
        <v>0</v>
      </c>
      <c r="P400">
        <f t="shared" si="15"/>
        <v>0</v>
      </c>
    </row>
    <row r="401" spans="10:16">
      <c r="J401">
        <v>20.761245674740486</v>
      </c>
      <c r="K401">
        <f t="shared" si="14"/>
        <v>21</v>
      </c>
      <c r="L401" s="12">
        <v>0</v>
      </c>
      <c r="P401">
        <f t="shared" si="15"/>
        <v>0</v>
      </c>
    </row>
    <row r="402" spans="10:16">
      <c r="J402">
        <v>22.832879346258608</v>
      </c>
      <c r="K402">
        <f t="shared" si="14"/>
        <v>23</v>
      </c>
      <c r="L402" s="12">
        <v>0</v>
      </c>
      <c r="P402">
        <f t="shared" si="15"/>
        <v>0</v>
      </c>
    </row>
    <row r="403" spans="10:16">
      <c r="J403">
        <v>22.031725684986377</v>
      </c>
      <c r="K403">
        <f t="shared" si="14"/>
        <v>22</v>
      </c>
      <c r="L403" s="12">
        <v>0</v>
      </c>
      <c r="P403">
        <f t="shared" si="15"/>
        <v>0</v>
      </c>
    </row>
    <row r="404" spans="10:16">
      <c r="K404">
        <f t="shared" si="14"/>
        <v>0</v>
      </c>
      <c r="L404" s="12">
        <v>0</v>
      </c>
      <c r="P404">
        <f t="shared" si="15"/>
        <v>0</v>
      </c>
    </row>
    <row r="405" spans="10:16">
      <c r="J405">
        <v>27.343749999999996</v>
      </c>
      <c r="K405">
        <f t="shared" si="14"/>
        <v>27</v>
      </c>
      <c r="L405" s="12">
        <v>0</v>
      </c>
      <c r="P405">
        <f t="shared" si="15"/>
        <v>0</v>
      </c>
    </row>
    <row r="406" spans="10:16">
      <c r="J406">
        <v>22.491349480968861</v>
      </c>
      <c r="K406">
        <f t="shared" si="14"/>
        <v>22</v>
      </c>
      <c r="L406" s="12">
        <v>0</v>
      </c>
      <c r="P406">
        <f t="shared" si="15"/>
        <v>0</v>
      </c>
    </row>
    <row r="407" spans="10:16">
      <c r="K407">
        <f t="shared" si="14"/>
        <v>0</v>
      </c>
      <c r="L407" s="12">
        <v>0</v>
      </c>
      <c r="P407">
        <f t="shared" si="15"/>
        <v>0</v>
      </c>
    </row>
    <row r="408" spans="10:16">
      <c r="J408">
        <v>18.359374999999996</v>
      </c>
      <c r="K408">
        <f t="shared" si="14"/>
        <v>18</v>
      </c>
      <c r="L408" s="12">
        <v>0</v>
      </c>
      <c r="P408">
        <f t="shared" si="15"/>
        <v>0</v>
      </c>
    </row>
    <row r="409" spans="10:16">
      <c r="J409">
        <v>21.874999999999996</v>
      </c>
      <c r="K409">
        <f t="shared" si="14"/>
        <v>22</v>
      </c>
      <c r="L409" s="12">
        <v>0</v>
      </c>
      <c r="P409">
        <f t="shared" si="15"/>
        <v>0</v>
      </c>
    </row>
    <row r="410" spans="10:16">
      <c r="J410">
        <v>26.528510346119035</v>
      </c>
      <c r="K410">
        <f t="shared" si="14"/>
        <v>27</v>
      </c>
      <c r="L410" s="12">
        <v>0</v>
      </c>
      <c r="P410">
        <f t="shared" si="15"/>
        <v>0</v>
      </c>
    </row>
    <row r="411" spans="10:16">
      <c r="J411">
        <v>17.360441340997646</v>
      </c>
      <c r="K411">
        <f t="shared" si="14"/>
        <v>17</v>
      </c>
      <c r="L411" s="12">
        <v>0</v>
      </c>
      <c r="P411">
        <f t="shared" si="15"/>
        <v>0</v>
      </c>
    </row>
    <row r="412" spans="10:16">
      <c r="J412">
        <v>20.047445621303751</v>
      </c>
      <c r="K412">
        <f t="shared" si="14"/>
        <v>20</v>
      </c>
      <c r="L412" s="12">
        <v>0</v>
      </c>
      <c r="P412">
        <f t="shared" si="15"/>
        <v>0</v>
      </c>
    </row>
    <row r="413" spans="10:16">
      <c r="J413">
        <v>21.49959688255845</v>
      </c>
      <c r="K413">
        <f t="shared" si="14"/>
        <v>21</v>
      </c>
      <c r="L413" s="12">
        <v>0</v>
      </c>
      <c r="P413">
        <f t="shared" si="15"/>
        <v>0</v>
      </c>
    </row>
    <row r="414" spans="10:16">
      <c r="K414">
        <f t="shared" si="14"/>
        <v>0</v>
      </c>
      <c r="L414" s="12">
        <v>0</v>
      </c>
      <c r="P414">
        <f t="shared" si="15"/>
        <v>0</v>
      </c>
    </row>
    <row r="415" spans="10:16">
      <c r="J415">
        <v>24.609374999999996</v>
      </c>
      <c r="K415">
        <f t="shared" si="14"/>
        <v>25</v>
      </c>
      <c r="L415" s="12">
        <v>0</v>
      </c>
      <c r="P415">
        <f t="shared" si="15"/>
        <v>0</v>
      </c>
    </row>
    <row r="416" spans="10:16">
      <c r="J416">
        <v>25.95155709342561</v>
      </c>
      <c r="K416">
        <f t="shared" si="14"/>
        <v>26</v>
      </c>
      <c r="L416" s="12">
        <v>0</v>
      </c>
      <c r="P416">
        <f t="shared" si="15"/>
        <v>0</v>
      </c>
    </row>
    <row r="417" spans="10:16">
      <c r="J417">
        <v>23.938989774631512</v>
      </c>
      <c r="K417">
        <f t="shared" si="14"/>
        <v>24</v>
      </c>
      <c r="L417" s="12">
        <v>0</v>
      </c>
      <c r="P417">
        <f t="shared" si="15"/>
        <v>0</v>
      </c>
    </row>
    <row r="418" spans="10:16">
      <c r="K418">
        <f t="shared" si="14"/>
        <v>0</v>
      </c>
      <c r="L418" s="12">
        <v>0</v>
      </c>
      <c r="P418">
        <f t="shared" si="15"/>
        <v>0</v>
      </c>
    </row>
    <row r="419" spans="10:16">
      <c r="J419">
        <v>19.721036967980208</v>
      </c>
      <c r="K419">
        <f t="shared" si="14"/>
        <v>20</v>
      </c>
      <c r="L419" s="12">
        <v>0</v>
      </c>
      <c r="P419">
        <f t="shared" si="15"/>
        <v>0</v>
      </c>
    </row>
    <row r="420" spans="10:16">
      <c r="J420">
        <v>19.252619618735007</v>
      </c>
      <c r="K420">
        <f t="shared" si="14"/>
        <v>19</v>
      </c>
      <c r="L420" s="12">
        <v>0</v>
      </c>
      <c r="P420">
        <f t="shared" si="15"/>
        <v>0</v>
      </c>
    </row>
    <row r="421" spans="10:16">
      <c r="J421">
        <v>24.049343594386603</v>
      </c>
      <c r="K421">
        <f t="shared" si="14"/>
        <v>24</v>
      </c>
      <c r="L421" s="12">
        <v>0</v>
      </c>
      <c r="P421">
        <f t="shared" si="15"/>
        <v>0</v>
      </c>
    </row>
    <row r="422" spans="10:16">
      <c r="J422">
        <v>22.862368541380881</v>
      </c>
      <c r="K422">
        <f t="shared" si="14"/>
        <v>23</v>
      </c>
      <c r="L422" s="12">
        <v>0</v>
      </c>
      <c r="P422">
        <f t="shared" si="15"/>
        <v>0</v>
      </c>
    </row>
    <row r="423" spans="10:16">
      <c r="J423">
        <v>26.533758829646096</v>
      </c>
      <c r="K423">
        <f t="shared" si="14"/>
        <v>27</v>
      </c>
      <c r="L423" s="12">
        <v>0</v>
      </c>
      <c r="P423">
        <f t="shared" si="15"/>
        <v>0</v>
      </c>
    </row>
    <row r="424" spans="10:16">
      <c r="J424">
        <v>23.340148914007944</v>
      </c>
      <c r="K424">
        <f t="shared" si="14"/>
        <v>23</v>
      </c>
      <c r="L424" s="12">
        <v>0</v>
      </c>
      <c r="P424">
        <f t="shared" si="15"/>
        <v>0</v>
      </c>
    </row>
    <row r="425" spans="10:16">
      <c r="J425">
        <v>24.485652005136011</v>
      </c>
      <c r="K425">
        <f t="shared" si="14"/>
        <v>24</v>
      </c>
      <c r="L425" s="12">
        <v>0</v>
      </c>
      <c r="P425">
        <f t="shared" si="15"/>
        <v>0</v>
      </c>
    </row>
    <row r="426" spans="10:16">
      <c r="J426">
        <v>29.069767441860467</v>
      </c>
      <c r="K426">
        <f t="shared" si="14"/>
        <v>29</v>
      </c>
      <c r="L426" s="12">
        <v>0</v>
      </c>
      <c r="P426">
        <f t="shared" si="15"/>
        <v>0</v>
      </c>
    </row>
    <row r="427" spans="10:16">
      <c r="J427">
        <v>19.031141868512112</v>
      </c>
      <c r="K427">
        <f t="shared" si="14"/>
        <v>19</v>
      </c>
      <c r="L427" s="12">
        <v>0</v>
      </c>
      <c r="P427">
        <f t="shared" si="15"/>
        <v>0</v>
      </c>
    </row>
    <row r="428" spans="10:16">
      <c r="J428">
        <v>27.777777777777775</v>
      </c>
      <c r="K428">
        <f t="shared" si="14"/>
        <v>28</v>
      </c>
      <c r="L428" s="12">
        <v>0</v>
      </c>
      <c r="P428">
        <f t="shared" si="15"/>
        <v>0</v>
      </c>
    </row>
    <row r="429" spans="10:16">
      <c r="J429">
        <v>27.777777777777775</v>
      </c>
      <c r="K429">
        <f t="shared" si="14"/>
        <v>28</v>
      </c>
      <c r="L429" s="12">
        <v>0</v>
      </c>
      <c r="P429">
        <f t="shared" si="15"/>
        <v>0</v>
      </c>
    </row>
    <row r="430" spans="10:16">
      <c r="J430">
        <v>35.430839002267582</v>
      </c>
      <c r="K430">
        <f t="shared" si="14"/>
        <v>35</v>
      </c>
      <c r="L430" s="12">
        <v>0</v>
      </c>
      <c r="P430">
        <f t="shared" si="15"/>
        <v>0</v>
      </c>
    </row>
    <row r="431" spans="10:16">
      <c r="J431">
        <v>25.082863029651524</v>
      </c>
      <c r="K431">
        <f t="shared" si="14"/>
        <v>25</v>
      </c>
      <c r="L431" s="12">
        <v>0</v>
      </c>
      <c r="P431">
        <f t="shared" si="15"/>
        <v>0</v>
      </c>
    </row>
    <row r="432" spans="10:16">
      <c r="J432">
        <v>33.874063758515568</v>
      </c>
      <c r="K432">
        <f t="shared" si="14"/>
        <v>34</v>
      </c>
      <c r="L432" s="12">
        <v>0</v>
      </c>
      <c r="P432">
        <f t="shared" si="15"/>
        <v>0</v>
      </c>
    </row>
    <row r="433" spans="10:16">
      <c r="J433">
        <v>32.629352074294523</v>
      </c>
      <c r="K433">
        <f t="shared" si="14"/>
        <v>33</v>
      </c>
      <c r="L433" s="12">
        <v>0</v>
      </c>
      <c r="P433">
        <f t="shared" si="15"/>
        <v>0</v>
      </c>
    </row>
    <row r="434" spans="10:16">
      <c r="J434">
        <v>27.459821944733491</v>
      </c>
      <c r="K434">
        <f t="shared" si="14"/>
        <v>27</v>
      </c>
      <c r="L434" s="12">
        <v>0</v>
      </c>
      <c r="P434">
        <f t="shared" si="15"/>
        <v>0</v>
      </c>
    </row>
    <row r="435" spans="10:16">
      <c r="J435">
        <v>17.993079584775089</v>
      </c>
      <c r="K435">
        <f t="shared" si="14"/>
        <v>18</v>
      </c>
      <c r="L435" s="12">
        <v>0</v>
      </c>
      <c r="P435">
        <f t="shared" si="15"/>
        <v>0</v>
      </c>
    </row>
    <row r="436" spans="10:16">
      <c r="K436">
        <f t="shared" si="14"/>
        <v>0</v>
      </c>
      <c r="L436" s="12">
        <v>0</v>
      </c>
      <c r="P436">
        <f t="shared" si="15"/>
        <v>0</v>
      </c>
    </row>
    <row r="437" spans="10:16">
      <c r="J437">
        <v>26.014568158168572</v>
      </c>
      <c r="K437">
        <f t="shared" si="14"/>
        <v>26</v>
      </c>
      <c r="L437" s="12">
        <v>0</v>
      </c>
      <c r="P437">
        <f t="shared" si="15"/>
        <v>0</v>
      </c>
    </row>
    <row r="438" spans="10:16">
      <c r="J438">
        <v>23.422090729783037</v>
      </c>
      <c r="K438">
        <f t="shared" si="14"/>
        <v>23</v>
      </c>
      <c r="L438" s="12">
        <v>0</v>
      </c>
      <c r="P438">
        <f t="shared" si="15"/>
        <v>0</v>
      </c>
    </row>
    <row r="439" spans="10:16">
      <c r="J439">
        <v>17.647058823529413</v>
      </c>
      <c r="K439">
        <f t="shared" si="14"/>
        <v>18</v>
      </c>
      <c r="L439" s="12">
        <v>0</v>
      </c>
      <c r="P439">
        <f t="shared" si="15"/>
        <v>0</v>
      </c>
    </row>
    <row r="440" spans="10:16">
      <c r="J440">
        <v>21.258503401360546</v>
      </c>
      <c r="K440">
        <f t="shared" si="14"/>
        <v>21</v>
      </c>
      <c r="L440" s="12">
        <v>0</v>
      </c>
      <c r="P440">
        <f t="shared" si="15"/>
        <v>0</v>
      </c>
    </row>
    <row r="441" spans="10:16">
      <c r="J441">
        <v>18.792450804048432</v>
      </c>
      <c r="K441">
        <f t="shared" si="14"/>
        <v>19</v>
      </c>
      <c r="L441" s="12">
        <v>0</v>
      </c>
      <c r="P441">
        <f t="shared" si="15"/>
        <v>0</v>
      </c>
    </row>
    <row r="442" spans="10:16">
      <c r="J442">
        <v>22.920971074380166</v>
      </c>
      <c r="K442">
        <f t="shared" si="14"/>
        <v>23</v>
      </c>
      <c r="L442" s="12">
        <v>0</v>
      </c>
      <c r="P442">
        <f t="shared" si="15"/>
        <v>0</v>
      </c>
    </row>
    <row r="443" spans="10:16">
      <c r="J443">
        <v>28.373702422145332</v>
      </c>
      <c r="K443">
        <f t="shared" si="14"/>
        <v>28</v>
      </c>
      <c r="L443" s="12">
        <v>0</v>
      </c>
      <c r="P443">
        <f t="shared" si="15"/>
        <v>0</v>
      </c>
    </row>
    <row r="444" spans="10:16">
      <c r="J444">
        <v>34.013605442176875</v>
      </c>
      <c r="K444">
        <f t="shared" si="14"/>
        <v>34</v>
      </c>
      <c r="L444" s="12">
        <v>0</v>
      </c>
      <c r="P444">
        <f t="shared" si="15"/>
        <v>0</v>
      </c>
    </row>
    <row r="445" spans="10:16">
      <c r="J445">
        <v>22.877405702193368</v>
      </c>
      <c r="K445">
        <f t="shared" si="14"/>
        <v>23</v>
      </c>
      <c r="L445" s="12">
        <v>0</v>
      </c>
      <c r="P445">
        <f t="shared" si="15"/>
        <v>0</v>
      </c>
    </row>
    <row r="446" spans="10:16">
      <c r="K446">
        <f t="shared" si="14"/>
        <v>0</v>
      </c>
      <c r="L446" s="12">
        <v>0</v>
      </c>
      <c r="P446">
        <f t="shared" si="15"/>
        <v>0</v>
      </c>
    </row>
    <row r="447" spans="10:16">
      <c r="J447">
        <v>23.456790123456788</v>
      </c>
      <c r="K447">
        <f t="shared" si="14"/>
        <v>23</v>
      </c>
      <c r="L447" s="12">
        <v>0</v>
      </c>
      <c r="P447">
        <f t="shared" si="15"/>
        <v>0</v>
      </c>
    </row>
    <row r="448" spans="10:16">
      <c r="K448">
        <f t="shared" si="14"/>
        <v>0</v>
      </c>
      <c r="L448" s="12">
        <v>0</v>
      </c>
      <c r="P448">
        <f t="shared" si="15"/>
        <v>0</v>
      </c>
    </row>
    <row r="449" spans="10:16">
      <c r="J449">
        <v>20.109164033323754</v>
      </c>
      <c r="K449">
        <f t="shared" si="14"/>
        <v>20</v>
      </c>
      <c r="L449" s="12">
        <v>0</v>
      </c>
      <c r="P449">
        <f t="shared" si="15"/>
        <v>0</v>
      </c>
    </row>
    <row r="450" spans="10:16">
      <c r="J450">
        <v>19.467401285583104</v>
      </c>
      <c r="K450">
        <f t="shared" ref="K450:K501" si="16">ROUND(J:J,0)</f>
        <v>19</v>
      </c>
      <c r="L450" s="12">
        <v>0</v>
      </c>
      <c r="P450">
        <f t="shared" si="15"/>
        <v>0</v>
      </c>
    </row>
    <row r="451" spans="10:16">
      <c r="K451">
        <f t="shared" si="16"/>
        <v>0</v>
      </c>
      <c r="L451" s="12">
        <v>0</v>
      </c>
      <c r="P451">
        <f t="shared" ref="P451:P514" si="17">(N451/$N$350)*100</f>
        <v>0</v>
      </c>
    </row>
    <row r="452" spans="10:16">
      <c r="J452">
        <v>25.464010864644639</v>
      </c>
      <c r="K452">
        <f t="shared" si="16"/>
        <v>25</v>
      </c>
      <c r="L452" s="12">
        <v>0</v>
      </c>
      <c r="P452">
        <f t="shared" si="17"/>
        <v>0</v>
      </c>
    </row>
    <row r="453" spans="10:16">
      <c r="J453">
        <v>22.206330686137981</v>
      </c>
      <c r="K453">
        <f t="shared" si="16"/>
        <v>22</v>
      </c>
      <c r="L453" s="12">
        <v>0</v>
      </c>
      <c r="P453">
        <f t="shared" si="17"/>
        <v>0</v>
      </c>
    </row>
    <row r="454" spans="10:16">
      <c r="J454">
        <v>19.257028815517668</v>
      </c>
      <c r="K454">
        <f t="shared" si="16"/>
        <v>19</v>
      </c>
      <c r="L454" s="12">
        <v>0</v>
      </c>
      <c r="P454">
        <f t="shared" si="17"/>
        <v>0</v>
      </c>
    </row>
    <row r="455" spans="10:16">
      <c r="J455">
        <v>26.063450413405064</v>
      </c>
      <c r="K455">
        <f t="shared" si="16"/>
        <v>26</v>
      </c>
      <c r="L455" s="12">
        <v>0</v>
      </c>
      <c r="P455">
        <f t="shared" si="17"/>
        <v>0</v>
      </c>
    </row>
    <row r="456" spans="10:16">
      <c r="J456">
        <v>27.458654210326976</v>
      </c>
      <c r="K456">
        <f t="shared" si="16"/>
        <v>27</v>
      </c>
      <c r="L456" s="12">
        <v>0</v>
      </c>
      <c r="P456">
        <f t="shared" si="17"/>
        <v>0</v>
      </c>
    </row>
    <row r="457" spans="10:16">
      <c r="K457">
        <f t="shared" si="16"/>
        <v>0</v>
      </c>
      <c r="L457" s="12">
        <v>0</v>
      </c>
      <c r="P457">
        <f t="shared" si="17"/>
        <v>0</v>
      </c>
    </row>
    <row r="458" spans="10:16">
      <c r="J458">
        <v>27.180899908172638</v>
      </c>
      <c r="K458">
        <f t="shared" si="16"/>
        <v>27</v>
      </c>
      <c r="L458" s="12">
        <v>0</v>
      </c>
      <c r="P458">
        <f t="shared" si="17"/>
        <v>0</v>
      </c>
    </row>
    <row r="459" spans="10:16">
      <c r="J459">
        <v>33.057851239669425</v>
      </c>
      <c r="K459">
        <f t="shared" si="16"/>
        <v>33</v>
      </c>
      <c r="L459" s="12">
        <v>0</v>
      </c>
      <c r="P459">
        <f t="shared" si="17"/>
        <v>0</v>
      </c>
    </row>
    <row r="460" spans="10:16">
      <c r="J460">
        <v>21.989892365263682</v>
      </c>
      <c r="K460">
        <f t="shared" si="16"/>
        <v>22</v>
      </c>
      <c r="L460" s="12">
        <v>0</v>
      </c>
      <c r="P460">
        <f t="shared" si="17"/>
        <v>0</v>
      </c>
    </row>
    <row r="461" spans="10:16">
      <c r="J461">
        <v>20.028841531805796</v>
      </c>
      <c r="K461">
        <f t="shared" si="16"/>
        <v>20</v>
      </c>
      <c r="L461" s="12">
        <v>0</v>
      </c>
      <c r="P461">
        <f t="shared" si="17"/>
        <v>0</v>
      </c>
    </row>
    <row r="462" spans="10:16">
      <c r="J462">
        <v>27.852007979223909</v>
      </c>
      <c r="K462">
        <f t="shared" si="16"/>
        <v>28</v>
      </c>
      <c r="L462" s="12">
        <v>0</v>
      </c>
      <c r="P462">
        <f t="shared" si="17"/>
        <v>0</v>
      </c>
    </row>
    <row r="463" spans="10:16">
      <c r="K463">
        <f t="shared" si="16"/>
        <v>0</v>
      </c>
      <c r="L463" s="12">
        <v>0</v>
      </c>
      <c r="P463">
        <f t="shared" si="17"/>
        <v>0</v>
      </c>
    </row>
    <row r="464" spans="10:16">
      <c r="J464">
        <v>21.551020408163264</v>
      </c>
      <c r="K464">
        <f t="shared" si="16"/>
        <v>22</v>
      </c>
      <c r="L464" s="12">
        <v>0</v>
      </c>
      <c r="P464">
        <f t="shared" si="17"/>
        <v>0</v>
      </c>
    </row>
    <row r="465" spans="10:16">
      <c r="J465">
        <v>26.346494034400994</v>
      </c>
      <c r="K465">
        <f t="shared" si="16"/>
        <v>26</v>
      </c>
      <c r="L465" s="12">
        <v>0</v>
      </c>
      <c r="P465">
        <f t="shared" si="17"/>
        <v>0</v>
      </c>
    </row>
    <row r="466" spans="10:16">
      <c r="K466">
        <f t="shared" si="16"/>
        <v>0</v>
      </c>
      <c r="L466" s="12">
        <v>0</v>
      </c>
      <c r="P466">
        <f t="shared" si="17"/>
        <v>0</v>
      </c>
    </row>
    <row r="467" spans="10:16">
      <c r="J467">
        <v>17.928215425436552</v>
      </c>
      <c r="K467">
        <f t="shared" si="16"/>
        <v>18</v>
      </c>
      <c r="L467" s="12">
        <v>0</v>
      </c>
      <c r="P467">
        <f t="shared" si="17"/>
        <v>0</v>
      </c>
    </row>
    <row r="468" spans="10:16">
      <c r="J468">
        <v>22.222222222222221</v>
      </c>
      <c r="K468">
        <f t="shared" si="16"/>
        <v>22</v>
      </c>
      <c r="L468" s="12">
        <v>0</v>
      </c>
      <c r="P468">
        <f t="shared" si="17"/>
        <v>0</v>
      </c>
    </row>
    <row r="469" spans="10:16">
      <c r="J469">
        <v>30.864197530864196</v>
      </c>
      <c r="K469">
        <f t="shared" si="16"/>
        <v>31</v>
      </c>
      <c r="L469" s="12">
        <v>0</v>
      </c>
      <c r="P469">
        <f t="shared" si="17"/>
        <v>0</v>
      </c>
    </row>
    <row r="470" spans="10:16">
      <c r="J470">
        <v>27.099251006812452</v>
      </c>
      <c r="K470">
        <f t="shared" si="16"/>
        <v>27</v>
      </c>
      <c r="L470" s="12">
        <v>0</v>
      </c>
      <c r="P470">
        <f t="shared" si="17"/>
        <v>0</v>
      </c>
    </row>
    <row r="471" spans="10:16">
      <c r="J471">
        <v>24.784257517393769</v>
      </c>
      <c r="K471">
        <f t="shared" si="16"/>
        <v>25</v>
      </c>
      <c r="L471" s="12">
        <v>0</v>
      </c>
      <c r="P471">
        <f t="shared" si="17"/>
        <v>0</v>
      </c>
    </row>
    <row r="472" spans="10:16">
      <c r="J472">
        <v>21.7</v>
      </c>
      <c r="K472">
        <f t="shared" si="16"/>
        <v>22</v>
      </c>
      <c r="L472" s="12">
        <v>0</v>
      </c>
      <c r="P472">
        <f t="shared" si="17"/>
        <v>0</v>
      </c>
    </row>
    <row r="473" spans="10:16">
      <c r="J473">
        <v>27.143037495265748</v>
      </c>
      <c r="K473">
        <f t="shared" si="16"/>
        <v>27</v>
      </c>
      <c r="L473" s="12">
        <v>0</v>
      </c>
      <c r="P473">
        <f t="shared" si="17"/>
        <v>0</v>
      </c>
    </row>
    <row r="474" spans="10:16">
      <c r="J474">
        <v>27.434842249657059</v>
      </c>
      <c r="K474">
        <f t="shared" si="16"/>
        <v>27</v>
      </c>
      <c r="L474" s="12">
        <v>0</v>
      </c>
      <c r="P474">
        <f t="shared" si="17"/>
        <v>0</v>
      </c>
    </row>
    <row r="475" spans="10:16">
      <c r="J475">
        <v>23.030045351473927</v>
      </c>
      <c r="K475">
        <f t="shared" si="16"/>
        <v>23</v>
      </c>
      <c r="L475" s="12">
        <v>0</v>
      </c>
      <c r="P475">
        <f t="shared" si="17"/>
        <v>0</v>
      </c>
    </row>
    <row r="476" spans="10:16">
      <c r="J476">
        <v>22.375679950619187</v>
      </c>
      <c r="K476">
        <f t="shared" si="16"/>
        <v>22</v>
      </c>
      <c r="L476" s="12">
        <v>0</v>
      </c>
      <c r="P476">
        <f t="shared" si="17"/>
        <v>0</v>
      </c>
    </row>
    <row r="477" spans="10:16">
      <c r="J477">
        <v>23.515579071134628</v>
      </c>
      <c r="K477">
        <f t="shared" si="16"/>
        <v>24</v>
      </c>
      <c r="L477" s="12">
        <v>0</v>
      </c>
      <c r="P477">
        <f t="shared" si="17"/>
        <v>0</v>
      </c>
    </row>
    <row r="478" spans="10:16">
      <c r="J478">
        <v>20.449137418203453</v>
      </c>
      <c r="K478">
        <f t="shared" si="16"/>
        <v>20</v>
      </c>
      <c r="L478" s="12">
        <v>0</v>
      </c>
      <c r="P478">
        <f t="shared" si="17"/>
        <v>0</v>
      </c>
    </row>
    <row r="479" spans="10:16">
      <c r="J479">
        <v>36.506219578150358</v>
      </c>
      <c r="K479">
        <f t="shared" si="16"/>
        <v>37</v>
      </c>
      <c r="L479" s="12">
        <v>0</v>
      </c>
      <c r="P479">
        <f t="shared" si="17"/>
        <v>0</v>
      </c>
    </row>
    <row r="480" spans="10:16">
      <c r="J480">
        <v>20.571428571428573</v>
      </c>
      <c r="K480">
        <f t="shared" si="16"/>
        <v>21</v>
      </c>
      <c r="L480" s="12">
        <v>0</v>
      </c>
      <c r="P480">
        <f t="shared" si="17"/>
        <v>0</v>
      </c>
    </row>
    <row r="481" spans="10:16">
      <c r="J481">
        <v>24.691358024691358</v>
      </c>
      <c r="K481">
        <f t="shared" si="16"/>
        <v>25</v>
      </c>
      <c r="L481" s="12">
        <v>0</v>
      </c>
      <c r="P481">
        <f t="shared" si="17"/>
        <v>0</v>
      </c>
    </row>
    <row r="482" spans="10:16">
      <c r="K482">
        <f t="shared" si="16"/>
        <v>0</v>
      </c>
      <c r="L482" s="12">
        <v>0</v>
      </c>
      <c r="P482">
        <f t="shared" si="17"/>
        <v>0</v>
      </c>
    </row>
    <row r="483" spans="10:16">
      <c r="K483">
        <f t="shared" si="16"/>
        <v>0</v>
      </c>
      <c r="L483" s="12">
        <v>0</v>
      </c>
      <c r="P483">
        <f t="shared" si="17"/>
        <v>0</v>
      </c>
    </row>
    <row r="484" spans="10:16">
      <c r="J484">
        <v>20.202020202020204</v>
      </c>
      <c r="K484">
        <f t="shared" si="16"/>
        <v>20</v>
      </c>
      <c r="L484" s="12">
        <v>0</v>
      </c>
      <c r="P484">
        <f t="shared" si="17"/>
        <v>0</v>
      </c>
    </row>
    <row r="485" spans="10:16">
      <c r="J485">
        <v>25.535446391522228</v>
      </c>
      <c r="K485">
        <f t="shared" si="16"/>
        <v>26</v>
      </c>
      <c r="L485" s="12">
        <v>0</v>
      </c>
      <c r="P485">
        <f t="shared" si="17"/>
        <v>0</v>
      </c>
    </row>
    <row r="486" spans="10:16">
      <c r="J486">
        <v>28.367523664486843</v>
      </c>
      <c r="K486">
        <f t="shared" si="16"/>
        <v>28</v>
      </c>
      <c r="L486" s="12">
        <v>0</v>
      </c>
      <c r="P486">
        <f t="shared" si="17"/>
        <v>0</v>
      </c>
    </row>
    <row r="487" spans="10:16">
      <c r="J487">
        <v>21.258503401360546</v>
      </c>
      <c r="K487">
        <f t="shared" si="16"/>
        <v>21</v>
      </c>
      <c r="L487" s="12">
        <v>0</v>
      </c>
      <c r="P487">
        <f t="shared" si="17"/>
        <v>0</v>
      </c>
    </row>
    <row r="488" spans="10:16">
      <c r="J488">
        <v>23.306680053067517</v>
      </c>
      <c r="K488">
        <f t="shared" si="16"/>
        <v>23</v>
      </c>
      <c r="L488" s="12">
        <v>0</v>
      </c>
      <c r="P488">
        <f t="shared" si="17"/>
        <v>0</v>
      </c>
    </row>
    <row r="489" spans="10:16">
      <c r="J489">
        <v>27.94214332675871</v>
      </c>
      <c r="K489">
        <f t="shared" si="16"/>
        <v>28</v>
      </c>
      <c r="L489" s="12">
        <v>0</v>
      </c>
      <c r="P489">
        <f t="shared" si="17"/>
        <v>0</v>
      </c>
    </row>
    <row r="490" spans="10:16">
      <c r="K490">
        <f t="shared" si="16"/>
        <v>0</v>
      </c>
      <c r="L490" s="12">
        <v>0</v>
      </c>
      <c r="P490">
        <f t="shared" si="17"/>
        <v>0</v>
      </c>
    </row>
    <row r="491" spans="10:16">
      <c r="J491">
        <v>21.30394857667585</v>
      </c>
      <c r="K491">
        <f t="shared" si="16"/>
        <v>21</v>
      </c>
      <c r="L491" s="12">
        <v>0</v>
      </c>
      <c r="P491">
        <f t="shared" si="17"/>
        <v>0</v>
      </c>
    </row>
    <row r="492" spans="10:16">
      <c r="J492">
        <v>27.434842249657059</v>
      </c>
      <c r="K492">
        <f t="shared" si="16"/>
        <v>27</v>
      </c>
      <c r="L492" s="12">
        <v>0</v>
      </c>
      <c r="P492">
        <f t="shared" si="17"/>
        <v>0</v>
      </c>
    </row>
    <row r="493" spans="10:16">
      <c r="K493">
        <f t="shared" si="16"/>
        <v>0</v>
      </c>
      <c r="L493" s="12">
        <v>0</v>
      </c>
      <c r="P493">
        <f t="shared" si="17"/>
        <v>0</v>
      </c>
    </row>
    <row r="494" spans="10:16">
      <c r="J494">
        <v>17.306122448979593</v>
      </c>
      <c r="K494">
        <f t="shared" si="16"/>
        <v>17</v>
      </c>
      <c r="L494" s="12">
        <v>0</v>
      </c>
      <c r="P494">
        <f t="shared" si="17"/>
        <v>0</v>
      </c>
    </row>
    <row r="495" spans="10:16">
      <c r="J495">
        <v>22.837370242214536</v>
      </c>
      <c r="K495">
        <f t="shared" si="16"/>
        <v>23</v>
      </c>
      <c r="L495" s="12">
        <v>0</v>
      </c>
      <c r="P495">
        <f t="shared" si="17"/>
        <v>0</v>
      </c>
    </row>
    <row r="496" spans="10:16">
      <c r="J496">
        <v>20.65754000210077</v>
      </c>
      <c r="K496">
        <f t="shared" si="16"/>
        <v>21</v>
      </c>
      <c r="L496" s="12">
        <v>0</v>
      </c>
      <c r="P496">
        <f t="shared" si="17"/>
        <v>0</v>
      </c>
    </row>
    <row r="497" spans="10:16">
      <c r="J497">
        <v>23.388686558187711</v>
      </c>
      <c r="K497">
        <f t="shared" si="16"/>
        <v>23</v>
      </c>
      <c r="L497" s="12">
        <v>0</v>
      </c>
      <c r="P497">
        <f t="shared" si="17"/>
        <v>0</v>
      </c>
    </row>
    <row r="498" spans="10:16">
      <c r="J498">
        <v>19.379197433926961</v>
      </c>
      <c r="K498">
        <f t="shared" si="16"/>
        <v>19</v>
      </c>
      <c r="L498" s="12">
        <v>0</v>
      </c>
      <c r="P498">
        <f t="shared" si="17"/>
        <v>0</v>
      </c>
    </row>
    <row r="499" spans="10:16">
      <c r="K499">
        <f t="shared" si="16"/>
        <v>0</v>
      </c>
      <c r="L499" s="12">
        <v>0</v>
      </c>
      <c r="P499">
        <f t="shared" si="17"/>
        <v>0</v>
      </c>
    </row>
    <row r="500" spans="10:16">
      <c r="J500">
        <v>25.95155709342561</v>
      </c>
      <c r="K500">
        <f t="shared" si="16"/>
        <v>26</v>
      </c>
      <c r="L500" s="12">
        <v>0</v>
      </c>
      <c r="P500">
        <f t="shared" si="17"/>
        <v>0</v>
      </c>
    </row>
    <row r="501" spans="10:16">
      <c r="J501">
        <v>25.711662075298442</v>
      </c>
      <c r="K501">
        <f t="shared" si="16"/>
        <v>26</v>
      </c>
      <c r="L501" s="12">
        <v>0</v>
      </c>
      <c r="P501">
        <f t="shared" si="17"/>
        <v>0</v>
      </c>
    </row>
    <row r="502" spans="10:16" ht="15.5">
      <c r="L502" s="11"/>
      <c r="P502">
        <f t="shared" si="17"/>
        <v>0</v>
      </c>
    </row>
    <row r="503" spans="10:16">
      <c r="L503" s="12"/>
      <c r="P503">
        <f t="shared" si="17"/>
        <v>0</v>
      </c>
    </row>
    <row r="504" spans="10:16">
      <c r="L504" s="12"/>
      <c r="P504">
        <f t="shared" si="17"/>
        <v>0</v>
      </c>
    </row>
    <row r="505" spans="10:16">
      <c r="L505" s="12"/>
      <c r="P505">
        <f t="shared" si="17"/>
        <v>0</v>
      </c>
    </row>
    <row r="506" spans="10:16">
      <c r="L506" s="12"/>
      <c r="P506">
        <f t="shared" si="17"/>
        <v>0</v>
      </c>
    </row>
    <row r="507" spans="10:16">
      <c r="L507" s="12"/>
      <c r="P507">
        <f t="shared" si="17"/>
        <v>0</v>
      </c>
    </row>
    <row r="508" spans="10:16">
      <c r="L508" s="12"/>
      <c r="P508">
        <f t="shared" si="17"/>
        <v>0</v>
      </c>
    </row>
    <row r="509" spans="10:16">
      <c r="L509" s="12"/>
      <c r="P509">
        <f t="shared" si="17"/>
        <v>0</v>
      </c>
    </row>
    <row r="510" spans="10:16">
      <c r="L510" s="12"/>
      <c r="P510">
        <f t="shared" si="17"/>
        <v>0</v>
      </c>
    </row>
    <row r="511" spans="10:16">
      <c r="L511" s="12"/>
      <c r="P511">
        <f t="shared" si="17"/>
        <v>0</v>
      </c>
    </row>
    <row r="512" spans="10:16">
      <c r="L512" s="12"/>
      <c r="P512">
        <f t="shared" si="17"/>
        <v>0</v>
      </c>
    </row>
    <row r="513" spans="12:16">
      <c r="L513" s="12"/>
      <c r="P513">
        <f t="shared" si="17"/>
        <v>0</v>
      </c>
    </row>
    <row r="514" spans="12:16">
      <c r="L514" s="12"/>
      <c r="P514">
        <f t="shared" si="17"/>
        <v>0</v>
      </c>
    </row>
    <row r="515" spans="12:16">
      <c r="L515" s="12"/>
      <c r="P515">
        <f t="shared" ref="P515:P530" si="18">(N515/$N$350)*100</f>
        <v>0</v>
      </c>
    </row>
    <row r="516" spans="12:16">
      <c r="L516" s="12"/>
      <c r="P516">
        <f t="shared" si="18"/>
        <v>0</v>
      </c>
    </row>
    <row r="517" spans="12:16">
      <c r="L517" s="12"/>
      <c r="P517">
        <f t="shared" si="18"/>
        <v>0</v>
      </c>
    </row>
    <row r="518" spans="12:16">
      <c r="L518" s="12"/>
      <c r="P518">
        <f t="shared" si="18"/>
        <v>0</v>
      </c>
    </row>
    <row r="519" spans="12:16">
      <c r="L519" s="12"/>
      <c r="P519">
        <f t="shared" si="18"/>
        <v>0</v>
      </c>
    </row>
    <row r="520" spans="12:16">
      <c r="L520" s="12"/>
      <c r="P520">
        <f t="shared" si="18"/>
        <v>0</v>
      </c>
    </row>
    <row r="521" spans="12:16">
      <c r="L521" s="12"/>
      <c r="P521">
        <f t="shared" si="18"/>
        <v>0</v>
      </c>
    </row>
    <row r="522" spans="12:16">
      <c r="L522" s="12"/>
      <c r="P522">
        <f t="shared" si="18"/>
        <v>0</v>
      </c>
    </row>
    <row r="523" spans="12:16">
      <c r="L523" s="12"/>
      <c r="P523">
        <f t="shared" si="18"/>
        <v>0</v>
      </c>
    </row>
    <row r="524" spans="12:16">
      <c r="L524" s="12"/>
      <c r="P524">
        <f t="shared" si="18"/>
        <v>0</v>
      </c>
    </row>
    <row r="525" spans="12:16">
      <c r="L525" s="12"/>
      <c r="P525">
        <f t="shared" si="18"/>
        <v>0</v>
      </c>
    </row>
    <row r="526" spans="12:16">
      <c r="L526" s="12"/>
      <c r="P526">
        <f t="shared" si="18"/>
        <v>0</v>
      </c>
    </row>
    <row r="527" spans="12:16">
      <c r="L527" s="12"/>
      <c r="P527">
        <f t="shared" si="18"/>
        <v>0</v>
      </c>
    </row>
    <row r="528" spans="12:16">
      <c r="L528" s="12"/>
      <c r="P528">
        <f t="shared" si="18"/>
        <v>0</v>
      </c>
    </row>
    <row r="529" spans="12:16">
      <c r="L529" s="12"/>
      <c r="P529">
        <f t="shared" si="18"/>
        <v>0</v>
      </c>
    </row>
    <row r="530" spans="12:16">
      <c r="L530" s="12"/>
      <c r="P530">
        <f t="shared" si="18"/>
        <v>0</v>
      </c>
    </row>
  </sheetData>
  <autoFilter ref="O1:O530" xr:uid="{BA2D5C70-69E1-412A-94F9-AE8AEB2381B8}">
    <sortState xmlns:xlrd2="http://schemas.microsoft.com/office/spreadsheetml/2017/richdata2" ref="O2:O530">
      <sortCondition ref="O1:O530"/>
    </sortState>
  </autoFilter>
  <sortState xmlns:xlrd2="http://schemas.microsoft.com/office/spreadsheetml/2017/richdata2" ref="K2:L530">
    <sortCondition descending="1" ref="L2:L530"/>
  </sortState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4B4A-AA75-4665-B07A-696398EEA1E6}">
  <dimension ref="A1:O19"/>
  <sheetViews>
    <sheetView workbookViewId="0">
      <selection activeCell="L22" sqref="L22"/>
    </sheetView>
  </sheetViews>
  <sheetFormatPr defaultRowHeight="14.5"/>
  <cols>
    <col min="9" max="9" width="13.54296875" bestFit="1" customWidth="1"/>
    <col min="12" max="12" width="10.36328125" customWidth="1"/>
  </cols>
  <sheetData>
    <row r="1" spans="1:15">
      <c r="A1" t="s">
        <v>28</v>
      </c>
      <c r="B1" t="s">
        <v>29</v>
      </c>
      <c r="F1" t="s">
        <v>28</v>
      </c>
      <c r="G1" t="s">
        <v>30</v>
      </c>
    </row>
    <row r="2" spans="1:15">
      <c r="A2" s="21"/>
      <c r="B2" s="21" t="s">
        <v>12</v>
      </c>
      <c r="C2" s="21" t="s">
        <v>12</v>
      </c>
      <c r="F2" s="21"/>
      <c r="G2" s="21" t="s">
        <v>12</v>
      </c>
      <c r="H2" s="21" t="s">
        <v>12</v>
      </c>
      <c r="I2" s="21" t="s">
        <v>31</v>
      </c>
    </row>
    <row r="3" spans="1:15">
      <c r="A3" s="21"/>
      <c r="B3" s="21">
        <v>1</v>
      </c>
      <c r="C3" s="21">
        <v>2</v>
      </c>
      <c r="F3" s="21"/>
      <c r="G3" s="21">
        <v>1</v>
      </c>
      <c r="H3" s="21">
        <v>2</v>
      </c>
      <c r="I3" s="21"/>
    </row>
    <row r="4" spans="1:15" ht="29">
      <c r="A4" s="21" t="s">
        <v>13</v>
      </c>
      <c r="B4" s="21">
        <v>-0.75304300000000002</v>
      </c>
      <c r="C4" s="21">
        <v>0.33552100000000001</v>
      </c>
      <c r="F4" s="21" t="s">
        <v>13</v>
      </c>
      <c r="G4" s="28">
        <v>0.80618900000000004</v>
      </c>
      <c r="H4" s="28">
        <v>0.17235500000000001</v>
      </c>
      <c r="I4" s="34">
        <f>SUMSQ(G4:H4)</f>
        <v>0.67964694974600015</v>
      </c>
      <c r="L4" s="30" t="s">
        <v>32</v>
      </c>
      <c r="M4" s="30" t="s">
        <v>33</v>
      </c>
      <c r="N4" s="30" t="s">
        <v>34</v>
      </c>
      <c r="O4" s="30" t="s">
        <v>31</v>
      </c>
    </row>
    <row r="5" spans="1:15">
      <c r="A5" s="21" t="s">
        <v>14</v>
      </c>
      <c r="B5" s="21">
        <v>-0.42719299999999999</v>
      </c>
      <c r="C5" s="21">
        <v>0.34526000000000001</v>
      </c>
      <c r="F5" s="21" t="s">
        <v>14</v>
      </c>
      <c r="G5" s="28">
        <v>0.54858600000000002</v>
      </c>
      <c r="H5" s="28">
        <v>-2.7427E-2</v>
      </c>
      <c r="I5" s="34">
        <f t="shared" ref="I5:I15" si="0">SUMSQ(G5:H5)</f>
        <v>0.30169883972500006</v>
      </c>
      <c r="L5" s="30">
        <v>1</v>
      </c>
      <c r="M5" s="31">
        <v>0.80618900000000004</v>
      </c>
      <c r="N5" s="31">
        <v>0.17235500000000001</v>
      </c>
      <c r="O5" s="32">
        <f>SUMSQ(M5:N5)</f>
        <v>0.67964694974600015</v>
      </c>
    </row>
    <row r="6" spans="1:15">
      <c r="A6" s="21" t="s">
        <v>15</v>
      </c>
      <c r="B6" s="21">
        <v>-0.71784199999999998</v>
      </c>
      <c r="C6" s="21">
        <v>0.22135199999999999</v>
      </c>
      <c r="F6" s="21" t="s">
        <v>15</v>
      </c>
      <c r="G6" s="28">
        <v>0.71050100000000005</v>
      </c>
      <c r="H6" s="28">
        <v>0.24389</v>
      </c>
      <c r="I6" s="34">
        <f t="shared" si="0"/>
        <v>0.56429400310100009</v>
      </c>
      <c r="L6" s="30">
        <v>2</v>
      </c>
      <c r="M6" s="31">
        <v>0.54858600000000002</v>
      </c>
      <c r="N6" s="31">
        <v>-2.7427E-2</v>
      </c>
      <c r="O6" s="32">
        <f t="shared" ref="O6:O16" si="1">SUMSQ(M6:N6)</f>
        <v>0.30169883972500006</v>
      </c>
    </row>
    <row r="7" spans="1:15">
      <c r="A7" s="21" t="s">
        <v>16</v>
      </c>
      <c r="B7" s="21">
        <v>-0.80276700000000001</v>
      </c>
      <c r="C7" s="21">
        <v>0.31076599999999999</v>
      </c>
      <c r="F7" s="21" t="s">
        <v>16</v>
      </c>
      <c r="G7" s="28">
        <v>0.83179499999999995</v>
      </c>
      <c r="H7" s="28">
        <v>0.22164600000000001</v>
      </c>
      <c r="I7" s="34">
        <f t="shared" si="0"/>
        <v>0.74100987134099994</v>
      </c>
      <c r="L7" s="30">
        <v>3</v>
      </c>
      <c r="M7" s="31">
        <v>0.71050100000000005</v>
      </c>
      <c r="N7" s="31">
        <v>0.24389</v>
      </c>
      <c r="O7" s="32">
        <f t="shared" si="1"/>
        <v>0.56429400310100009</v>
      </c>
    </row>
    <row r="8" spans="1:15">
      <c r="A8" s="21" t="s">
        <v>17</v>
      </c>
      <c r="B8" s="21">
        <v>-0.619618</v>
      </c>
      <c r="C8" s="21">
        <v>0.26470500000000002</v>
      </c>
      <c r="F8" s="21" t="s">
        <v>17</v>
      </c>
      <c r="G8" s="28">
        <v>0.65665300000000004</v>
      </c>
      <c r="H8" s="28">
        <v>0.151004</v>
      </c>
      <c r="I8" s="34">
        <f t="shared" si="0"/>
        <v>0.4539953704250001</v>
      </c>
      <c r="L8" s="30">
        <v>5</v>
      </c>
      <c r="M8" s="31">
        <v>0.83179499999999995</v>
      </c>
      <c r="N8" s="31">
        <v>0.22164600000000001</v>
      </c>
      <c r="O8" s="32">
        <f t="shared" si="1"/>
        <v>0.74100987134099994</v>
      </c>
    </row>
    <row r="9" spans="1:15">
      <c r="A9" s="21" t="s">
        <v>18</v>
      </c>
      <c r="B9" s="21">
        <v>-0.80335000000000001</v>
      </c>
      <c r="C9" s="21">
        <v>0.33867599999999998</v>
      </c>
      <c r="F9" s="21" t="s">
        <v>18</v>
      </c>
      <c r="G9" s="28">
        <v>0.84870500000000004</v>
      </c>
      <c r="H9" s="28">
        <v>0.199433</v>
      </c>
      <c r="I9" s="34">
        <f t="shared" si="0"/>
        <v>0.76007369851400008</v>
      </c>
      <c r="L9" s="30">
        <v>6</v>
      </c>
      <c r="M9" s="31">
        <v>0.65665300000000004</v>
      </c>
      <c r="N9" s="31">
        <v>0.151004</v>
      </c>
      <c r="O9" s="32">
        <f t="shared" si="1"/>
        <v>0.4539953704250001</v>
      </c>
    </row>
    <row r="10" spans="1:15">
      <c r="A10" s="21" t="s">
        <v>19</v>
      </c>
      <c r="B10" s="21">
        <v>-0.634162</v>
      </c>
      <c r="C10" s="21">
        <v>0.23905399999999999</v>
      </c>
      <c r="F10" s="21" t="s">
        <v>19</v>
      </c>
      <c r="G10" s="28">
        <v>0.65329999999999999</v>
      </c>
      <c r="H10" s="28">
        <v>0.18029999999999999</v>
      </c>
      <c r="I10" s="34">
        <f t="shared" si="0"/>
        <v>0.45930897999999998</v>
      </c>
      <c r="L10" s="30">
        <v>7</v>
      </c>
      <c r="M10" s="31">
        <v>0.84870500000000004</v>
      </c>
      <c r="N10" s="31">
        <v>0.199433</v>
      </c>
      <c r="O10" s="32">
        <f t="shared" si="1"/>
        <v>0.76007369851400008</v>
      </c>
    </row>
    <row r="11" spans="1:15">
      <c r="A11" s="21" t="s">
        <v>20</v>
      </c>
      <c r="B11" s="21">
        <v>-0.57703899999999997</v>
      </c>
      <c r="C11" s="21">
        <v>-0.52439100000000005</v>
      </c>
      <c r="F11" s="21" t="s">
        <v>20</v>
      </c>
      <c r="G11" s="28">
        <v>0.157498</v>
      </c>
      <c r="H11" s="28">
        <v>0.76364500000000002</v>
      </c>
      <c r="I11" s="34">
        <f t="shared" si="0"/>
        <v>0.60795930602900006</v>
      </c>
      <c r="L11" s="30">
        <v>8</v>
      </c>
      <c r="M11" s="31">
        <v>0.65329999999999999</v>
      </c>
      <c r="N11" s="31">
        <v>0.18029999999999999</v>
      </c>
      <c r="O11" s="32">
        <f t="shared" si="1"/>
        <v>0.45930897999999998</v>
      </c>
    </row>
    <row r="12" spans="1:15">
      <c r="A12" s="21" t="s">
        <v>21</v>
      </c>
      <c r="B12" s="21">
        <v>-0.48030200000000001</v>
      </c>
      <c r="C12" s="21">
        <v>-0.398478</v>
      </c>
      <c r="F12" s="21" t="s">
        <v>21</v>
      </c>
      <c r="G12" s="28">
        <v>0.153476</v>
      </c>
      <c r="H12" s="28">
        <v>0.60491300000000003</v>
      </c>
      <c r="I12" s="34">
        <f t="shared" si="0"/>
        <v>0.38947462014500006</v>
      </c>
      <c r="L12" s="30">
        <v>15</v>
      </c>
      <c r="M12" s="31">
        <v>0.157498</v>
      </c>
      <c r="N12" s="31">
        <v>0.76364500000000002</v>
      </c>
      <c r="O12" s="32">
        <f t="shared" si="1"/>
        <v>0.60795930602900006</v>
      </c>
    </row>
    <row r="13" spans="1:15">
      <c r="A13" s="21" t="s">
        <v>22</v>
      </c>
      <c r="B13" s="21">
        <v>-0.65504300000000004</v>
      </c>
      <c r="C13" s="21">
        <v>-0.45545200000000002</v>
      </c>
      <c r="F13" s="21" t="s">
        <v>22</v>
      </c>
      <c r="G13" s="28">
        <v>0.26113999999999998</v>
      </c>
      <c r="H13" s="28">
        <v>0.75387300000000002</v>
      </c>
      <c r="I13" s="34">
        <f t="shared" si="0"/>
        <v>0.63651859972900005</v>
      </c>
      <c r="L13" s="30">
        <v>16</v>
      </c>
      <c r="M13" s="31">
        <v>0.153476</v>
      </c>
      <c r="N13" s="31">
        <v>0.60491300000000003</v>
      </c>
      <c r="O13" s="32">
        <f t="shared" si="1"/>
        <v>0.38947462014500006</v>
      </c>
    </row>
    <row r="14" spans="1:15">
      <c r="A14" s="21" t="s">
        <v>23</v>
      </c>
      <c r="B14" s="21">
        <v>-0.45311800000000002</v>
      </c>
      <c r="C14" s="21">
        <v>-0.49628800000000001</v>
      </c>
      <c r="F14" s="21" t="s">
        <v>23</v>
      </c>
      <c r="G14" s="28">
        <v>7.3900999999999994E-2</v>
      </c>
      <c r="H14" s="28">
        <v>0.66795000000000004</v>
      </c>
      <c r="I14" s="34">
        <f t="shared" si="0"/>
        <v>0.45161856030100006</v>
      </c>
      <c r="L14" s="30">
        <v>17</v>
      </c>
      <c r="M14" s="31">
        <v>0.26113999999999998</v>
      </c>
      <c r="N14" s="31">
        <v>0.75387300000000002</v>
      </c>
      <c r="O14" s="32">
        <f t="shared" si="1"/>
        <v>0.63651859972900005</v>
      </c>
    </row>
    <row r="15" spans="1:15">
      <c r="A15" s="21" t="s">
        <v>24</v>
      </c>
      <c r="B15" s="21">
        <v>-0.43394500000000003</v>
      </c>
      <c r="C15" s="21">
        <v>-0.54181400000000002</v>
      </c>
      <c r="F15" s="21" t="s">
        <v>24</v>
      </c>
      <c r="G15" s="28">
        <v>3.1593000000000003E-2</v>
      </c>
      <c r="H15" s="28">
        <v>0.69344899999999998</v>
      </c>
      <c r="I15" s="34">
        <f t="shared" si="0"/>
        <v>0.48186963324999998</v>
      </c>
      <c r="L15" s="30">
        <v>18</v>
      </c>
      <c r="M15" s="31">
        <v>7.3900999999999994E-2</v>
      </c>
      <c r="N15" s="31">
        <v>0.66795000000000004</v>
      </c>
      <c r="O15" s="32">
        <f t="shared" si="1"/>
        <v>0.45161856030100006</v>
      </c>
    </row>
    <row r="16" spans="1:15">
      <c r="A16" s="21" t="s">
        <v>25</v>
      </c>
      <c r="B16" s="21">
        <v>-0.45995000000000003</v>
      </c>
      <c r="C16" s="21">
        <v>-0.31284800000000001</v>
      </c>
      <c r="F16" s="21" t="s">
        <v>25</v>
      </c>
      <c r="G16" s="28">
        <v>0.18746099999999999</v>
      </c>
      <c r="H16" s="28">
        <v>0.52372300000000005</v>
      </c>
      <c r="I16" s="34">
        <f>SUMSQ(G16:H16)</f>
        <v>0.30942740725000006</v>
      </c>
      <c r="L16" s="30">
        <v>19</v>
      </c>
      <c r="M16" s="31">
        <v>3.1593000000000003E-2</v>
      </c>
      <c r="N16" s="31">
        <v>0.69344899999999998</v>
      </c>
      <c r="O16" s="32">
        <f t="shared" si="1"/>
        <v>0.48186963324999998</v>
      </c>
    </row>
    <row r="17" spans="1:15">
      <c r="A17" s="21" t="s">
        <v>26</v>
      </c>
      <c r="B17" s="21">
        <v>4.9386830000000002</v>
      </c>
      <c r="C17" s="21">
        <v>1.898212</v>
      </c>
      <c r="F17" s="21" t="s">
        <v>26</v>
      </c>
      <c r="G17" s="28">
        <v>3.8840309999999998</v>
      </c>
      <c r="H17" s="28">
        <v>2.9528639999999999</v>
      </c>
      <c r="I17" s="34"/>
      <c r="L17" s="30">
        <v>20</v>
      </c>
      <c r="M17" s="31">
        <v>0.18746099999999999</v>
      </c>
      <c r="N17" s="31">
        <v>0.52372300000000005</v>
      </c>
      <c r="O17" s="32">
        <f>SUMSQ(M17:N17)</f>
        <v>0.30942740725000006</v>
      </c>
    </row>
    <row r="18" spans="1:15" ht="29">
      <c r="A18" s="21" t="s">
        <v>27</v>
      </c>
      <c r="B18" s="21">
        <v>0.37989899999999999</v>
      </c>
      <c r="C18" s="21">
        <v>0.14601600000000001</v>
      </c>
      <c r="F18" s="21" t="s">
        <v>27</v>
      </c>
      <c r="G18" s="35">
        <v>0.29877199999999998</v>
      </c>
      <c r="H18" s="35">
        <v>0.22714300000000001</v>
      </c>
      <c r="I18" s="34"/>
      <c r="L18" s="30" t="s">
        <v>35</v>
      </c>
      <c r="M18" s="33">
        <v>0.29877199999999998</v>
      </c>
      <c r="N18" s="33">
        <v>0.22714300000000001</v>
      </c>
      <c r="O18" s="32">
        <v>0.53</v>
      </c>
    </row>
    <row r="19" spans="1:15">
      <c r="O19" s="9"/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3407-220B-41D5-8807-606CABBF70AD}">
  <dimension ref="A1:AP531"/>
  <sheetViews>
    <sheetView topLeftCell="P1" workbookViewId="0">
      <selection activeCell="AJ31" sqref="AJ31"/>
    </sheetView>
  </sheetViews>
  <sheetFormatPr defaultRowHeight="14.5"/>
  <cols>
    <col min="1" max="1" width="8.7265625" style="13"/>
    <col min="15" max="15" width="8.7265625" style="16"/>
    <col min="30" max="30" width="12.1796875" style="18"/>
    <col min="37" max="37" width="10.1796875" bestFit="1" customWidth="1"/>
    <col min="42" max="42" width="13.1796875" bestFit="1" customWidth="1"/>
  </cols>
  <sheetData>
    <row r="1" spans="1:42">
      <c r="J1" t="s">
        <v>4</v>
      </c>
      <c r="K1">
        <f>AVERAGE(J:J)</f>
        <v>33</v>
      </c>
      <c r="L1" t="s">
        <v>5</v>
      </c>
      <c r="M1">
        <f>_xlfn.STDEV.S(E:E)</f>
        <v>10.523000423394134</v>
      </c>
      <c r="O1" s="16" t="s">
        <v>9</v>
      </c>
      <c r="P1" s="12" t="s">
        <v>36</v>
      </c>
      <c r="Q1" s="12" t="s">
        <v>37</v>
      </c>
      <c r="S1" t="s">
        <v>10</v>
      </c>
      <c r="X1" t="s">
        <v>4</v>
      </c>
      <c r="Y1">
        <f>AVERAGE(S:S)</f>
        <v>19.217171717171716</v>
      </c>
      <c r="Z1" t="s">
        <v>5</v>
      </c>
      <c r="AA1">
        <f>_xlfn.STDEV.S(S:S)</f>
        <v>6.9728811458561379</v>
      </c>
      <c r="AD1" s="17" t="s">
        <v>11</v>
      </c>
      <c r="AE1" s="12" t="s">
        <v>36</v>
      </c>
      <c r="AF1" s="12" t="s">
        <v>37</v>
      </c>
      <c r="AH1" s="12" t="s">
        <v>38</v>
      </c>
      <c r="AM1" t="s">
        <v>4</v>
      </c>
      <c r="AN1">
        <f>AVERAGE(AH:AH)</f>
        <v>19.030303030303031</v>
      </c>
      <c r="AO1" t="s">
        <v>5</v>
      </c>
      <c r="AP1">
        <f>_xlfn.STDEV.S(AH:AH)</f>
        <v>5.7890416695895297</v>
      </c>
    </row>
    <row r="2" spans="1:42" ht="58">
      <c r="A2" s="14" t="s">
        <v>0</v>
      </c>
      <c r="B2" s="12" t="s">
        <v>36</v>
      </c>
      <c r="C2" s="12" t="s">
        <v>37</v>
      </c>
      <c r="E2" t="s">
        <v>38</v>
      </c>
      <c r="J2" t="s">
        <v>10</v>
      </c>
      <c r="K2" t="s">
        <v>8</v>
      </c>
      <c r="L2" s="29" t="s">
        <v>6</v>
      </c>
      <c r="M2" t="s">
        <v>3</v>
      </c>
      <c r="O2" s="16">
        <v>15</v>
      </c>
      <c r="P2" s="12">
        <v>0</v>
      </c>
      <c r="Q2" s="12">
        <v>1998</v>
      </c>
      <c r="S2">
        <v>15</v>
      </c>
      <c r="X2" t="s">
        <v>10</v>
      </c>
      <c r="Y2" t="s">
        <v>8</v>
      </c>
      <c r="Z2" s="29" t="s">
        <v>6</v>
      </c>
      <c r="AA2" t="s">
        <v>3</v>
      </c>
      <c r="AD2" s="18">
        <v>16</v>
      </c>
      <c r="AE2" s="12">
        <v>0</v>
      </c>
      <c r="AF2" s="12">
        <v>1998</v>
      </c>
      <c r="AH2">
        <v>16</v>
      </c>
      <c r="AM2" t="s">
        <v>10</v>
      </c>
      <c r="AN2" t="s">
        <v>8</v>
      </c>
      <c r="AO2" s="29" t="s">
        <v>6</v>
      </c>
      <c r="AP2" t="s">
        <v>3</v>
      </c>
    </row>
    <row r="3" spans="1:42">
      <c r="A3" s="14">
        <v>31</v>
      </c>
      <c r="B3" s="12">
        <v>0</v>
      </c>
      <c r="C3" s="12">
        <v>1998</v>
      </c>
      <c r="E3" s="10">
        <v>31</v>
      </c>
      <c r="J3">
        <v>1</v>
      </c>
      <c r="K3">
        <v>0</v>
      </c>
      <c r="L3">
        <f>(X3-$Y$1)/$AA$1</f>
        <v>-2.6125745349894376</v>
      </c>
      <c r="M3">
        <v>1</v>
      </c>
      <c r="O3" s="16">
        <v>10</v>
      </c>
      <c r="P3" s="12">
        <v>0</v>
      </c>
      <c r="Q3" s="12">
        <v>2001</v>
      </c>
      <c r="S3">
        <v>10</v>
      </c>
      <c r="U3" t="s">
        <v>1</v>
      </c>
      <c r="V3">
        <f>MIN(S:S)</f>
        <v>7</v>
      </c>
      <c r="X3">
        <v>1</v>
      </c>
      <c r="Y3">
        <f>COUNTIF(AH:AH,AM3)</f>
        <v>0</v>
      </c>
      <c r="Z3">
        <f>(X3-$Y$1)/$AA$1</f>
        <v>-2.6125745349894376</v>
      </c>
      <c r="AA3">
        <v>1</v>
      </c>
      <c r="AD3" s="18">
        <v>12</v>
      </c>
      <c r="AE3" s="12">
        <v>0</v>
      </c>
      <c r="AF3" s="12">
        <v>2001</v>
      </c>
      <c r="AH3">
        <v>12</v>
      </c>
      <c r="AJ3" t="s">
        <v>1</v>
      </c>
      <c r="AK3">
        <f>MIN(AH:AH)</f>
        <v>6</v>
      </c>
      <c r="AM3">
        <v>1</v>
      </c>
      <c r="AN3">
        <f>COUNTIF(AH:AH,AM3)</f>
        <v>0</v>
      </c>
      <c r="AO3">
        <f>(AM3-$AN$1)/$AP$1</f>
        <v>-3.1145574793524444</v>
      </c>
      <c r="AP3">
        <v>1</v>
      </c>
    </row>
    <row r="4" spans="1:42">
      <c r="A4" s="14">
        <v>22</v>
      </c>
      <c r="B4" s="12">
        <v>0</v>
      </c>
      <c r="C4" s="12">
        <v>2001</v>
      </c>
      <c r="E4" s="10">
        <v>22</v>
      </c>
      <c r="G4" t="s">
        <v>1</v>
      </c>
      <c r="H4">
        <f>MIN(E:E)</f>
        <v>13</v>
      </c>
      <c r="J4">
        <v>2</v>
      </c>
      <c r="K4">
        <f t="shared" ref="K4:K35" si="0">COUNTIF(E:E,J4)</f>
        <v>0</v>
      </c>
      <c r="L4">
        <f t="shared" ref="L4:L67" si="1">(J4-$K$1)/$M$1</f>
        <v>-2.9459278487799514</v>
      </c>
      <c r="M4">
        <v>1</v>
      </c>
      <c r="O4" s="16">
        <v>25</v>
      </c>
      <c r="P4" s="12">
        <v>0</v>
      </c>
      <c r="Q4" s="12">
        <v>1994</v>
      </c>
      <c r="S4">
        <v>25</v>
      </c>
      <c r="U4" t="s">
        <v>2</v>
      </c>
      <c r="V4">
        <f>MAX(S:S)</f>
        <v>35</v>
      </c>
      <c r="X4">
        <v>2</v>
      </c>
      <c r="Y4">
        <f t="shared" ref="Y4:Y37" si="2">COUNTIF(S:S,X4)</f>
        <v>0</v>
      </c>
      <c r="Z4">
        <f t="shared" ref="Z4:Z37" si="3">(X4-$Y$1)/$AA$1</f>
        <v>-2.4691617936731336</v>
      </c>
      <c r="AA4">
        <v>1</v>
      </c>
      <c r="AD4" s="18">
        <v>26</v>
      </c>
      <c r="AE4" s="12">
        <v>0</v>
      </c>
      <c r="AF4" s="12">
        <v>1994</v>
      </c>
      <c r="AH4">
        <v>26</v>
      </c>
      <c r="AJ4" t="s">
        <v>2</v>
      </c>
      <c r="AK4">
        <f>MAX(AH:AH)</f>
        <v>30</v>
      </c>
      <c r="AM4">
        <v>2</v>
      </c>
      <c r="AN4">
        <f t="shared" ref="AN4:AN32" si="4">COUNTIF(AH:AH,AM4)</f>
        <v>0</v>
      </c>
      <c r="AO4">
        <f t="shared" ref="AO4:AO32" si="5">(AM4-$AN$1)/$AP$1</f>
        <v>-2.9418173166320565</v>
      </c>
      <c r="AP4">
        <v>1</v>
      </c>
    </row>
    <row r="5" spans="1:42">
      <c r="A5" s="14">
        <v>51</v>
      </c>
      <c r="B5" s="12">
        <v>0</v>
      </c>
      <c r="C5" s="12">
        <v>1994</v>
      </c>
      <c r="E5" s="10">
        <v>51</v>
      </c>
      <c r="G5" t="s">
        <v>2</v>
      </c>
      <c r="H5">
        <f>MAX(E:E)</f>
        <v>65</v>
      </c>
      <c r="J5">
        <v>3</v>
      </c>
      <c r="K5">
        <f t="shared" si="0"/>
        <v>0</v>
      </c>
      <c r="L5">
        <f t="shared" si="1"/>
        <v>-2.8508979181741467</v>
      </c>
      <c r="M5">
        <v>1</v>
      </c>
      <c r="O5" s="16">
        <v>28</v>
      </c>
      <c r="P5" s="12">
        <v>0</v>
      </c>
      <c r="Q5" s="12">
        <v>2002</v>
      </c>
      <c r="S5">
        <v>28</v>
      </c>
      <c r="X5">
        <v>3</v>
      </c>
      <c r="Y5">
        <f t="shared" si="2"/>
        <v>0</v>
      </c>
      <c r="Z5">
        <f t="shared" si="3"/>
        <v>-2.3257490523568296</v>
      </c>
      <c r="AA5">
        <v>1</v>
      </c>
      <c r="AD5" s="18">
        <v>24</v>
      </c>
      <c r="AE5" s="12">
        <v>0</v>
      </c>
      <c r="AF5" s="12">
        <v>2002</v>
      </c>
      <c r="AH5">
        <v>24</v>
      </c>
      <c r="AM5">
        <v>3</v>
      </c>
      <c r="AN5">
        <f t="shared" si="4"/>
        <v>0</v>
      </c>
      <c r="AO5">
        <f t="shared" si="5"/>
        <v>-2.769077153911669</v>
      </c>
      <c r="AP5">
        <v>1</v>
      </c>
    </row>
    <row r="6" spans="1:42">
      <c r="A6" s="14">
        <v>52</v>
      </c>
      <c r="B6" s="12">
        <v>0</v>
      </c>
      <c r="C6" s="12">
        <v>2002</v>
      </c>
      <c r="E6" s="10">
        <v>52</v>
      </c>
      <c r="J6">
        <v>4</v>
      </c>
      <c r="K6">
        <f t="shared" si="0"/>
        <v>0</v>
      </c>
      <c r="L6">
        <f t="shared" si="1"/>
        <v>-2.7558679875683416</v>
      </c>
      <c r="M6">
        <v>1</v>
      </c>
      <c r="O6" s="16">
        <v>7</v>
      </c>
      <c r="P6" s="12">
        <v>0</v>
      </c>
      <c r="Q6" s="12">
        <v>2000</v>
      </c>
      <c r="S6">
        <v>7</v>
      </c>
      <c r="X6">
        <v>4</v>
      </c>
      <c r="Y6">
        <f t="shared" si="2"/>
        <v>0</v>
      </c>
      <c r="Z6">
        <f t="shared" si="3"/>
        <v>-2.1823363110405256</v>
      </c>
      <c r="AA6">
        <f t="shared" ref="AA6:AA36" si="6">ROUND(Z6*2+5,0)</f>
        <v>1</v>
      </c>
      <c r="AD6" s="18">
        <v>8</v>
      </c>
      <c r="AE6" s="12">
        <v>0</v>
      </c>
      <c r="AF6" s="12">
        <v>2000</v>
      </c>
      <c r="AH6">
        <v>8</v>
      </c>
      <c r="AM6">
        <v>4</v>
      </c>
      <c r="AN6">
        <f t="shared" si="4"/>
        <v>0</v>
      </c>
      <c r="AO6">
        <f t="shared" si="5"/>
        <v>-2.5963369911912815</v>
      </c>
      <c r="AP6">
        <v>1</v>
      </c>
    </row>
    <row r="7" spans="1:42">
      <c r="A7" s="14">
        <v>15</v>
      </c>
      <c r="B7" s="12">
        <v>0</v>
      </c>
      <c r="C7" s="12">
        <v>2000</v>
      </c>
      <c r="E7" s="10">
        <v>15</v>
      </c>
      <c r="J7">
        <v>5</v>
      </c>
      <c r="K7">
        <f t="shared" si="0"/>
        <v>0</v>
      </c>
      <c r="L7">
        <f t="shared" si="1"/>
        <v>-2.6608380569625369</v>
      </c>
      <c r="M7">
        <v>1</v>
      </c>
      <c r="O7" s="16">
        <v>12</v>
      </c>
      <c r="P7" s="12">
        <v>0</v>
      </c>
      <c r="Q7" s="12">
        <v>2002</v>
      </c>
      <c r="S7">
        <v>12</v>
      </c>
      <c r="X7">
        <v>5</v>
      </c>
      <c r="Y7">
        <f t="shared" si="2"/>
        <v>0</v>
      </c>
      <c r="Z7">
        <f t="shared" si="3"/>
        <v>-2.0389235697242216</v>
      </c>
      <c r="AA7">
        <f t="shared" si="6"/>
        <v>1</v>
      </c>
      <c r="AD7" s="18">
        <v>26</v>
      </c>
      <c r="AE7" s="12">
        <v>0</v>
      </c>
      <c r="AF7" s="12">
        <v>2002</v>
      </c>
      <c r="AH7">
        <v>26</v>
      </c>
      <c r="AM7">
        <v>5</v>
      </c>
      <c r="AN7">
        <f t="shared" si="4"/>
        <v>0</v>
      </c>
      <c r="AO7">
        <f t="shared" si="5"/>
        <v>-2.4235968284708935</v>
      </c>
      <c r="AP7">
        <v>1</v>
      </c>
    </row>
    <row r="8" spans="1:42">
      <c r="A8" s="14">
        <v>38</v>
      </c>
      <c r="B8" s="12">
        <v>0</v>
      </c>
      <c r="C8" s="12">
        <v>2002</v>
      </c>
      <c r="E8" s="10">
        <v>38</v>
      </c>
      <c r="J8">
        <v>6</v>
      </c>
      <c r="K8">
        <f t="shared" si="0"/>
        <v>0</v>
      </c>
      <c r="L8">
        <f t="shared" si="1"/>
        <v>-2.5658081263567318</v>
      </c>
      <c r="M8">
        <v>1</v>
      </c>
      <c r="O8" s="16">
        <v>23</v>
      </c>
      <c r="P8" s="12">
        <v>0</v>
      </c>
      <c r="Q8" s="12">
        <v>1966</v>
      </c>
      <c r="S8">
        <v>23</v>
      </c>
      <c r="X8">
        <v>6</v>
      </c>
      <c r="Y8">
        <f t="shared" si="2"/>
        <v>0</v>
      </c>
      <c r="Z8">
        <f t="shared" si="3"/>
        <v>-1.8955108284079174</v>
      </c>
      <c r="AA8">
        <f t="shared" si="6"/>
        <v>1</v>
      </c>
      <c r="AD8" s="18">
        <v>19</v>
      </c>
      <c r="AE8" s="12">
        <v>0</v>
      </c>
      <c r="AF8" s="12">
        <v>1966</v>
      </c>
      <c r="AH8">
        <v>19</v>
      </c>
      <c r="AM8">
        <v>6</v>
      </c>
      <c r="AN8">
        <f t="shared" si="4"/>
        <v>8</v>
      </c>
      <c r="AO8">
        <f t="shared" si="5"/>
        <v>-2.250856665750506</v>
      </c>
      <c r="AP8">
        <v>1</v>
      </c>
    </row>
    <row r="9" spans="1:42">
      <c r="A9" s="14">
        <v>42</v>
      </c>
      <c r="B9" s="12">
        <v>0</v>
      </c>
      <c r="C9" s="12">
        <v>1966</v>
      </c>
      <c r="E9" s="10">
        <v>42</v>
      </c>
      <c r="J9">
        <v>7</v>
      </c>
      <c r="K9">
        <f t="shared" si="0"/>
        <v>0</v>
      </c>
      <c r="L9">
        <f t="shared" si="1"/>
        <v>-2.4707781957509272</v>
      </c>
      <c r="M9">
        <v>1</v>
      </c>
      <c r="O9" s="16">
        <v>12</v>
      </c>
      <c r="P9" s="12">
        <v>0</v>
      </c>
      <c r="Q9" s="12">
        <v>1984</v>
      </c>
      <c r="S9">
        <v>12</v>
      </c>
      <c r="X9">
        <v>7</v>
      </c>
      <c r="Y9">
        <f t="shared" si="2"/>
        <v>20</v>
      </c>
      <c r="Z9">
        <f t="shared" si="3"/>
        <v>-1.7520980870916134</v>
      </c>
      <c r="AA9">
        <f t="shared" si="6"/>
        <v>1</v>
      </c>
      <c r="AD9" s="18">
        <v>14</v>
      </c>
      <c r="AE9" s="12">
        <v>0</v>
      </c>
      <c r="AF9" s="12">
        <v>1984</v>
      </c>
      <c r="AH9">
        <v>14</v>
      </c>
      <c r="AM9">
        <v>7</v>
      </c>
      <c r="AN9">
        <f t="shared" si="4"/>
        <v>5</v>
      </c>
      <c r="AO9">
        <f t="shared" si="5"/>
        <v>-2.0781165030301185</v>
      </c>
      <c r="AP9">
        <f t="shared" ref="AP9:AP32" si="7">ROUND(AO9*2+5,0)</f>
        <v>1</v>
      </c>
    </row>
    <row r="10" spans="1:42">
      <c r="A10" s="14">
        <v>26</v>
      </c>
      <c r="B10" s="12">
        <v>0</v>
      </c>
      <c r="C10" s="12">
        <v>1984</v>
      </c>
      <c r="E10" s="10">
        <v>26</v>
      </c>
      <c r="J10">
        <v>8</v>
      </c>
      <c r="K10">
        <f t="shared" si="0"/>
        <v>0</v>
      </c>
      <c r="L10">
        <f t="shared" si="1"/>
        <v>-2.3757482651451221</v>
      </c>
      <c r="M10">
        <v>1</v>
      </c>
      <c r="O10" s="16">
        <v>21</v>
      </c>
      <c r="P10" s="12">
        <v>0</v>
      </c>
      <c r="Q10" s="12">
        <v>2003</v>
      </c>
      <c r="S10">
        <v>21</v>
      </c>
      <c r="X10">
        <v>8</v>
      </c>
      <c r="Y10">
        <f t="shared" si="2"/>
        <v>7</v>
      </c>
      <c r="Z10">
        <f t="shared" si="3"/>
        <v>-1.6086853457753094</v>
      </c>
      <c r="AA10">
        <f t="shared" si="6"/>
        <v>2</v>
      </c>
      <c r="AD10" s="18">
        <v>24</v>
      </c>
      <c r="AE10" s="12">
        <v>0</v>
      </c>
      <c r="AF10" s="12">
        <v>2003</v>
      </c>
      <c r="AH10">
        <v>24</v>
      </c>
      <c r="AM10">
        <v>8</v>
      </c>
      <c r="AN10">
        <f t="shared" si="4"/>
        <v>2</v>
      </c>
      <c r="AO10">
        <f t="shared" si="5"/>
        <v>-1.9053763403097306</v>
      </c>
      <c r="AP10">
        <f t="shared" si="7"/>
        <v>1</v>
      </c>
    </row>
    <row r="11" spans="1:42">
      <c r="A11" s="14">
        <v>45</v>
      </c>
      <c r="B11" s="12">
        <v>0</v>
      </c>
      <c r="C11" s="12">
        <v>2003</v>
      </c>
      <c r="E11" s="10">
        <v>45</v>
      </c>
      <c r="J11">
        <v>9</v>
      </c>
      <c r="K11">
        <f t="shared" si="0"/>
        <v>0</v>
      </c>
      <c r="L11">
        <f t="shared" si="1"/>
        <v>-2.2807183345393174</v>
      </c>
      <c r="M11">
        <v>1</v>
      </c>
      <c r="O11" s="16">
        <v>7</v>
      </c>
      <c r="P11" s="12">
        <v>0</v>
      </c>
      <c r="Q11" s="12">
        <v>1970</v>
      </c>
      <c r="S11">
        <v>7</v>
      </c>
      <c r="X11">
        <v>9</v>
      </c>
      <c r="Y11">
        <f t="shared" si="2"/>
        <v>9</v>
      </c>
      <c r="Z11">
        <f t="shared" si="3"/>
        <v>-1.4652726044590052</v>
      </c>
      <c r="AA11">
        <f t="shared" si="6"/>
        <v>2</v>
      </c>
      <c r="AD11" s="18">
        <v>16</v>
      </c>
      <c r="AE11" s="12">
        <v>0</v>
      </c>
      <c r="AF11" s="12">
        <v>1970</v>
      </c>
      <c r="AH11">
        <v>16</v>
      </c>
      <c r="AM11">
        <v>9</v>
      </c>
      <c r="AN11">
        <f t="shared" si="4"/>
        <v>5</v>
      </c>
      <c r="AO11">
        <f t="shared" si="5"/>
        <v>-1.7326361775893431</v>
      </c>
      <c r="AP11">
        <f t="shared" si="7"/>
        <v>2</v>
      </c>
    </row>
    <row r="12" spans="1:42">
      <c r="A12" s="14">
        <v>23</v>
      </c>
      <c r="B12" s="12">
        <v>0</v>
      </c>
      <c r="C12" s="12">
        <v>1970</v>
      </c>
      <c r="E12" s="10">
        <v>23</v>
      </c>
      <c r="J12">
        <v>10</v>
      </c>
      <c r="K12">
        <f t="shared" si="0"/>
        <v>0</v>
      </c>
      <c r="L12">
        <f t="shared" si="1"/>
        <v>-2.1856884039335123</v>
      </c>
      <c r="M12">
        <f t="shared" ref="M12:M58" si="8">ROUND(L12*2+5,0)</f>
        <v>1</v>
      </c>
      <c r="O12" s="16">
        <v>15</v>
      </c>
      <c r="P12" s="12">
        <v>0</v>
      </c>
      <c r="Q12" s="12">
        <v>1976</v>
      </c>
      <c r="S12">
        <v>15</v>
      </c>
      <c r="X12">
        <v>10</v>
      </c>
      <c r="Y12">
        <f t="shared" si="2"/>
        <v>7</v>
      </c>
      <c r="Z12">
        <f t="shared" si="3"/>
        <v>-1.3218598631427012</v>
      </c>
      <c r="AA12">
        <f t="shared" si="6"/>
        <v>2</v>
      </c>
      <c r="AD12" s="18">
        <v>18</v>
      </c>
      <c r="AE12" s="12">
        <v>0</v>
      </c>
      <c r="AF12" s="12">
        <v>1976</v>
      </c>
      <c r="AH12">
        <v>18</v>
      </c>
      <c r="AM12">
        <v>10</v>
      </c>
      <c r="AN12">
        <f t="shared" si="4"/>
        <v>5</v>
      </c>
      <c r="AO12">
        <f t="shared" si="5"/>
        <v>-1.5598960148689553</v>
      </c>
      <c r="AP12">
        <f t="shared" si="7"/>
        <v>2</v>
      </c>
    </row>
    <row r="13" spans="1:42">
      <c r="A13" s="14">
        <v>33</v>
      </c>
      <c r="B13" s="12">
        <v>0</v>
      </c>
      <c r="C13" s="12">
        <v>1976</v>
      </c>
      <c r="E13" s="10">
        <v>33</v>
      </c>
      <c r="J13">
        <v>11</v>
      </c>
      <c r="K13">
        <f t="shared" si="0"/>
        <v>0</v>
      </c>
      <c r="L13">
        <f t="shared" si="1"/>
        <v>-2.0906584733277076</v>
      </c>
      <c r="M13">
        <f t="shared" si="8"/>
        <v>1</v>
      </c>
      <c r="O13" s="16">
        <v>16</v>
      </c>
      <c r="P13" s="12">
        <v>0</v>
      </c>
      <c r="Q13" s="12">
        <v>1994</v>
      </c>
      <c r="S13">
        <v>16</v>
      </c>
      <c r="X13">
        <v>11</v>
      </c>
      <c r="Y13">
        <f t="shared" si="2"/>
        <v>16</v>
      </c>
      <c r="Z13">
        <f t="shared" si="3"/>
        <v>-1.1784471218263972</v>
      </c>
      <c r="AA13">
        <f t="shared" si="6"/>
        <v>3</v>
      </c>
      <c r="AD13" s="18">
        <v>12</v>
      </c>
      <c r="AE13" s="12">
        <v>0</v>
      </c>
      <c r="AF13" s="12">
        <v>1994</v>
      </c>
      <c r="AH13">
        <v>12</v>
      </c>
      <c r="AM13">
        <v>11</v>
      </c>
      <c r="AN13">
        <f t="shared" si="4"/>
        <v>11</v>
      </c>
      <c r="AO13">
        <f t="shared" si="5"/>
        <v>-1.3871558521485676</v>
      </c>
      <c r="AP13">
        <f t="shared" si="7"/>
        <v>2</v>
      </c>
    </row>
    <row r="14" spans="1:42">
      <c r="A14" s="14">
        <v>28</v>
      </c>
      <c r="B14" s="12">
        <v>0</v>
      </c>
      <c r="C14" s="12">
        <v>1994</v>
      </c>
      <c r="E14" s="10">
        <v>28</v>
      </c>
      <c r="J14">
        <v>12</v>
      </c>
      <c r="K14">
        <f t="shared" si="0"/>
        <v>0</v>
      </c>
      <c r="L14">
        <f t="shared" si="1"/>
        <v>-1.9956285427219027</v>
      </c>
      <c r="M14">
        <f t="shared" si="8"/>
        <v>1</v>
      </c>
      <c r="O14" s="16">
        <v>16</v>
      </c>
      <c r="P14" s="12">
        <v>0</v>
      </c>
      <c r="Q14" s="12">
        <v>2001</v>
      </c>
      <c r="S14">
        <v>16</v>
      </c>
      <c r="X14">
        <v>12</v>
      </c>
      <c r="Y14">
        <f t="shared" si="2"/>
        <v>9</v>
      </c>
      <c r="Z14">
        <f t="shared" si="3"/>
        <v>-1.0350343805100932</v>
      </c>
      <c r="AA14">
        <f t="shared" si="6"/>
        <v>3</v>
      </c>
      <c r="AD14" s="18">
        <v>19</v>
      </c>
      <c r="AE14" s="12">
        <v>0</v>
      </c>
      <c r="AF14" s="12">
        <v>2001</v>
      </c>
      <c r="AH14">
        <v>19</v>
      </c>
      <c r="AM14">
        <v>12</v>
      </c>
      <c r="AN14">
        <f t="shared" si="4"/>
        <v>18</v>
      </c>
      <c r="AO14">
        <f t="shared" si="5"/>
        <v>-1.2144156894281801</v>
      </c>
      <c r="AP14">
        <f t="shared" si="7"/>
        <v>3</v>
      </c>
    </row>
    <row r="15" spans="1:42">
      <c r="A15" s="14">
        <v>35</v>
      </c>
      <c r="B15" s="12">
        <v>0</v>
      </c>
      <c r="C15" s="12">
        <v>2001</v>
      </c>
      <c r="E15" s="10">
        <v>35</v>
      </c>
      <c r="J15">
        <v>13</v>
      </c>
      <c r="K15">
        <f t="shared" si="0"/>
        <v>2</v>
      </c>
      <c r="L15">
        <f t="shared" si="1"/>
        <v>-1.9005986121160978</v>
      </c>
      <c r="M15">
        <f t="shared" si="8"/>
        <v>1</v>
      </c>
      <c r="O15" s="16">
        <v>11</v>
      </c>
      <c r="P15" s="12">
        <v>0</v>
      </c>
      <c r="Q15" s="12">
        <v>2005</v>
      </c>
      <c r="S15">
        <v>11</v>
      </c>
      <c r="X15">
        <v>13</v>
      </c>
      <c r="Y15">
        <f t="shared" si="2"/>
        <v>20</v>
      </c>
      <c r="Z15">
        <f t="shared" si="3"/>
        <v>-0.89162163919378912</v>
      </c>
      <c r="AA15">
        <f t="shared" si="6"/>
        <v>3</v>
      </c>
      <c r="AD15" s="18">
        <v>22</v>
      </c>
      <c r="AE15" s="12">
        <v>0</v>
      </c>
      <c r="AF15" s="12">
        <v>2005</v>
      </c>
      <c r="AH15">
        <v>22</v>
      </c>
      <c r="AM15">
        <v>13</v>
      </c>
      <c r="AN15">
        <f t="shared" si="4"/>
        <v>20</v>
      </c>
      <c r="AO15">
        <f t="shared" si="5"/>
        <v>-1.0416755267077924</v>
      </c>
      <c r="AP15">
        <f t="shared" si="7"/>
        <v>3</v>
      </c>
    </row>
    <row r="16" spans="1:42">
      <c r="A16" s="14">
        <v>33</v>
      </c>
      <c r="B16" s="12">
        <v>0</v>
      </c>
      <c r="C16" s="12">
        <v>2005</v>
      </c>
      <c r="E16" s="10">
        <v>33</v>
      </c>
      <c r="J16">
        <v>14</v>
      </c>
      <c r="K16">
        <f t="shared" si="0"/>
        <v>0</v>
      </c>
      <c r="L16">
        <f t="shared" si="1"/>
        <v>-1.8055686815102929</v>
      </c>
      <c r="M16">
        <f t="shared" si="8"/>
        <v>1</v>
      </c>
      <c r="O16" s="16">
        <v>19</v>
      </c>
      <c r="P16" s="12">
        <v>0</v>
      </c>
      <c r="Q16" s="12">
        <v>2001</v>
      </c>
      <c r="S16">
        <v>19</v>
      </c>
      <c r="X16">
        <v>14</v>
      </c>
      <c r="Y16">
        <f t="shared" si="2"/>
        <v>22</v>
      </c>
      <c r="Z16">
        <f t="shared" si="3"/>
        <v>-0.74820889787748512</v>
      </c>
      <c r="AA16">
        <f t="shared" si="6"/>
        <v>4</v>
      </c>
      <c r="AD16" s="18">
        <v>15</v>
      </c>
      <c r="AE16" s="12">
        <v>0</v>
      </c>
      <c r="AF16" s="12">
        <v>2001</v>
      </c>
      <c r="AH16">
        <v>15</v>
      </c>
      <c r="AM16">
        <v>14</v>
      </c>
      <c r="AN16">
        <f t="shared" si="4"/>
        <v>26</v>
      </c>
      <c r="AO16">
        <f t="shared" si="5"/>
        <v>-0.86893536398740467</v>
      </c>
      <c r="AP16">
        <f t="shared" si="7"/>
        <v>3</v>
      </c>
    </row>
    <row r="17" spans="1:42">
      <c r="A17" s="14">
        <v>34</v>
      </c>
      <c r="B17" s="12">
        <v>0</v>
      </c>
      <c r="C17" s="12">
        <v>2001</v>
      </c>
      <c r="E17" s="10">
        <v>34</v>
      </c>
      <c r="J17">
        <v>15</v>
      </c>
      <c r="K17">
        <f t="shared" si="0"/>
        <v>2</v>
      </c>
      <c r="L17">
        <f t="shared" si="1"/>
        <v>-1.710538750904488</v>
      </c>
      <c r="M17">
        <f t="shared" si="8"/>
        <v>2</v>
      </c>
      <c r="O17" s="16">
        <v>11</v>
      </c>
      <c r="P17" s="12">
        <v>0</v>
      </c>
      <c r="Q17" s="12">
        <v>1993</v>
      </c>
      <c r="S17">
        <v>11</v>
      </c>
      <c r="X17">
        <v>15</v>
      </c>
      <c r="Y17">
        <f t="shared" si="2"/>
        <v>27</v>
      </c>
      <c r="Z17">
        <f t="shared" si="3"/>
        <v>-0.60479615656118102</v>
      </c>
      <c r="AA17">
        <f t="shared" si="6"/>
        <v>4</v>
      </c>
      <c r="AD17" s="18">
        <v>14</v>
      </c>
      <c r="AE17" s="12">
        <v>0</v>
      </c>
      <c r="AF17" s="12">
        <v>1993</v>
      </c>
      <c r="AH17">
        <v>14</v>
      </c>
      <c r="AM17">
        <v>15</v>
      </c>
      <c r="AN17">
        <f t="shared" si="4"/>
        <v>18</v>
      </c>
      <c r="AO17">
        <f t="shared" si="5"/>
        <v>-0.69619520126701706</v>
      </c>
      <c r="AP17">
        <f t="shared" si="7"/>
        <v>4</v>
      </c>
    </row>
    <row r="18" spans="1:42">
      <c r="A18" s="14">
        <v>25</v>
      </c>
      <c r="B18" s="12">
        <v>0</v>
      </c>
      <c r="C18" s="12">
        <v>1993</v>
      </c>
      <c r="E18" s="10">
        <v>25</v>
      </c>
      <c r="J18">
        <v>16</v>
      </c>
      <c r="K18">
        <f t="shared" si="0"/>
        <v>1</v>
      </c>
      <c r="L18">
        <f t="shared" si="1"/>
        <v>-1.6155088202986831</v>
      </c>
      <c r="M18">
        <f t="shared" si="8"/>
        <v>2</v>
      </c>
      <c r="O18" s="16">
        <v>15</v>
      </c>
      <c r="P18" s="12">
        <v>0</v>
      </c>
      <c r="Q18" s="12">
        <v>1984</v>
      </c>
      <c r="S18">
        <v>15</v>
      </c>
      <c r="X18">
        <v>16</v>
      </c>
      <c r="Y18">
        <f t="shared" si="2"/>
        <v>23</v>
      </c>
      <c r="Z18">
        <f t="shared" si="3"/>
        <v>-0.46138341524487703</v>
      </c>
      <c r="AA18">
        <f t="shared" si="6"/>
        <v>4</v>
      </c>
      <c r="AD18" s="18">
        <v>19</v>
      </c>
      <c r="AE18" s="12">
        <v>0</v>
      </c>
      <c r="AF18" s="12">
        <v>1984</v>
      </c>
      <c r="AH18">
        <v>19</v>
      </c>
      <c r="AM18">
        <v>16</v>
      </c>
      <c r="AN18">
        <f t="shared" si="4"/>
        <v>18</v>
      </c>
      <c r="AO18">
        <f t="shared" si="5"/>
        <v>-0.52345503854662945</v>
      </c>
      <c r="AP18">
        <f t="shared" si="7"/>
        <v>4</v>
      </c>
    </row>
    <row r="19" spans="1:42">
      <c r="A19" s="14">
        <v>34</v>
      </c>
      <c r="B19" s="12">
        <v>0</v>
      </c>
      <c r="C19" s="12">
        <v>1984</v>
      </c>
      <c r="E19" s="10">
        <v>34</v>
      </c>
      <c r="J19">
        <v>17</v>
      </c>
      <c r="K19">
        <f t="shared" si="0"/>
        <v>4</v>
      </c>
      <c r="L19">
        <f t="shared" si="1"/>
        <v>-1.5204788896928783</v>
      </c>
      <c r="M19">
        <f t="shared" si="8"/>
        <v>2</v>
      </c>
      <c r="O19" s="16">
        <v>25</v>
      </c>
      <c r="P19" s="12">
        <v>0</v>
      </c>
      <c r="Q19" s="12">
        <v>2000</v>
      </c>
      <c r="S19">
        <v>25</v>
      </c>
      <c r="X19">
        <v>17</v>
      </c>
      <c r="Y19">
        <f t="shared" si="2"/>
        <v>16</v>
      </c>
      <c r="Z19">
        <f t="shared" si="3"/>
        <v>-0.31797067392857298</v>
      </c>
      <c r="AA19">
        <f t="shared" si="6"/>
        <v>4</v>
      </c>
      <c r="AD19" s="18">
        <v>26</v>
      </c>
      <c r="AE19" s="12">
        <v>0</v>
      </c>
      <c r="AF19" s="12">
        <v>2000</v>
      </c>
      <c r="AH19">
        <v>26</v>
      </c>
      <c r="AM19">
        <v>17</v>
      </c>
      <c r="AN19">
        <f t="shared" si="4"/>
        <v>23</v>
      </c>
      <c r="AO19">
        <f t="shared" si="5"/>
        <v>-0.35071487582624178</v>
      </c>
      <c r="AP19">
        <f t="shared" si="7"/>
        <v>4</v>
      </c>
    </row>
    <row r="20" spans="1:42">
      <c r="A20" s="14">
        <v>51</v>
      </c>
      <c r="B20" s="12">
        <v>0</v>
      </c>
      <c r="C20" s="12">
        <v>2000</v>
      </c>
      <c r="E20" s="10">
        <v>51</v>
      </c>
      <c r="J20">
        <v>18</v>
      </c>
      <c r="K20">
        <f t="shared" si="0"/>
        <v>3</v>
      </c>
      <c r="L20">
        <f t="shared" si="1"/>
        <v>-1.4254489590870734</v>
      </c>
      <c r="M20">
        <f t="shared" si="8"/>
        <v>2</v>
      </c>
      <c r="O20" s="16">
        <v>33</v>
      </c>
      <c r="P20" s="12">
        <v>0</v>
      </c>
      <c r="Q20" s="12">
        <v>2007</v>
      </c>
      <c r="S20">
        <v>33</v>
      </c>
      <c r="X20">
        <v>18</v>
      </c>
      <c r="Y20">
        <f t="shared" si="2"/>
        <v>15</v>
      </c>
      <c r="Z20">
        <f t="shared" si="3"/>
        <v>-0.17455793261226893</v>
      </c>
      <c r="AA20">
        <f t="shared" si="6"/>
        <v>5</v>
      </c>
      <c r="AD20" s="18">
        <v>25</v>
      </c>
      <c r="AE20" s="12">
        <v>0</v>
      </c>
      <c r="AF20" s="12">
        <v>2007</v>
      </c>
      <c r="AH20">
        <v>25</v>
      </c>
      <c r="AM20">
        <v>18</v>
      </c>
      <c r="AN20">
        <f t="shared" si="4"/>
        <v>26</v>
      </c>
      <c r="AO20">
        <f t="shared" si="5"/>
        <v>-0.17797471310585411</v>
      </c>
      <c r="AP20">
        <f t="shared" si="7"/>
        <v>5</v>
      </c>
    </row>
    <row r="21" spans="1:42">
      <c r="A21" s="14">
        <v>58</v>
      </c>
      <c r="B21" s="12">
        <v>0</v>
      </c>
      <c r="C21" s="12">
        <v>2007</v>
      </c>
      <c r="E21" s="10">
        <v>58</v>
      </c>
      <c r="J21">
        <v>19</v>
      </c>
      <c r="K21">
        <f t="shared" si="0"/>
        <v>2</v>
      </c>
      <c r="L21">
        <f t="shared" si="1"/>
        <v>-1.3304190284812685</v>
      </c>
      <c r="M21">
        <f t="shared" si="8"/>
        <v>2</v>
      </c>
      <c r="O21" s="16">
        <v>27</v>
      </c>
      <c r="P21" s="12">
        <v>0</v>
      </c>
      <c r="Q21" s="12">
        <v>2002</v>
      </c>
      <c r="S21">
        <v>27</v>
      </c>
      <c r="X21">
        <v>19</v>
      </c>
      <c r="Y21">
        <f t="shared" si="2"/>
        <v>23</v>
      </c>
      <c r="Z21">
        <f t="shared" si="3"/>
        <v>-3.1145191295964884E-2</v>
      </c>
      <c r="AA21">
        <f t="shared" si="6"/>
        <v>5</v>
      </c>
      <c r="AD21" s="18">
        <v>6</v>
      </c>
      <c r="AE21" s="12">
        <v>0</v>
      </c>
      <c r="AF21" s="12">
        <v>2002</v>
      </c>
      <c r="AH21">
        <v>6</v>
      </c>
      <c r="AM21">
        <v>19</v>
      </c>
      <c r="AN21">
        <f t="shared" si="4"/>
        <v>23</v>
      </c>
      <c r="AO21">
        <f t="shared" si="5"/>
        <v>-5.234550385466441E-3</v>
      </c>
      <c r="AP21">
        <f t="shared" si="7"/>
        <v>5</v>
      </c>
    </row>
    <row r="22" spans="1:42">
      <c r="A22" s="14">
        <v>33</v>
      </c>
      <c r="B22" s="12">
        <v>0</v>
      </c>
      <c r="C22" s="12">
        <v>2002</v>
      </c>
      <c r="E22" s="10">
        <v>33</v>
      </c>
      <c r="J22">
        <v>20</v>
      </c>
      <c r="K22">
        <f t="shared" si="0"/>
        <v>2</v>
      </c>
      <c r="L22">
        <f t="shared" si="1"/>
        <v>-1.2353890978754636</v>
      </c>
      <c r="M22">
        <f t="shared" si="8"/>
        <v>3</v>
      </c>
      <c r="O22" s="16">
        <v>26</v>
      </c>
      <c r="P22" s="12">
        <v>0</v>
      </c>
      <c r="Q22" s="12">
        <v>1998</v>
      </c>
      <c r="S22">
        <v>26</v>
      </c>
      <c r="X22">
        <v>20</v>
      </c>
      <c r="Y22">
        <f t="shared" si="2"/>
        <v>14</v>
      </c>
      <c r="Z22">
        <f t="shared" si="3"/>
        <v>0.11226755002033915</v>
      </c>
      <c r="AA22">
        <f t="shared" si="6"/>
        <v>5</v>
      </c>
      <c r="AD22" s="18">
        <v>22</v>
      </c>
      <c r="AE22" s="12">
        <v>0</v>
      </c>
      <c r="AF22" s="12">
        <v>1998</v>
      </c>
      <c r="AH22">
        <v>22</v>
      </c>
      <c r="AM22">
        <v>20</v>
      </c>
      <c r="AN22">
        <f t="shared" si="4"/>
        <v>22</v>
      </c>
      <c r="AO22">
        <f t="shared" si="5"/>
        <v>0.16750561233492123</v>
      </c>
      <c r="AP22">
        <f t="shared" si="7"/>
        <v>5</v>
      </c>
    </row>
    <row r="23" spans="1:42">
      <c r="A23" s="14">
        <v>48</v>
      </c>
      <c r="B23" s="12">
        <v>0</v>
      </c>
      <c r="C23" s="12">
        <v>1998</v>
      </c>
      <c r="E23" s="10">
        <v>48</v>
      </c>
      <c r="J23">
        <v>21</v>
      </c>
      <c r="K23">
        <f t="shared" si="0"/>
        <v>4</v>
      </c>
      <c r="L23">
        <f t="shared" si="1"/>
        <v>-1.1403591672696587</v>
      </c>
      <c r="M23">
        <f t="shared" si="8"/>
        <v>3</v>
      </c>
      <c r="O23" s="16">
        <v>22</v>
      </c>
      <c r="P23" s="12">
        <v>0</v>
      </c>
      <c r="Q23" s="12">
        <v>2004</v>
      </c>
      <c r="S23">
        <v>22</v>
      </c>
      <c r="X23">
        <v>21</v>
      </c>
      <c r="Y23">
        <f t="shared" si="2"/>
        <v>18</v>
      </c>
      <c r="Z23">
        <f t="shared" si="3"/>
        <v>0.25568029133664322</v>
      </c>
      <c r="AA23">
        <f t="shared" si="6"/>
        <v>6</v>
      </c>
      <c r="AD23" s="18">
        <v>22</v>
      </c>
      <c r="AE23" s="12">
        <v>0</v>
      </c>
      <c r="AF23" s="12">
        <v>2004</v>
      </c>
      <c r="AH23">
        <v>22</v>
      </c>
      <c r="AM23">
        <v>21</v>
      </c>
      <c r="AN23">
        <f t="shared" si="4"/>
        <v>21</v>
      </c>
      <c r="AO23">
        <f t="shared" si="5"/>
        <v>0.3402457750553089</v>
      </c>
      <c r="AP23">
        <f t="shared" si="7"/>
        <v>6</v>
      </c>
    </row>
    <row r="24" spans="1:42">
      <c r="A24" s="14">
        <v>44</v>
      </c>
      <c r="B24" s="12">
        <v>0</v>
      </c>
      <c r="C24" s="12">
        <v>2004</v>
      </c>
      <c r="E24" s="10">
        <v>44</v>
      </c>
      <c r="J24">
        <v>22</v>
      </c>
      <c r="K24">
        <f t="shared" si="0"/>
        <v>8</v>
      </c>
      <c r="L24">
        <f t="shared" si="1"/>
        <v>-1.0453292366638538</v>
      </c>
      <c r="M24">
        <f t="shared" si="8"/>
        <v>3</v>
      </c>
      <c r="O24" s="16">
        <v>16</v>
      </c>
      <c r="P24" s="12">
        <v>0</v>
      </c>
      <c r="Q24" s="12">
        <v>1962</v>
      </c>
      <c r="S24">
        <v>16</v>
      </c>
      <c r="X24">
        <v>22</v>
      </c>
      <c r="Y24">
        <f t="shared" si="2"/>
        <v>13</v>
      </c>
      <c r="Z24">
        <f t="shared" si="3"/>
        <v>0.39909303265294721</v>
      </c>
      <c r="AA24">
        <f t="shared" si="6"/>
        <v>6</v>
      </c>
      <c r="AD24" s="18">
        <v>12</v>
      </c>
      <c r="AE24" s="12">
        <v>0</v>
      </c>
      <c r="AF24" s="12">
        <v>1962</v>
      </c>
      <c r="AH24">
        <v>12</v>
      </c>
      <c r="AM24">
        <v>22</v>
      </c>
      <c r="AN24">
        <f t="shared" si="4"/>
        <v>24</v>
      </c>
      <c r="AO24">
        <f t="shared" si="5"/>
        <v>0.51298593777569657</v>
      </c>
      <c r="AP24">
        <f t="shared" si="7"/>
        <v>6</v>
      </c>
    </row>
    <row r="25" spans="1:42">
      <c r="A25" s="14">
        <v>28</v>
      </c>
      <c r="B25" s="12">
        <v>0</v>
      </c>
      <c r="C25" s="12">
        <v>1962</v>
      </c>
      <c r="E25" s="10">
        <v>28</v>
      </c>
      <c r="J25">
        <v>23</v>
      </c>
      <c r="K25">
        <f t="shared" si="0"/>
        <v>6</v>
      </c>
      <c r="L25">
        <f t="shared" si="1"/>
        <v>-0.95029930605804891</v>
      </c>
      <c r="M25">
        <f t="shared" si="8"/>
        <v>3</v>
      </c>
      <c r="O25" s="16">
        <v>16</v>
      </c>
      <c r="P25" s="12">
        <v>0</v>
      </c>
      <c r="Q25" s="12">
        <v>2005</v>
      </c>
      <c r="S25">
        <v>16</v>
      </c>
      <c r="X25">
        <v>23</v>
      </c>
      <c r="Y25">
        <f t="shared" si="2"/>
        <v>15</v>
      </c>
      <c r="Z25">
        <f t="shared" si="3"/>
        <v>0.54250577396925126</v>
      </c>
      <c r="AA25">
        <f t="shared" si="6"/>
        <v>6</v>
      </c>
      <c r="AD25" s="18">
        <v>18</v>
      </c>
      <c r="AE25" s="12">
        <v>0</v>
      </c>
      <c r="AF25" s="12">
        <v>2005</v>
      </c>
      <c r="AH25">
        <v>18</v>
      </c>
      <c r="AM25">
        <v>23</v>
      </c>
      <c r="AN25">
        <f t="shared" si="4"/>
        <v>17</v>
      </c>
      <c r="AO25">
        <f t="shared" si="5"/>
        <v>0.68572610049608418</v>
      </c>
      <c r="AP25">
        <f t="shared" si="7"/>
        <v>6</v>
      </c>
    </row>
    <row r="26" spans="1:42">
      <c r="A26" s="14">
        <v>34</v>
      </c>
      <c r="B26" s="12">
        <v>0</v>
      </c>
      <c r="C26" s="12">
        <v>2005</v>
      </c>
      <c r="E26" s="10">
        <v>34</v>
      </c>
      <c r="J26">
        <v>24</v>
      </c>
      <c r="K26">
        <f t="shared" si="0"/>
        <v>8</v>
      </c>
      <c r="L26">
        <f t="shared" si="1"/>
        <v>-0.85526937545224402</v>
      </c>
      <c r="M26">
        <f t="shared" si="8"/>
        <v>3</v>
      </c>
      <c r="O26" s="16">
        <v>13</v>
      </c>
      <c r="P26" s="12">
        <v>0</v>
      </c>
      <c r="Q26" s="12">
        <v>1988</v>
      </c>
      <c r="S26">
        <v>13</v>
      </c>
      <c r="X26">
        <v>24</v>
      </c>
      <c r="Y26">
        <f t="shared" si="2"/>
        <v>22</v>
      </c>
      <c r="Z26">
        <f t="shared" si="3"/>
        <v>0.68591851528555525</v>
      </c>
      <c r="AA26">
        <f t="shared" si="6"/>
        <v>6</v>
      </c>
      <c r="AD26" s="18">
        <v>17</v>
      </c>
      <c r="AE26" s="12">
        <v>0</v>
      </c>
      <c r="AF26" s="12">
        <v>1988</v>
      </c>
      <c r="AH26">
        <v>17</v>
      </c>
      <c r="AM26">
        <v>24</v>
      </c>
      <c r="AN26">
        <f t="shared" si="4"/>
        <v>33</v>
      </c>
      <c r="AO26">
        <f t="shared" si="5"/>
        <v>0.85846626321647179</v>
      </c>
      <c r="AP26">
        <f t="shared" si="7"/>
        <v>7</v>
      </c>
    </row>
    <row r="27" spans="1:42">
      <c r="A27" s="14">
        <v>30</v>
      </c>
      <c r="B27" s="12">
        <v>0</v>
      </c>
      <c r="C27" s="12">
        <v>1988</v>
      </c>
      <c r="E27" s="10">
        <v>30</v>
      </c>
      <c r="J27">
        <v>25</v>
      </c>
      <c r="K27">
        <f t="shared" si="0"/>
        <v>7</v>
      </c>
      <c r="L27">
        <f t="shared" si="1"/>
        <v>-0.76023944484643913</v>
      </c>
      <c r="M27">
        <f t="shared" si="8"/>
        <v>3</v>
      </c>
      <c r="O27" s="16">
        <v>14</v>
      </c>
      <c r="P27" s="12">
        <v>0</v>
      </c>
      <c r="Q27" s="12">
        <v>2002</v>
      </c>
      <c r="S27">
        <v>14</v>
      </c>
      <c r="X27">
        <v>25</v>
      </c>
      <c r="Y27">
        <f t="shared" si="2"/>
        <v>11</v>
      </c>
      <c r="Z27">
        <f t="shared" si="3"/>
        <v>0.82933125660185936</v>
      </c>
      <c r="AA27">
        <f t="shared" si="6"/>
        <v>7</v>
      </c>
      <c r="AD27" s="18">
        <v>21</v>
      </c>
      <c r="AE27" s="12">
        <v>0</v>
      </c>
      <c r="AF27" s="12">
        <v>2002</v>
      </c>
      <c r="AH27">
        <v>21</v>
      </c>
      <c r="AM27">
        <v>25</v>
      </c>
      <c r="AN27">
        <f t="shared" si="4"/>
        <v>17</v>
      </c>
      <c r="AO27">
        <f t="shared" si="5"/>
        <v>1.0312064259368594</v>
      </c>
      <c r="AP27">
        <f t="shared" si="7"/>
        <v>7</v>
      </c>
    </row>
    <row r="28" spans="1:42">
      <c r="A28" s="14">
        <v>35</v>
      </c>
      <c r="B28" s="12">
        <v>0</v>
      </c>
      <c r="C28" s="12">
        <v>2002</v>
      </c>
      <c r="E28" s="10">
        <v>35</v>
      </c>
      <c r="J28">
        <v>26</v>
      </c>
      <c r="K28">
        <f t="shared" si="0"/>
        <v>7</v>
      </c>
      <c r="L28">
        <f t="shared" si="1"/>
        <v>-0.66520951424063424</v>
      </c>
      <c r="M28">
        <f t="shared" si="8"/>
        <v>4</v>
      </c>
      <c r="O28" s="16">
        <v>13</v>
      </c>
      <c r="P28" s="12">
        <v>0</v>
      </c>
      <c r="Q28" s="12">
        <v>2005</v>
      </c>
      <c r="S28">
        <v>13</v>
      </c>
      <c r="X28">
        <v>26</v>
      </c>
      <c r="Y28">
        <f t="shared" si="2"/>
        <v>15</v>
      </c>
      <c r="Z28">
        <f t="shared" si="3"/>
        <v>0.97274399791816335</v>
      </c>
      <c r="AA28">
        <f t="shared" si="6"/>
        <v>7</v>
      </c>
      <c r="AD28" s="18">
        <v>25</v>
      </c>
      <c r="AE28" s="12">
        <v>0</v>
      </c>
      <c r="AF28" s="12">
        <v>2005</v>
      </c>
      <c r="AH28">
        <v>25</v>
      </c>
      <c r="AM28">
        <v>26</v>
      </c>
      <c r="AN28">
        <f t="shared" si="4"/>
        <v>14</v>
      </c>
      <c r="AO28">
        <f t="shared" si="5"/>
        <v>1.2039465886572471</v>
      </c>
      <c r="AP28">
        <f t="shared" si="7"/>
        <v>7</v>
      </c>
    </row>
    <row r="29" spans="1:42">
      <c r="A29" s="14">
        <v>38</v>
      </c>
      <c r="B29" s="12">
        <v>0</v>
      </c>
      <c r="C29" s="12">
        <v>2005</v>
      </c>
      <c r="E29" s="10">
        <v>38</v>
      </c>
      <c r="J29">
        <v>27</v>
      </c>
      <c r="K29">
        <f t="shared" si="0"/>
        <v>10</v>
      </c>
      <c r="L29">
        <f t="shared" si="1"/>
        <v>-0.57017958363482935</v>
      </c>
      <c r="M29">
        <f t="shared" si="8"/>
        <v>4</v>
      </c>
      <c r="O29" s="16">
        <v>13</v>
      </c>
      <c r="P29" s="12">
        <v>0</v>
      </c>
      <c r="Q29" s="12">
        <v>2001</v>
      </c>
      <c r="S29">
        <v>13</v>
      </c>
      <c r="X29">
        <v>27</v>
      </c>
      <c r="Y29">
        <f t="shared" si="2"/>
        <v>19</v>
      </c>
      <c r="Z29">
        <f t="shared" si="3"/>
        <v>1.1161567392344673</v>
      </c>
      <c r="AA29">
        <f t="shared" si="6"/>
        <v>7</v>
      </c>
      <c r="AD29" s="18">
        <v>25</v>
      </c>
      <c r="AE29" s="12">
        <v>0</v>
      </c>
      <c r="AF29" s="12">
        <v>2001</v>
      </c>
      <c r="AH29">
        <v>25</v>
      </c>
      <c r="AM29">
        <v>27</v>
      </c>
      <c r="AN29">
        <f t="shared" si="4"/>
        <v>10</v>
      </c>
      <c r="AO29">
        <f t="shared" si="5"/>
        <v>1.3766867513776349</v>
      </c>
      <c r="AP29">
        <f t="shared" si="7"/>
        <v>8</v>
      </c>
    </row>
    <row r="30" spans="1:42">
      <c r="A30" s="14">
        <v>38</v>
      </c>
      <c r="B30" s="12">
        <v>0</v>
      </c>
      <c r="C30" s="12">
        <v>2001</v>
      </c>
      <c r="E30" s="10">
        <v>38</v>
      </c>
      <c r="J30">
        <v>28</v>
      </c>
      <c r="K30">
        <f t="shared" si="0"/>
        <v>11</v>
      </c>
      <c r="L30">
        <f t="shared" si="1"/>
        <v>-0.47514965302902445</v>
      </c>
      <c r="M30">
        <f t="shared" si="8"/>
        <v>4</v>
      </c>
      <c r="O30" s="16">
        <v>15</v>
      </c>
      <c r="P30" s="12">
        <v>0</v>
      </c>
      <c r="Q30" s="12">
        <v>1975</v>
      </c>
      <c r="S30">
        <v>15</v>
      </c>
      <c r="X30">
        <v>28</v>
      </c>
      <c r="Y30">
        <f t="shared" si="2"/>
        <v>20</v>
      </c>
      <c r="Z30">
        <f t="shared" si="3"/>
        <v>1.2595694805507716</v>
      </c>
      <c r="AA30">
        <f t="shared" si="6"/>
        <v>8</v>
      </c>
      <c r="AD30" s="18">
        <v>19</v>
      </c>
      <c r="AE30" s="12">
        <v>0</v>
      </c>
      <c r="AF30" s="12">
        <v>1975</v>
      </c>
      <c r="AH30">
        <v>19</v>
      </c>
      <c r="AM30">
        <v>28</v>
      </c>
      <c r="AN30">
        <f t="shared" si="4"/>
        <v>6</v>
      </c>
      <c r="AO30">
        <f t="shared" si="5"/>
        <v>1.5494269140980226</v>
      </c>
      <c r="AP30">
        <f t="shared" si="7"/>
        <v>8</v>
      </c>
    </row>
    <row r="31" spans="1:42">
      <c r="A31" s="14">
        <v>34</v>
      </c>
      <c r="B31" s="12">
        <v>0</v>
      </c>
      <c r="C31" s="12">
        <v>1975</v>
      </c>
      <c r="E31" s="10">
        <v>34</v>
      </c>
      <c r="J31">
        <v>29</v>
      </c>
      <c r="K31">
        <f t="shared" si="0"/>
        <v>6</v>
      </c>
      <c r="L31">
        <f t="shared" si="1"/>
        <v>-0.38011972242321956</v>
      </c>
      <c r="M31">
        <f t="shared" si="8"/>
        <v>4</v>
      </c>
      <c r="O31" s="16">
        <v>13</v>
      </c>
      <c r="P31" s="12">
        <v>0</v>
      </c>
      <c r="Q31" s="12">
        <v>2006</v>
      </c>
      <c r="S31">
        <v>13</v>
      </c>
      <c r="X31">
        <v>29</v>
      </c>
      <c r="Y31">
        <f t="shared" si="2"/>
        <v>3</v>
      </c>
      <c r="Z31">
        <f t="shared" si="3"/>
        <v>1.4029822218670756</v>
      </c>
      <c r="AA31">
        <f t="shared" si="6"/>
        <v>8</v>
      </c>
      <c r="AD31" s="18">
        <v>24</v>
      </c>
      <c r="AE31" s="12">
        <v>0</v>
      </c>
      <c r="AF31" s="12">
        <v>2006</v>
      </c>
      <c r="AH31">
        <v>24</v>
      </c>
      <c r="AM31">
        <v>29</v>
      </c>
      <c r="AN31">
        <f t="shared" si="4"/>
        <v>12</v>
      </c>
      <c r="AO31">
        <f t="shared" si="5"/>
        <v>1.7221670768184101</v>
      </c>
      <c r="AP31">
        <f t="shared" si="7"/>
        <v>8</v>
      </c>
    </row>
    <row r="32" spans="1:42">
      <c r="A32" s="14">
        <v>37</v>
      </c>
      <c r="B32" s="12">
        <v>0</v>
      </c>
      <c r="C32" s="12">
        <v>2006</v>
      </c>
      <c r="E32" s="10">
        <v>37</v>
      </c>
      <c r="J32">
        <v>30</v>
      </c>
      <c r="K32">
        <f t="shared" si="0"/>
        <v>15</v>
      </c>
      <c r="L32">
        <f t="shared" si="1"/>
        <v>-0.28508979181741467</v>
      </c>
      <c r="M32">
        <f t="shared" si="8"/>
        <v>4</v>
      </c>
      <c r="O32" s="16">
        <v>13</v>
      </c>
      <c r="P32" s="12">
        <v>0</v>
      </c>
      <c r="Q32" s="12">
        <v>1974</v>
      </c>
      <c r="S32">
        <v>13</v>
      </c>
      <c r="X32">
        <v>30</v>
      </c>
      <c r="Y32">
        <f t="shared" si="2"/>
        <v>10</v>
      </c>
      <c r="Z32">
        <f t="shared" si="3"/>
        <v>1.5463949631833795</v>
      </c>
      <c r="AA32">
        <f t="shared" si="6"/>
        <v>8</v>
      </c>
      <c r="AD32" s="18">
        <v>13</v>
      </c>
      <c r="AE32" s="12">
        <v>0</v>
      </c>
      <c r="AF32" s="12">
        <v>1974</v>
      </c>
      <c r="AH32">
        <v>13</v>
      </c>
      <c r="AM32">
        <v>30</v>
      </c>
      <c r="AN32">
        <f t="shared" si="4"/>
        <v>12</v>
      </c>
      <c r="AO32">
        <f t="shared" si="5"/>
        <v>1.8949072395387978</v>
      </c>
      <c r="AP32">
        <f t="shared" si="7"/>
        <v>9</v>
      </c>
    </row>
    <row r="33" spans="1:34">
      <c r="A33" s="14">
        <v>26</v>
      </c>
      <c r="B33" s="12">
        <v>0</v>
      </c>
      <c r="C33" s="12">
        <v>1974</v>
      </c>
      <c r="E33" s="10">
        <v>26</v>
      </c>
      <c r="J33">
        <v>31</v>
      </c>
      <c r="K33">
        <f t="shared" si="0"/>
        <v>12</v>
      </c>
      <c r="L33">
        <f t="shared" si="1"/>
        <v>-0.19005986121160978</v>
      </c>
      <c r="M33">
        <f t="shared" si="8"/>
        <v>5</v>
      </c>
      <c r="O33" s="16">
        <v>22</v>
      </c>
      <c r="P33" s="12">
        <v>0</v>
      </c>
      <c r="Q33" s="12">
        <v>1988</v>
      </c>
      <c r="S33">
        <v>22</v>
      </c>
      <c r="X33">
        <v>31</v>
      </c>
      <c r="Y33">
        <f t="shared" si="2"/>
        <v>7</v>
      </c>
      <c r="Z33">
        <f t="shared" si="3"/>
        <v>1.6898077044996835</v>
      </c>
      <c r="AA33">
        <f t="shared" si="6"/>
        <v>8</v>
      </c>
      <c r="AD33" s="18">
        <v>25</v>
      </c>
      <c r="AE33" s="12">
        <v>0</v>
      </c>
      <c r="AF33" s="12">
        <v>1988</v>
      </c>
      <c r="AH33">
        <v>25</v>
      </c>
    </row>
    <row r="34" spans="1:34">
      <c r="A34" s="14">
        <v>47</v>
      </c>
      <c r="B34" s="12">
        <v>0</v>
      </c>
      <c r="C34" s="12">
        <v>1988</v>
      </c>
      <c r="E34" s="10">
        <v>47</v>
      </c>
      <c r="J34">
        <v>32</v>
      </c>
      <c r="K34">
        <f t="shared" si="0"/>
        <v>10</v>
      </c>
      <c r="L34">
        <f t="shared" si="1"/>
        <v>-9.5029930605804891E-2</v>
      </c>
      <c r="M34">
        <f t="shared" si="8"/>
        <v>5</v>
      </c>
      <c r="O34" s="16">
        <v>21</v>
      </c>
      <c r="P34" s="12">
        <v>0</v>
      </c>
      <c r="Q34" s="12">
        <v>2004</v>
      </c>
      <c r="S34">
        <v>21</v>
      </c>
      <c r="X34">
        <v>32</v>
      </c>
      <c r="Y34">
        <f t="shared" si="2"/>
        <v>4</v>
      </c>
      <c r="Z34">
        <f t="shared" si="3"/>
        <v>1.8332204458159875</v>
      </c>
      <c r="AA34">
        <f t="shared" si="6"/>
        <v>9</v>
      </c>
      <c r="AD34" s="18">
        <v>23</v>
      </c>
      <c r="AE34" s="12">
        <v>0</v>
      </c>
      <c r="AF34" s="12">
        <v>2004</v>
      </c>
      <c r="AH34">
        <v>23</v>
      </c>
    </row>
    <row r="35" spans="1:34">
      <c r="A35" s="14">
        <v>44</v>
      </c>
      <c r="B35" s="12">
        <v>0</v>
      </c>
      <c r="C35" s="12">
        <v>2004</v>
      </c>
      <c r="E35" s="10">
        <v>44</v>
      </c>
      <c r="J35">
        <v>33</v>
      </c>
      <c r="K35">
        <f t="shared" si="0"/>
        <v>11</v>
      </c>
      <c r="L35">
        <f t="shared" si="1"/>
        <v>0</v>
      </c>
      <c r="M35">
        <f t="shared" si="8"/>
        <v>5</v>
      </c>
      <c r="O35" s="16">
        <v>14</v>
      </c>
      <c r="P35" s="12">
        <v>0</v>
      </c>
      <c r="Q35" s="12">
        <v>2001</v>
      </c>
      <c r="S35">
        <v>14</v>
      </c>
      <c r="X35">
        <v>33</v>
      </c>
      <c r="Y35">
        <f t="shared" si="2"/>
        <v>5</v>
      </c>
      <c r="Z35">
        <f t="shared" si="3"/>
        <v>1.9766331871322917</v>
      </c>
      <c r="AA35">
        <f t="shared" si="6"/>
        <v>9</v>
      </c>
      <c r="AD35" s="18">
        <v>29</v>
      </c>
      <c r="AE35" s="12">
        <v>0</v>
      </c>
      <c r="AF35" s="12">
        <v>2001</v>
      </c>
      <c r="AH35">
        <v>29</v>
      </c>
    </row>
    <row r="36" spans="1:34">
      <c r="A36" s="14">
        <v>43</v>
      </c>
      <c r="B36" s="12">
        <v>0</v>
      </c>
      <c r="C36" s="12">
        <v>2001</v>
      </c>
      <c r="E36" s="10">
        <v>43</v>
      </c>
      <c r="J36">
        <v>34</v>
      </c>
      <c r="K36">
        <f t="shared" ref="K36:K67" si="9">COUNTIF(E:E,J36)</f>
        <v>18</v>
      </c>
      <c r="L36">
        <f t="shared" si="1"/>
        <v>9.5029930605804891E-2</v>
      </c>
      <c r="M36">
        <f t="shared" si="8"/>
        <v>5</v>
      </c>
      <c r="O36" s="16">
        <v>17</v>
      </c>
      <c r="P36" s="12">
        <v>0</v>
      </c>
      <c r="Q36" s="12">
        <v>1970</v>
      </c>
      <c r="S36">
        <v>17</v>
      </c>
      <c r="X36">
        <v>34</v>
      </c>
      <c r="Y36">
        <f t="shared" si="2"/>
        <v>3</v>
      </c>
      <c r="Z36">
        <f t="shared" si="3"/>
        <v>2.1200459284485955</v>
      </c>
      <c r="AA36">
        <f t="shared" si="6"/>
        <v>9</v>
      </c>
      <c r="AD36" s="18">
        <v>18</v>
      </c>
      <c r="AE36" s="12">
        <v>0</v>
      </c>
      <c r="AF36" s="12">
        <v>1970</v>
      </c>
      <c r="AH36">
        <v>18</v>
      </c>
    </row>
    <row r="37" spans="1:34">
      <c r="A37" s="14">
        <v>35</v>
      </c>
      <c r="B37" s="12">
        <v>0</v>
      </c>
      <c r="C37" s="12">
        <v>1970</v>
      </c>
      <c r="E37" s="10">
        <v>35</v>
      </c>
      <c r="J37">
        <v>35</v>
      </c>
      <c r="K37">
        <f t="shared" si="9"/>
        <v>17</v>
      </c>
      <c r="L37">
        <f t="shared" si="1"/>
        <v>0.19005986121160978</v>
      </c>
      <c r="M37">
        <f t="shared" si="8"/>
        <v>5</v>
      </c>
      <c r="O37" s="16">
        <v>7</v>
      </c>
      <c r="P37" s="12">
        <v>0</v>
      </c>
      <c r="Q37" s="12">
        <v>1959</v>
      </c>
      <c r="S37">
        <v>7</v>
      </c>
      <c r="X37">
        <v>35</v>
      </c>
      <c r="Y37">
        <f t="shared" si="2"/>
        <v>3</v>
      </c>
      <c r="Z37">
        <f t="shared" si="3"/>
        <v>2.2634586697648995</v>
      </c>
      <c r="AA37">
        <v>9</v>
      </c>
      <c r="AD37" s="18">
        <v>10</v>
      </c>
      <c r="AE37" s="12">
        <v>0</v>
      </c>
      <c r="AF37" s="12">
        <v>1959</v>
      </c>
      <c r="AH37">
        <v>10</v>
      </c>
    </row>
    <row r="38" spans="1:34">
      <c r="A38" s="14">
        <v>17</v>
      </c>
      <c r="B38" s="12">
        <v>0</v>
      </c>
      <c r="C38" s="12">
        <v>1959</v>
      </c>
      <c r="E38" s="10">
        <v>17</v>
      </c>
      <c r="J38">
        <v>36</v>
      </c>
      <c r="K38">
        <f t="shared" si="9"/>
        <v>10</v>
      </c>
      <c r="L38">
        <f t="shared" si="1"/>
        <v>0.28508979181741467</v>
      </c>
      <c r="M38">
        <f t="shared" si="8"/>
        <v>6</v>
      </c>
      <c r="O38" s="16">
        <v>26</v>
      </c>
      <c r="P38" s="12">
        <v>0</v>
      </c>
      <c r="Q38" s="12">
        <v>1999</v>
      </c>
      <c r="S38">
        <v>26</v>
      </c>
      <c r="AD38" s="18">
        <v>24</v>
      </c>
      <c r="AE38" s="12">
        <v>0</v>
      </c>
      <c r="AF38" s="12">
        <v>1999</v>
      </c>
      <c r="AH38">
        <v>24</v>
      </c>
    </row>
    <row r="39" spans="1:34">
      <c r="A39" s="14">
        <v>50</v>
      </c>
      <c r="B39" s="12">
        <v>0</v>
      </c>
      <c r="C39" s="12">
        <v>1999</v>
      </c>
      <c r="E39" s="10">
        <v>50</v>
      </c>
      <c r="J39">
        <v>37</v>
      </c>
      <c r="K39">
        <f t="shared" si="9"/>
        <v>10</v>
      </c>
      <c r="L39">
        <f t="shared" si="1"/>
        <v>0.38011972242321956</v>
      </c>
      <c r="M39">
        <f t="shared" si="8"/>
        <v>6</v>
      </c>
      <c r="O39" s="16">
        <v>14</v>
      </c>
      <c r="P39" s="12">
        <v>0</v>
      </c>
      <c r="Q39" s="12">
        <v>2002</v>
      </c>
      <c r="S39">
        <v>14</v>
      </c>
      <c r="AD39" s="18">
        <v>12</v>
      </c>
      <c r="AE39" s="12">
        <v>0</v>
      </c>
      <c r="AF39" s="12">
        <v>2002</v>
      </c>
      <c r="AH39">
        <v>12</v>
      </c>
    </row>
    <row r="40" spans="1:34">
      <c r="A40" s="14">
        <v>26</v>
      </c>
      <c r="B40" s="12">
        <v>0</v>
      </c>
      <c r="C40" s="12">
        <v>2002</v>
      </c>
      <c r="E40" s="10">
        <v>26</v>
      </c>
      <c r="J40">
        <v>38</v>
      </c>
      <c r="K40">
        <f t="shared" si="9"/>
        <v>12</v>
      </c>
      <c r="L40">
        <f t="shared" si="1"/>
        <v>0.47514965302902445</v>
      </c>
      <c r="M40">
        <f t="shared" si="8"/>
        <v>6</v>
      </c>
      <c r="O40" s="16">
        <v>17</v>
      </c>
      <c r="P40" s="12">
        <v>0</v>
      </c>
      <c r="Q40" s="12">
        <v>1970</v>
      </c>
      <c r="S40">
        <v>17</v>
      </c>
      <c r="AD40" s="18">
        <v>18</v>
      </c>
      <c r="AE40" s="12">
        <v>0</v>
      </c>
      <c r="AF40" s="12">
        <v>1970</v>
      </c>
      <c r="AH40">
        <v>18</v>
      </c>
    </row>
    <row r="41" spans="1:34">
      <c r="A41" s="14">
        <v>35</v>
      </c>
      <c r="B41" s="12">
        <v>0</v>
      </c>
      <c r="C41" s="12">
        <v>1970</v>
      </c>
      <c r="E41" s="10">
        <v>35</v>
      </c>
      <c r="J41">
        <v>39</v>
      </c>
      <c r="K41">
        <f t="shared" si="9"/>
        <v>17</v>
      </c>
      <c r="L41">
        <f t="shared" si="1"/>
        <v>0.57017958363482935</v>
      </c>
      <c r="M41">
        <f t="shared" si="8"/>
        <v>6</v>
      </c>
      <c r="O41" s="16">
        <v>13</v>
      </c>
      <c r="P41" s="12">
        <v>0</v>
      </c>
      <c r="Q41" s="12">
        <v>1970</v>
      </c>
      <c r="S41">
        <v>13</v>
      </c>
      <c r="AD41" s="18">
        <v>14</v>
      </c>
      <c r="AE41" s="12">
        <v>0</v>
      </c>
      <c r="AF41" s="12">
        <v>1970</v>
      </c>
      <c r="AH41">
        <v>14</v>
      </c>
    </row>
    <row r="42" spans="1:34">
      <c r="A42" s="14">
        <v>27</v>
      </c>
      <c r="B42" s="12">
        <v>0</v>
      </c>
      <c r="C42" s="12">
        <v>1970</v>
      </c>
      <c r="E42" s="10">
        <v>27</v>
      </c>
      <c r="J42">
        <v>40</v>
      </c>
      <c r="K42">
        <f t="shared" si="9"/>
        <v>12</v>
      </c>
      <c r="L42">
        <f t="shared" si="1"/>
        <v>0.66520951424063424</v>
      </c>
      <c r="M42">
        <f t="shared" si="8"/>
        <v>6</v>
      </c>
      <c r="O42" s="16">
        <v>13</v>
      </c>
      <c r="P42" s="12">
        <v>0</v>
      </c>
      <c r="Q42" s="12">
        <v>2001</v>
      </c>
      <c r="S42">
        <v>13</v>
      </c>
      <c r="AD42" s="18">
        <v>27</v>
      </c>
      <c r="AE42" s="12">
        <v>0</v>
      </c>
      <c r="AF42" s="12">
        <v>2001</v>
      </c>
      <c r="AH42">
        <v>27</v>
      </c>
    </row>
    <row r="43" spans="1:34">
      <c r="A43" s="14">
        <v>40</v>
      </c>
      <c r="B43" s="12">
        <v>0</v>
      </c>
      <c r="C43" s="12">
        <v>2001</v>
      </c>
      <c r="E43" s="10">
        <v>40</v>
      </c>
      <c r="J43">
        <v>41</v>
      </c>
      <c r="K43">
        <f t="shared" si="9"/>
        <v>13</v>
      </c>
      <c r="L43">
        <f t="shared" si="1"/>
        <v>0.76023944484643913</v>
      </c>
      <c r="M43">
        <f t="shared" si="8"/>
        <v>7</v>
      </c>
      <c r="O43" s="16">
        <v>11</v>
      </c>
      <c r="P43" s="12">
        <v>0</v>
      </c>
      <c r="Q43" s="12">
        <v>1999</v>
      </c>
      <c r="S43">
        <v>11</v>
      </c>
      <c r="AD43" s="18">
        <v>14</v>
      </c>
      <c r="AE43" s="12">
        <v>0</v>
      </c>
      <c r="AF43" s="12">
        <v>1999</v>
      </c>
      <c r="AH43">
        <v>14</v>
      </c>
    </row>
    <row r="44" spans="1:34">
      <c r="A44" s="14">
        <v>25</v>
      </c>
      <c r="B44" s="12">
        <v>0</v>
      </c>
      <c r="C44" s="12">
        <v>1999</v>
      </c>
      <c r="E44" s="10">
        <v>25</v>
      </c>
      <c r="J44">
        <v>42</v>
      </c>
      <c r="K44">
        <f t="shared" si="9"/>
        <v>14</v>
      </c>
      <c r="L44">
        <f t="shared" si="1"/>
        <v>0.85526937545224402</v>
      </c>
      <c r="M44">
        <f t="shared" si="8"/>
        <v>7</v>
      </c>
      <c r="O44" s="16">
        <v>21</v>
      </c>
      <c r="P44" s="12">
        <v>0</v>
      </c>
      <c r="Q44" s="12">
        <v>2003</v>
      </c>
      <c r="S44">
        <v>21</v>
      </c>
      <c r="AD44" s="18">
        <v>28</v>
      </c>
      <c r="AE44" s="12">
        <v>0</v>
      </c>
      <c r="AF44" s="12">
        <v>2003</v>
      </c>
      <c r="AH44">
        <v>28</v>
      </c>
    </row>
    <row r="45" spans="1:34">
      <c r="A45" s="14">
        <v>49</v>
      </c>
      <c r="B45" s="12">
        <v>0</v>
      </c>
      <c r="C45" s="12">
        <v>2003</v>
      </c>
      <c r="E45" s="10">
        <v>49</v>
      </c>
      <c r="J45">
        <v>43</v>
      </c>
      <c r="K45">
        <f t="shared" si="9"/>
        <v>16</v>
      </c>
      <c r="L45">
        <f t="shared" si="1"/>
        <v>0.95029930605804891</v>
      </c>
      <c r="M45">
        <f t="shared" si="8"/>
        <v>7</v>
      </c>
      <c r="O45" s="16">
        <v>21</v>
      </c>
      <c r="P45" s="12">
        <v>0</v>
      </c>
      <c r="Q45" s="12">
        <v>1999</v>
      </c>
      <c r="S45">
        <v>21</v>
      </c>
      <c r="AD45" s="18">
        <v>13</v>
      </c>
      <c r="AE45" s="12">
        <v>0</v>
      </c>
      <c r="AF45" s="12">
        <v>1999</v>
      </c>
      <c r="AH45">
        <v>13</v>
      </c>
    </row>
    <row r="46" spans="1:34">
      <c r="A46" s="14">
        <v>34</v>
      </c>
      <c r="B46" s="12">
        <v>0</v>
      </c>
      <c r="C46" s="12">
        <v>1999</v>
      </c>
      <c r="E46" s="10">
        <v>34</v>
      </c>
      <c r="J46">
        <v>44</v>
      </c>
      <c r="K46">
        <f t="shared" si="9"/>
        <v>10</v>
      </c>
      <c r="L46">
        <f t="shared" si="1"/>
        <v>1.0453292366638538</v>
      </c>
      <c r="M46">
        <f t="shared" si="8"/>
        <v>7</v>
      </c>
      <c r="O46" s="16">
        <v>19</v>
      </c>
      <c r="P46" s="12">
        <v>0</v>
      </c>
      <c r="Q46" s="12">
        <v>1957</v>
      </c>
      <c r="S46">
        <v>19</v>
      </c>
      <c r="AD46" s="18">
        <v>21</v>
      </c>
      <c r="AE46" s="12">
        <v>0</v>
      </c>
      <c r="AF46" s="12">
        <v>1957</v>
      </c>
      <c r="AH46">
        <v>21</v>
      </c>
    </row>
    <row r="47" spans="1:34">
      <c r="A47" s="14">
        <v>40</v>
      </c>
      <c r="B47" s="12">
        <v>0</v>
      </c>
      <c r="C47" s="12">
        <v>1957</v>
      </c>
      <c r="E47" s="10">
        <v>40</v>
      </c>
      <c r="J47">
        <v>45</v>
      </c>
      <c r="K47">
        <f t="shared" si="9"/>
        <v>17</v>
      </c>
      <c r="L47">
        <f t="shared" si="1"/>
        <v>1.1403591672696587</v>
      </c>
      <c r="M47">
        <f t="shared" si="8"/>
        <v>7</v>
      </c>
      <c r="O47" s="16">
        <v>18</v>
      </c>
      <c r="P47" s="12">
        <v>0</v>
      </c>
      <c r="Q47" s="12">
        <v>1979</v>
      </c>
      <c r="S47">
        <v>18</v>
      </c>
      <c r="AD47" s="18">
        <v>16</v>
      </c>
      <c r="AE47" s="12">
        <v>0</v>
      </c>
      <c r="AF47" s="12">
        <v>1979</v>
      </c>
      <c r="AH47">
        <v>16</v>
      </c>
    </row>
    <row r="48" spans="1:34">
      <c r="A48" s="14">
        <v>34</v>
      </c>
      <c r="B48" s="12">
        <v>0</v>
      </c>
      <c r="C48" s="12">
        <v>1979</v>
      </c>
      <c r="E48" s="10">
        <v>34</v>
      </c>
      <c r="J48">
        <v>46</v>
      </c>
      <c r="K48">
        <f t="shared" si="9"/>
        <v>9</v>
      </c>
      <c r="L48">
        <f t="shared" si="1"/>
        <v>1.2353890978754636</v>
      </c>
      <c r="M48">
        <f t="shared" si="8"/>
        <v>7</v>
      </c>
      <c r="O48" s="16">
        <v>19</v>
      </c>
      <c r="P48" s="12">
        <v>0</v>
      </c>
      <c r="Q48" s="12">
        <v>2000</v>
      </c>
      <c r="S48">
        <v>19</v>
      </c>
      <c r="AD48" s="18">
        <v>27</v>
      </c>
      <c r="AE48" s="12">
        <v>0</v>
      </c>
      <c r="AF48" s="12">
        <v>2000</v>
      </c>
      <c r="AH48">
        <v>27</v>
      </c>
    </row>
    <row r="49" spans="1:34">
      <c r="A49" s="14">
        <v>46</v>
      </c>
      <c r="B49" s="12">
        <v>0</v>
      </c>
      <c r="C49" s="12">
        <v>2000</v>
      </c>
      <c r="E49" s="10">
        <v>46</v>
      </c>
      <c r="J49">
        <v>47</v>
      </c>
      <c r="K49">
        <f t="shared" si="9"/>
        <v>12</v>
      </c>
      <c r="L49">
        <f t="shared" si="1"/>
        <v>1.3304190284812685</v>
      </c>
      <c r="M49">
        <f t="shared" si="8"/>
        <v>8</v>
      </c>
      <c r="O49" s="16">
        <v>11</v>
      </c>
      <c r="P49" s="12">
        <v>0</v>
      </c>
      <c r="Q49" s="12">
        <v>1992</v>
      </c>
      <c r="S49">
        <v>11</v>
      </c>
      <c r="AD49" s="18">
        <v>13</v>
      </c>
      <c r="AE49" s="12">
        <v>0</v>
      </c>
      <c r="AF49" s="12">
        <v>1992</v>
      </c>
      <c r="AH49">
        <v>13</v>
      </c>
    </row>
    <row r="50" spans="1:34">
      <c r="A50" s="14">
        <v>24</v>
      </c>
      <c r="B50" s="12">
        <v>0</v>
      </c>
      <c r="C50" s="12">
        <v>1992</v>
      </c>
      <c r="E50" s="10">
        <v>24</v>
      </c>
      <c r="J50">
        <v>48</v>
      </c>
      <c r="K50">
        <f t="shared" si="9"/>
        <v>8</v>
      </c>
      <c r="L50">
        <f t="shared" si="1"/>
        <v>1.4254489590870734</v>
      </c>
      <c r="M50">
        <f t="shared" si="8"/>
        <v>8</v>
      </c>
      <c r="O50" s="16">
        <v>12</v>
      </c>
      <c r="P50" s="12">
        <v>0</v>
      </c>
      <c r="Q50" s="12">
        <v>2003</v>
      </c>
      <c r="S50">
        <v>12</v>
      </c>
      <c r="AD50" s="18">
        <v>27</v>
      </c>
      <c r="AE50" s="12">
        <v>0</v>
      </c>
      <c r="AF50" s="12">
        <v>2003</v>
      </c>
      <c r="AH50">
        <v>27</v>
      </c>
    </row>
    <row r="51" spans="1:34">
      <c r="A51" s="14">
        <v>39</v>
      </c>
      <c r="B51" s="12">
        <v>0</v>
      </c>
      <c r="C51" s="12">
        <v>2003</v>
      </c>
      <c r="E51" s="10">
        <v>39</v>
      </c>
      <c r="J51">
        <v>49</v>
      </c>
      <c r="K51">
        <f t="shared" si="9"/>
        <v>12</v>
      </c>
      <c r="L51">
        <f t="shared" si="1"/>
        <v>1.5204788896928783</v>
      </c>
      <c r="M51">
        <f t="shared" si="8"/>
        <v>8</v>
      </c>
      <c r="O51" s="16">
        <v>30</v>
      </c>
      <c r="P51" s="12">
        <v>0</v>
      </c>
      <c r="Q51" s="12">
        <v>2000</v>
      </c>
      <c r="S51">
        <v>30</v>
      </c>
      <c r="AD51" s="18">
        <v>25</v>
      </c>
      <c r="AE51" s="12">
        <v>0</v>
      </c>
      <c r="AF51" s="12">
        <v>2000</v>
      </c>
      <c r="AH51">
        <v>25</v>
      </c>
    </row>
    <row r="52" spans="1:34">
      <c r="A52" s="14">
        <v>55</v>
      </c>
      <c r="B52" s="12">
        <v>0</v>
      </c>
      <c r="C52" s="12">
        <v>2000</v>
      </c>
      <c r="E52" s="10">
        <v>55</v>
      </c>
      <c r="J52">
        <v>50</v>
      </c>
      <c r="K52">
        <f t="shared" si="9"/>
        <v>6</v>
      </c>
      <c r="L52">
        <f t="shared" si="1"/>
        <v>1.6155088202986831</v>
      </c>
      <c r="M52">
        <f t="shared" si="8"/>
        <v>8</v>
      </c>
      <c r="O52" s="16">
        <v>15</v>
      </c>
      <c r="P52" s="12">
        <v>0</v>
      </c>
      <c r="Q52" s="12">
        <v>1966</v>
      </c>
      <c r="S52">
        <v>15</v>
      </c>
      <c r="AD52" s="18">
        <v>15</v>
      </c>
      <c r="AE52" s="12">
        <v>0</v>
      </c>
      <c r="AF52" s="12">
        <v>1966</v>
      </c>
      <c r="AH52">
        <v>15</v>
      </c>
    </row>
    <row r="53" spans="1:34">
      <c r="A53" s="14">
        <v>30</v>
      </c>
      <c r="B53" s="12">
        <v>0</v>
      </c>
      <c r="C53" s="12">
        <v>1966</v>
      </c>
      <c r="E53" s="10">
        <v>30</v>
      </c>
      <c r="J53">
        <v>51</v>
      </c>
      <c r="K53">
        <f t="shared" si="9"/>
        <v>8</v>
      </c>
      <c r="L53">
        <f t="shared" si="1"/>
        <v>1.710538750904488</v>
      </c>
      <c r="M53">
        <f t="shared" si="8"/>
        <v>8</v>
      </c>
      <c r="O53" s="16">
        <v>9</v>
      </c>
      <c r="P53" s="12">
        <v>0</v>
      </c>
      <c r="Q53" s="12">
        <v>1988</v>
      </c>
      <c r="S53">
        <v>9</v>
      </c>
      <c r="AD53" s="18">
        <v>22</v>
      </c>
      <c r="AE53" s="12">
        <v>0</v>
      </c>
      <c r="AF53" s="12">
        <v>1988</v>
      </c>
      <c r="AH53">
        <v>22</v>
      </c>
    </row>
    <row r="54" spans="1:34">
      <c r="A54" s="14">
        <v>31</v>
      </c>
      <c r="B54" s="12">
        <v>0</v>
      </c>
      <c r="C54" s="12">
        <v>1988</v>
      </c>
      <c r="E54" s="10">
        <v>31</v>
      </c>
      <c r="J54">
        <v>52</v>
      </c>
      <c r="K54">
        <f t="shared" si="9"/>
        <v>11</v>
      </c>
      <c r="L54">
        <f t="shared" si="1"/>
        <v>1.8055686815102929</v>
      </c>
      <c r="M54">
        <f t="shared" si="8"/>
        <v>9</v>
      </c>
      <c r="O54" s="16">
        <v>7</v>
      </c>
      <c r="P54" s="12">
        <v>0</v>
      </c>
      <c r="Q54" s="12">
        <v>1993</v>
      </c>
      <c r="S54">
        <v>7</v>
      </c>
      <c r="AD54" s="18">
        <v>6</v>
      </c>
      <c r="AE54" s="12">
        <v>0</v>
      </c>
      <c r="AF54" s="12">
        <v>1993</v>
      </c>
      <c r="AH54">
        <v>6</v>
      </c>
    </row>
    <row r="55" spans="1:34">
      <c r="A55" s="14">
        <v>13</v>
      </c>
      <c r="B55" s="12">
        <v>0</v>
      </c>
      <c r="C55" s="12">
        <v>1993</v>
      </c>
      <c r="E55" s="10">
        <v>13</v>
      </c>
      <c r="J55">
        <v>53</v>
      </c>
      <c r="K55">
        <f t="shared" si="9"/>
        <v>4</v>
      </c>
      <c r="L55">
        <f t="shared" si="1"/>
        <v>1.9005986121160978</v>
      </c>
      <c r="M55">
        <f t="shared" si="8"/>
        <v>9</v>
      </c>
      <c r="O55" s="16">
        <v>24</v>
      </c>
      <c r="P55" s="12">
        <v>0</v>
      </c>
      <c r="Q55" s="12">
        <v>1992</v>
      </c>
      <c r="S55">
        <v>24</v>
      </c>
      <c r="AD55" s="18">
        <v>30</v>
      </c>
      <c r="AE55" s="12">
        <v>0</v>
      </c>
      <c r="AF55" s="12">
        <v>1992</v>
      </c>
      <c r="AH55">
        <v>30</v>
      </c>
    </row>
    <row r="56" spans="1:34">
      <c r="A56" s="14">
        <v>54</v>
      </c>
      <c r="B56" s="12">
        <v>0</v>
      </c>
      <c r="C56" s="12">
        <v>1992</v>
      </c>
      <c r="E56" s="10">
        <v>54</v>
      </c>
      <c r="J56">
        <v>54</v>
      </c>
      <c r="K56">
        <f t="shared" si="9"/>
        <v>4</v>
      </c>
      <c r="L56">
        <f t="shared" si="1"/>
        <v>1.9956285427219027</v>
      </c>
      <c r="M56">
        <f t="shared" si="8"/>
        <v>9</v>
      </c>
      <c r="O56" s="16">
        <v>7</v>
      </c>
      <c r="P56" s="12">
        <v>0</v>
      </c>
      <c r="Q56" s="12">
        <v>1966</v>
      </c>
      <c r="S56">
        <v>7</v>
      </c>
      <c r="AD56" s="18">
        <v>16</v>
      </c>
      <c r="AE56" s="12">
        <v>0</v>
      </c>
      <c r="AF56" s="12">
        <v>1966</v>
      </c>
      <c r="AH56">
        <v>16</v>
      </c>
    </row>
    <row r="57" spans="1:34">
      <c r="A57" s="14">
        <v>23</v>
      </c>
      <c r="B57" s="12">
        <v>0</v>
      </c>
      <c r="C57" s="12">
        <v>1966</v>
      </c>
      <c r="E57" s="10">
        <v>23</v>
      </c>
      <c r="J57">
        <v>55</v>
      </c>
      <c r="K57">
        <f t="shared" si="9"/>
        <v>8</v>
      </c>
      <c r="L57">
        <f t="shared" si="1"/>
        <v>2.0906584733277076</v>
      </c>
      <c r="M57">
        <f t="shared" si="8"/>
        <v>9</v>
      </c>
      <c r="O57" s="16">
        <v>30</v>
      </c>
      <c r="P57" s="12">
        <v>0</v>
      </c>
      <c r="Q57" s="12">
        <v>1983</v>
      </c>
      <c r="S57">
        <v>30</v>
      </c>
      <c r="AD57" s="18">
        <v>20</v>
      </c>
      <c r="AE57" s="12">
        <v>0</v>
      </c>
      <c r="AF57" s="12">
        <v>1983</v>
      </c>
      <c r="AH57">
        <v>20</v>
      </c>
    </row>
    <row r="58" spans="1:34">
      <c r="A58" s="14">
        <v>50</v>
      </c>
      <c r="B58" s="12">
        <v>0</v>
      </c>
      <c r="C58" s="12">
        <v>1983</v>
      </c>
      <c r="E58" s="10">
        <v>50</v>
      </c>
      <c r="J58">
        <v>56</v>
      </c>
      <c r="K58">
        <f t="shared" si="9"/>
        <v>2</v>
      </c>
      <c r="L58">
        <f t="shared" si="1"/>
        <v>2.1856884039335123</v>
      </c>
      <c r="M58">
        <f t="shared" si="8"/>
        <v>9</v>
      </c>
      <c r="O58" s="16">
        <v>9</v>
      </c>
      <c r="P58" s="12">
        <v>0</v>
      </c>
      <c r="Q58" s="12">
        <v>1976</v>
      </c>
      <c r="S58">
        <v>9</v>
      </c>
      <c r="AD58" s="18">
        <v>16</v>
      </c>
      <c r="AE58" s="12">
        <v>0</v>
      </c>
      <c r="AF58" s="12">
        <v>1976</v>
      </c>
      <c r="AH58">
        <v>16</v>
      </c>
    </row>
    <row r="59" spans="1:34">
      <c r="A59" s="14">
        <v>25</v>
      </c>
      <c r="B59" s="12">
        <v>0</v>
      </c>
      <c r="C59" s="12">
        <v>1976</v>
      </c>
      <c r="E59" s="10">
        <v>25</v>
      </c>
      <c r="J59">
        <v>57</v>
      </c>
      <c r="K59">
        <f t="shared" si="9"/>
        <v>1</v>
      </c>
      <c r="L59">
        <f t="shared" si="1"/>
        <v>2.2807183345393174</v>
      </c>
      <c r="M59">
        <v>9</v>
      </c>
      <c r="O59" s="16">
        <v>21</v>
      </c>
      <c r="P59" s="12">
        <v>0</v>
      </c>
      <c r="Q59" s="12">
        <v>2002</v>
      </c>
      <c r="S59">
        <v>21</v>
      </c>
      <c r="AD59" s="18">
        <v>28</v>
      </c>
      <c r="AE59" s="12">
        <v>0</v>
      </c>
      <c r="AF59" s="12">
        <v>2002</v>
      </c>
      <c r="AH59">
        <v>28</v>
      </c>
    </row>
    <row r="60" spans="1:34">
      <c r="A60" s="14">
        <v>49</v>
      </c>
      <c r="B60" s="12">
        <v>0</v>
      </c>
      <c r="C60" s="12">
        <v>2002</v>
      </c>
      <c r="E60" s="10">
        <v>49</v>
      </c>
      <c r="J60">
        <v>58</v>
      </c>
      <c r="K60">
        <f t="shared" si="9"/>
        <v>2</v>
      </c>
      <c r="L60">
        <f t="shared" si="1"/>
        <v>2.3757482651451221</v>
      </c>
      <c r="M60">
        <v>9</v>
      </c>
      <c r="O60" s="16">
        <v>24</v>
      </c>
      <c r="P60" s="12">
        <v>0</v>
      </c>
      <c r="Q60" s="12">
        <v>2004</v>
      </c>
      <c r="S60">
        <v>24</v>
      </c>
      <c r="AD60" s="18">
        <v>23</v>
      </c>
      <c r="AE60" s="12">
        <v>0</v>
      </c>
      <c r="AF60" s="12">
        <v>2004</v>
      </c>
      <c r="AH60">
        <v>23</v>
      </c>
    </row>
    <row r="61" spans="1:34">
      <c r="A61" s="14">
        <v>47</v>
      </c>
      <c r="B61" s="12">
        <v>0</v>
      </c>
      <c r="C61" s="12">
        <v>2004</v>
      </c>
      <c r="E61" s="10">
        <v>47</v>
      </c>
      <c r="J61">
        <v>59</v>
      </c>
      <c r="K61">
        <f t="shared" si="9"/>
        <v>3</v>
      </c>
      <c r="L61">
        <f t="shared" si="1"/>
        <v>2.4707781957509272</v>
      </c>
      <c r="M61">
        <v>9</v>
      </c>
      <c r="O61" s="16">
        <v>23</v>
      </c>
      <c r="P61" s="12">
        <v>0</v>
      </c>
      <c r="Q61" s="12">
        <v>1965</v>
      </c>
      <c r="S61">
        <v>23</v>
      </c>
      <c r="AD61" s="18">
        <v>13</v>
      </c>
      <c r="AE61" s="12">
        <v>0</v>
      </c>
      <c r="AF61" s="12">
        <v>1965</v>
      </c>
      <c r="AH61">
        <v>13</v>
      </c>
    </row>
    <row r="62" spans="1:34">
      <c r="A62" s="14">
        <v>36</v>
      </c>
      <c r="B62" s="12">
        <v>0</v>
      </c>
      <c r="C62" s="12">
        <v>1965</v>
      </c>
      <c r="E62" s="10">
        <v>36</v>
      </c>
      <c r="J62">
        <v>60</v>
      </c>
      <c r="K62">
        <f t="shared" si="9"/>
        <v>3</v>
      </c>
      <c r="L62">
        <f t="shared" si="1"/>
        <v>2.5658081263567318</v>
      </c>
      <c r="M62">
        <v>9</v>
      </c>
      <c r="O62" s="16">
        <v>31</v>
      </c>
      <c r="P62" s="12">
        <v>0</v>
      </c>
      <c r="Q62" s="12">
        <v>1969</v>
      </c>
      <c r="S62">
        <v>31</v>
      </c>
      <c r="AD62" s="18">
        <v>24</v>
      </c>
      <c r="AE62" s="12">
        <v>0</v>
      </c>
      <c r="AF62" s="12">
        <v>1969</v>
      </c>
      <c r="AH62">
        <v>24</v>
      </c>
    </row>
    <row r="63" spans="1:34">
      <c r="A63" s="14">
        <v>55</v>
      </c>
      <c r="B63" s="12">
        <v>0</v>
      </c>
      <c r="C63" s="12">
        <v>1969</v>
      </c>
      <c r="E63" s="10">
        <v>55</v>
      </c>
      <c r="J63">
        <v>61</v>
      </c>
      <c r="K63">
        <f t="shared" si="9"/>
        <v>1</v>
      </c>
      <c r="L63">
        <f t="shared" si="1"/>
        <v>2.6608380569625369</v>
      </c>
      <c r="M63">
        <v>9</v>
      </c>
      <c r="O63" s="16">
        <v>12</v>
      </c>
      <c r="P63" s="12">
        <v>0</v>
      </c>
      <c r="Q63" s="12">
        <v>2001</v>
      </c>
      <c r="S63">
        <v>12</v>
      </c>
      <c r="AD63" s="18">
        <v>13</v>
      </c>
      <c r="AE63" s="12">
        <v>0</v>
      </c>
      <c r="AF63" s="12">
        <v>2001</v>
      </c>
      <c r="AH63">
        <v>13</v>
      </c>
    </row>
    <row r="64" spans="1:34">
      <c r="A64" s="14">
        <v>25</v>
      </c>
      <c r="B64" s="12">
        <v>0</v>
      </c>
      <c r="C64" s="12">
        <v>2001</v>
      </c>
      <c r="E64" s="10">
        <v>25</v>
      </c>
      <c r="J64">
        <v>62</v>
      </c>
      <c r="K64">
        <f t="shared" si="9"/>
        <v>1</v>
      </c>
      <c r="L64">
        <f t="shared" si="1"/>
        <v>2.7558679875683416</v>
      </c>
      <c r="M64">
        <v>9</v>
      </c>
      <c r="O64" s="16">
        <v>18</v>
      </c>
      <c r="P64" s="12">
        <v>0</v>
      </c>
      <c r="Q64" s="12">
        <v>1988</v>
      </c>
      <c r="S64">
        <v>18</v>
      </c>
      <c r="AD64" s="18">
        <v>27</v>
      </c>
      <c r="AE64" s="12">
        <v>0</v>
      </c>
      <c r="AF64" s="12">
        <v>1988</v>
      </c>
      <c r="AH64">
        <v>27</v>
      </c>
    </row>
    <row r="65" spans="1:34">
      <c r="A65" s="14">
        <v>45</v>
      </c>
      <c r="B65" s="12">
        <v>0</v>
      </c>
      <c r="C65" s="12">
        <v>1988</v>
      </c>
      <c r="E65" s="10">
        <v>45</v>
      </c>
      <c r="J65">
        <v>63</v>
      </c>
      <c r="K65">
        <f t="shared" si="9"/>
        <v>1</v>
      </c>
      <c r="L65">
        <f t="shared" si="1"/>
        <v>2.8508979181741467</v>
      </c>
      <c r="M65">
        <v>9</v>
      </c>
      <c r="O65" s="16">
        <v>17</v>
      </c>
      <c r="P65" s="12">
        <v>0</v>
      </c>
      <c r="Q65" s="12">
        <v>2001</v>
      </c>
      <c r="S65">
        <v>17</v>
      </c>
      <c r="AD65" s="18">
        <v>26</v>
      </c>
      <c r="AE65" s="12">
        <v>0</v>
      </c>
      <c r="AF65" s="12">
        <v>2001</v>
      </c>
      <c r="AH65">
        <v>26</v>
      </c>
    </row>
    <row r="66" spans="1:34">
      <c r="A66" s="14">
        <v>43</v>
      </c>
      <c r="B66" s="12">
        <v>0</v>
      </c>
      <c r="C66" s="12">
        <v>2001</v>
      </c>
      <c r="E66" s="10">
        <v>43</v>
      </c>
      <c r="J66">
        <v>64</v>
      </c>
      <c r="K66">
        <f t="shared" si="9"/>
        <v>1</v>
      </c>
      <c r="L66">
        <f t="shared" si="1"/>
        <v>2.9459278487799514</v>
      </c>
      <c r="M66">
        <v>9</v>
      </c>
      <c r="O66" s="16">
        <v>24</v>
      </c>
      <c r="P66" s="12">
        <v>0</v>
      </c>
      <c r="Q66" s="12">
        <v>1995</v>
      </c>
      <c r="S66">
        <v>24</v>
      </c>
      <c r="AD66" s="18">
        <v>12</v>
      </c>
      <c r="AE66" s="12">
        <v>0</v>
      </c>
      <c r="AF66" s="12">
        <v>1995</v>
      </c>
      <c r="AH66">
        <v>12</v>
      </c>
    </row>
    <row r="67" spans="1:34">
      <c r="A67" s="14">
        <v>36</v>
      </c>
      <c r="B67" s="12">
        <v>0</v>
      </c>
      <c r="C67" s="12">
        <v>1995</v>
      </c>
      <c r="E67" s="10">
        <v>36</v>
      </c>
      <c r="J67">
        <v>65</v>
      </c>
      <c r="K67">
        <f t="shared" si="9"/>
        <v>2</v>
      </c>
      <c r="L67">
        <f t="shared" si="1"/>
        <v>3.0409577793857565</v>
      </c>
      <c r="M67">
        <v>9</v>
      </c>
      <c r="O67" s="16">
        <v>27</v>
      </c>
      <c r="P67" s="12">
        <v>0</v>
      </c>
      <c r="Q67" s="12">
        <v>1989</v>
      </c>
      <c r="S67">
        <v>27</v>
      </c>
      <c r="AD67" s="18">
        <v>16</v>
      </c>
      <c r="AE67" s="12">
        <v>0</v>
      </c>
      <c r="AF67" s="12">
        <v>1989</v>
      </c>
      <c r="AH67">
        <v>16</v>
      </c>
    </row>
    <row r="68" spans="1:34">
      <c r="A68" s="14">
        <v>43</v>
      </c>
      <c r="B68" s="12">
        <v>0</v>
      </c>
      <c r="C68" s="12">
        <v>1989</v>
      </c>
      <c r="E68" s="10">
        <v>43</v>
      </c>
      <c r="O68" s="16">
        <v>14</v>
      </c>
      <c r="P68" s="12">
        <v>0</v>
      </c>
      <c r="Q68" s="12">
        <v>1985</v>
      </c>
      <c r="S68">
        <v>14</v>
      </c>
      <c r="AD68" s="18">
        <v>20</v>
      </c>
      <c r="AE68" s="12">
        <v>0</v>
      </c>
      <c r="AF68" s="12">
        <v>1985</v>
      </c>
      <c r="AH68">
        <v>20</v>
      </c>
    </row>
    <row r="69" spans="1:34">
      <c r="A69" s="14">
        <v>34</v>
      </c>
      <c r="B69" s="12">
        <v>0</v>
      </c>
      <c r="C69" s="12">
        <v>1985</v>
      </c>
      <c r="E69" s="10">
        <v>34</v>
      </c>
      <c r="O69" s="16">
        <v>26</v>
      </c>
      <c r="P69" s="12">
        <v>0</v>
      </c>
      <c r="Q69" s="12">
        <v>1998</v>
      </c>
      <c r="S69">
        <v>26</v>
      </c>
      <c r="AD69" s="18">
        <v>20</v>
      </c>
      <c r="AE69" s="12">
        <v>0</v>
      </c>
      <c r="AF69" s="12">
        <v>1998</v>
      </c>
      <c r="AH69">
        <v>20</v>
      </c>
    </row>
    <row r="70" spans="1:34">
      <c r="A70" s="14">
        <v>46</v>
      </c>
      <c r="B70" s="12">
        <v>0</v>
      </c>
      <c r="C70" s="12">
        <v>1998</v>
      </c>
      <c r="E70" s="10">
        <v>46</v>
      </c>
      <c r="O70" s="16">
        <v>20</v>
      </c>
      <c r="P70" s="12">
        <v>0</v>
      </c>
      <c r="Q70" s="12">
        <v>1999</v>
      </c>
      <c r="S70">
        <v>20</v>
      </c>
      <c r="AD70" s="18">
        <v>24</v>
      </c>
      <c r="AE70" s="12">
        <v>0</v>
      </c>
      <c r="AF70" s="12">
        <v>1999</v>
      </c>
      <c r="AH70">
        <v>24</v>
      </c>
    </row>
    <row r="71" spans="1:34">
      <c r="A71" s="14">
        <v>44</v>
      </c>
      <c r="B71" s="12">
        <v>0</v>
      </c>
      <c r="C71" s="12">
        <v>1999</v>
      </c>
      <c r="E71" s="10">
        <v>44</v>
      </c>
      <c r="O71" s="16">
        <v>17</v>
      </c>
      <c r="P71" s="12">
        <v>0</v>
      </c>
      <c r="Q71" s="12">
        <v>2004</v>
      </c>
      <c r="S71">
        <v>17</v>
      </c>
      <c r="AD71" s="18">
        <v>11</v>
      </c>
      <c r="AE71" s="12">
        <v>0</v>
      </c>
      <c r="AF71" s="12">
        <v>2004</v>
      </c>
      <c r="AH71">
        <v>11</v>
      </c>
    </row>
    <row r="72" spans="1:34">
      <c r="A72" s="14">
        <v>28</v>
      </c>
      <c r="B72" s="12">
        <v>0</v>
      </c>
      <c r="C72" s="12">
        <v>2004</v>
      </c>
      <c r="E72" s="10">
        <v>28</v>
      </c>
      <c r="O72" s="16">
        <v>7</v>
      </c>
      <c r="P72" s="12">
        <v>0</v>
      </c>
      <c r="Q72" s="12">
        <v>2002</v>
      </c>
      <c r="S72">
        <v>7</v>
      </c>
      <c r="AD72" s="18">
        <v>15</v>
      </c>
      <c r="AE72" s="12">
        <v>0</v>
      </c>
      <c r="AF72" s="12">
        <v>2002</v>
      </c>
      <c r="AH72">
        <v>15</v>
      </c>
    </row>
    <row r="73" spans="1:34">
      <c r="A73" s="14">
        <v>22</v>
      </c>
      <c r="B73" s="12">
        <v>0</v>
      </c>
      <c r="C73" s="12">
        <v>2002</v>
      </c>
      <c r="E73" s="10">
        <v>22</v>
      </c>
      <c r="O73" s="16">
        <v>7</v>
      </c>
      <c r="P73" s="12">
        <v>0</v>
      </c>
      <c r="Q73" s="12">
        <v>2000</v>
      </c>
      <c r="S73">
        <v>7</v>
      </c>
      <c r="AD73" s="18">
        <v>11</v>
      </c>
      <c r="AE73" s="12">
        <v>0</v>
      </c>
      <c r="AF73" s="12">
        <v>2000</v>
      </c>
      <c r="AH73">
        <v>11</v>
      </c>
    </row>
    <row r="74" spans="1:34">
      <c r="A74" s="14">
        <v>18</v>
      </c>
      <c r="B74" s="12">
        <v>0</v>
      </c>
      <c r="C74" s="12">
        <v>2000</v>
      </c>
      <c r="E74" s="10">
        <v>18</v>
      </c>
      <c r="O74" s="16">
        <v>18</v>
      </c>
      <c r="P74" s="12">
        <v>0</v>
      </c>
      <c r="Q74" s="12">
        <v>1992</v>
      </c>
      <c r="S74">
        <v>18</v>
      </c>
      <c r="AD74" s="18">
        <v>16</v>
      </c>
      <c r="AE74" s="12">
        <v>0</v>
      </c>
      <c r="AF74" s="12">
        <v>1992</v>
      </c>
      <c r="AH74">
        <v>16</v>
      </c>
    </row>
    <row r="75" spans="1:34">
      <c r="A75" s="14">
        <v>34</v>
      </c>
      <c r="B75" s="12">
        <v>0</v>
      </c>
      <c r="C75" s="12">
        <v>1992</v>
      </c>
      <c r="E75" s="10">
        <v>34</v>
      </c>
      <c r="O75" s="16">
        <v>26</v>
      </c>
      <c r="P75" s="12">
        <v>0</v>
      </c>
      <c r="Q75" s="12">
        <v>1992</v>
      </c>
      <c r="S75">
        <v>26</v>
      </c>
      <c r="AD75" s="18">
        <v>29</v>
      </c>
      <c r="AE75" s="12">
        <v>0</v>
      </c>
      <c r="AF75" s="12">
        <v>1992</v>
      </c>
      <c r="AH75">
        <v>29</v>
      </c>
    </row>
    <row r="76" spans="1:34">
      <c r="A76" s="14">
        <v>55</v>
      </c>
      <c r="B76" s="12">
        <v>0</v>
      </c>
      <c r="C76" s="12">
        <v>1992</v>
      </c>
      <c r="E76" s="10">
        <v>55</v>
      </c>
      <c r="O76" s="16">
        <v>28</v>
      </c>
      <c r="P76" s="12">
        <v>0</v>
      </c>
      <c r="Q76" s="12">
        <v>1992</v>
      </c>
      <c r="S76">
        <v>28</v>
      </c>
      <c r="AD76" s="18">
        <v>17</v>
      </c>
      <c r="AE76" s="12">
        <v>0</v>
      </c>
      <c r="AF76" s="12">
        <v>1992</v>
      </c>
      <c r="AH76">
        <v>17</v>
      </c>
    </row>
    <row r="77" spans="1:34">
      <c r="A77" s="14">
        <v>45</v>
      </c>
      <c r="B77" s="12">
        <v>0</v>
      </c>
      <c r="C77" s="12">
        <v>1992</v>
      </c>
      <c r="E77" s="10">
        <v>45</v>
      </c>
      <c r="O77" s="16">
        <v>34</v>
      </c>
      <c r="P77" s="12">
        <v>0</v>
      </c>
      <c r="Q77" s="12">
        <v>1998</v>
      </c>
      <c r="S77">
        <v>34</v>
      </c>
      <c r="AD77" s="18">
        <v>30</v>
      </c>
      <c r="AE77" s="12">
        <v>0</v>
      </c>
      <c r="AF77" s="12">
        <v>1998</v>
      </c>
      <c r="AH77">
        <v>30</v>
      </c>
    </row>
    <row r="78" spans="1:34">
      <c r="A78" s="14">
        <v>64</v>
      </c>
      <c r="B78" s="12">
        <v>0</v>
      </c>
      <c r="C78" s="12">
        <v>1998</v>
      </c>
      <c r="E78" s="10">
        <v>64</v>
      </c>
      <c r="O78" s="16">
        <v>19</v>
      </c>
      <c r="P78" s="12">
        <v>0</v>
      </c>
      <c r="Q78" s="12">
        <v>1998</v>
      </c>
      <c r="S78">
        <v>19</v>
      </c>
      <c r="AD78" s="18">
        <v>11</v>
      </c>
      <c r="AE78" s="12">
        <v>0</v>
      </c>
      <c r="AF78" s="12">
        <v>1998</v>
      </c>
      <c r="AH78">
        <v>11</v>
      </c>
    </row>
    <row r="79" spans="1:34">
      <c r="A79" s="14">
        <v>30</v>
      </c>
      <c r="B79" s="12">
        <v>0</v>
      </c>
      <c r="C79" s="12">
        <v>1998</v>
      </c>
      <c r="E79" s="10">
        <v>30</v>
      </c>
      <c r="O79" s="16">
        <v>14</v>
      </c>
      <c r="P79" s="12">
        <v>0</v>
      </c>
      <c r="Q79" s="12">
        <v>1997</v>
      </c>
      <c r="S79">
        <v>14</v>
      </c>
      <c r="AD79" s="18">
        <v>14</v>
      </c>
      <c r="AE79" s="12">
        <v>0</v>
      </c>
      <c r="AF79" s="12">
        <v>1997</v>
      </c>
      <c r="AH79">
        <v>14</v>
      </c>
    </row>
    <row r="80" spans="1:34">
      <c r="A80" s="14">
        <v>28</v>
      </c>
      <c r="B80" s="12">
        <v>0</v>
      </c>
      <c r="C80" s="12">
        <v>1997</v>
      </c>
      <c r="E80" s="10">
        <v>28</v>
      </c>
      <c r="O80" s="16">
        <v>23</v>
      </c>
      <c r="P80" s="12">
        <v>0</v>
      </c>
      <c r="Q80" s="12">
        <v>2002</v>
      </c>
      <c r="S80">
        <v>23</v>
      </c>
      <c r="AD80" s="18">
        <v>16</v>
      </c>
      <c r="AE80" s="12">
        <v>0</v>
      </c>
      <c r="AF80" s="12">
        <v>2002</v>
      </c>
      <c r="AH80">
        <v>16</v>
      </c>
    </row>
    <row r="81" spans="1:34">
      <c r="A81" s="14">
        <v>39</v>
      </c>
      <c r="B81" s="12">
        <v>0</v>
      </c>
      <c r="C81" s="12">
        <v>2002</v>
      </c>
      <c r="E81" s="10">
        <v>39</v>
      </c>
      <c r="O81" s="16">
        <v>17</v>
      </c>
      <c r="P81" s="12">
        <v>0</v>
      </c>
      <c r="Q81" s="12">
        <v>2001</v>
      </c>
      <c r="S81">
        <v>17</v>
      </c>
      <c r="AD81" s="18">
        <v>18</v>
      </c>
      <c r="AE81" s="12">
        <v>0</v>
      </c>
      <c r="AF81" s="12">
        <v>2001</v>
      </c>
      <c r="AH81">
        <v>18</v>
      </c>
    </row>
    <row r="82" spans="1:34">
      <c r="A82" s="14">
        <v>35</v>
      </c>
      <c r="B82" s="12">
        <v>0</v>
      </c>
      <c r="C82" s="12">
        <v>2001</v>
      </c>
      <c r="E82" s="10">
        <v>35</v>
      </c>
      <c r="O82" s="16">
        <v>18</v>
      </c>
      <c r="P82" s="12">
        <v>0</v>
      </c>
      <c r="Q82" s="12">
        <v>2002</v>
      </c>
      <c r="S82">
        <v>18</v>
      </c>
      <c r="AD82" s="18">
        <v>13</v>
      </c>
      <c r="AE82" s="12">
        <v>0</v>
      </c>
      <c r="AF82" s="12">
        <v>2002</v>
      </c>
      <c r="AH82">
        <v>13</v>
      </c>
    </row>
    <row r="83" spans="1:34">
      <c r="A83" s="14">
        <v>31</v>
      </c>
      <c r="B83" s="12">
        <v>0</v>
      </c>
      <c r="C83" s="12">
        <v>2002</v>
      </c>
      <c r="E83" s="10">
        <v>31</v>
      </c>
      <c r="O83" s="16">
        <v>7</v>
      </c>
      <c r="P83" s="12">
        <v>0</v>
      </c>
      <c r="Q83" s="12">
        <v>1982</v>
      </c>
      <c r="S83">
        <v>7</v>
      </c>
      <c r="AD83" s="18">
        <v>15</v>
      </c>
      <c r="AE83" s="12">
        <v>0</v>
      </c>
      <c r="AF83" s="12">
        <v>1982</v>
      </c>
      <c r="AH83">
        <v>15</v>
      </c>
    </row>
    <row r="84" spans="1:34">
      <c r="A84" s="14">
        <v>22</v>
      </c>
      <c r="B84" s="12">
        <v>0</v>
      </c>
      <c r="C84" s="12">
        <v>1982</v>
      </c>
      <c r="E84" s="10">
        <v>22</v>
      </c>
      <c r="O84" s="16">
        <v>27</v>
      </c>
      <c r="P84" s="12">
        <v>0</v>
      </c>
      <c r="Q84" s="12">
        <v>2000</v>
      </c>
      <c r="S84">
        <v>27</v>
      </c>
      <c r="AD84" s="18">
        <v>13</v>
      </c>
      <c r="AE84" s="12">
        <v>0</v>
      </c>
      <c r="AF84" s="12">
        <v>2000</v>
      </c>
      <c r="AH84">
        <v>13</v>
      </c>
    </row>
    <row r="85" spans="1:34">
      <c r="A85" s="14">
        <v>40</v>
      </c>
      <c r="B85" s="12">
        <v>0</v>
      </c>
      <c r="C85" s="12">
        <v>2000</v>
      </c>
      <c r="E85" s="10">
        <v>40</v>
      </c>
      <c r="O85" s="16">
        <v>23</v>
      </c>
      <c r="P85" s="12">
        <v>0</v>
      </c>
      <c r="Q85" s="12">
        <v>1996</v>
      </c>
      <c r="S85">
        <v>23</v>
      </c>
      <c r="AD85" s="18">
        <v>24</v>
      </c>
      <c r="AE85" s="12">
        <v>0</v>
      </c>
      <c r="AF85" s="12">
        <v>1996</v>
      </c>
      <c r="AH85">
        <v>24</v>
      </c>
    </row>
    <row r="86" spans="1:34">
      <c r="A86" s="14">
        <v>47</v>
      </c>
      <c r="B86" s="12">
        <v>0</v>
      </c>
      <c r="C86" s="12">
        <v>1996</v>
      </c>
      <c r="E86" s="10">
        <v>47</v>
      </c>
      <c r="O86" s="16">
        <v>27</v>
      </c>
      <c r="P86" s="12">
        <v>0</v>
      </c>
      <c r="Q86" s="12">
        <v>1998</v>
      </c>
      <c r="S86">
        <v>27</v>
      </c>
      <c r="AD86" s="18">
        <v>18</v>
      </c>
      <c r="AE86" s="12">
        <v>0</v>
      </c>
      <c r="AF86" s="12">
        <v>1998</v>
      </c>
      <c r="AH86">
        <v>18</v>
      </c>
    </row>
    <row r="87" spans="1:34">
      <c r="A87" s="14">
        <v>45</v>
      </c>
      <c r="B87" s="12">
        <v>0</v>
      </c>
      <c r="C87" s="12">
        <v>1998</v>
      </c>
      <c r="E87" s="10">
        <v>45</v>
      </c>
      <c r="O87" s="16">
        <v>28</v>
      </c>
      <c r="P87" s="12">
        <v>0</v>
      </c>
      <c r="Q87" s="12">
        <v>2000</v>
      </c>
      <c r="S87">
        <v>28</v>
      </c>
      <c r="AD87" s="18">
        <v>14</v>
      </c>
      <c r="AE87" s="12">
        <v>0</v>
      </c>
      <c r="AF87" s="12">
        <v>2000</v>
      </c>
      <c r="AH87">
        <v>14</v>
      </c>
    </row>
    <row r="88" spans="1:34">
      <c r="A88" s="14">
        <v>42</v>
      </c>
      <c r="B88" s="12">
        <v>0</v>
      </c>
      <c r="C88" s="12">
        <v>2000</v>
      </c>
      <c r="E88" s="10">
        <v>42</v>
      </c>
      <c r="O88" s="16">
        <v>15</v>
      </c>
      <c r="P88" s="12">
        <v>0</v>
      </c>
      <c r="Q88" s="12">
        <v>2001</v>
      </c>
      <c r="S88">
        <v>15</v>
      </c>
      <c r="AD88" s="18">
        <v>13</v>
      </c>
      <c r="AE88" s="12">
        <v>0</v>
      </c>
      <c r="AF88" s="12">
        <v>2001</v>
      </c>
      <c r="AH88">
        <v>13</v>
      </c>
    </row>
    <row r="89" spans="1:34">
      <c r="A89" s="14">
        <v>28</v>
      </c>
      <c r="B89" s="12">
        <v>0</v>
      </c>
      <c r="C89" s="12">
        <v>2001</v>
      </c>
      <c r="E89" s="10">
        <v>28</v>
      </c>
      <c r="O89" s="16">
        <v>17</v>
      </c>
      <c r="P89" s="12">
        <v>0</v>
      </c>
      <c r="Q89" s="12">
        <v>1973</v>
      </c>
      <c r="S89">
        <v>17</v>
      </c>
      <c r="AD89" s="18">
        <v>17</v>
      </c>
      <c r="AE89" s="12">
        <v>0</v>
      </c>
      <c r="AF89" s="12">
        <v>1973</v>
      </c>
      <c r="AH89">
        <v>17</v>
      </c>
    </row>
    <row r="90" spans="1:34">
      <c r="A90" s="14">
        <v>34</v>
      </c>
      <c r="B90" s="12">
        <v>0</v>
      </c>
      <c r="C90" s="12">
        <v>1973</v>
      </c>
      <c r="E90" s="10">
        <v>34</v>
      </c>
      <c r="O90" s="16">
        <v>26</v>
      </c>
      <c r="P90" s="12">
        <v>0</v>
      </c>
      <c r="Q90" s="12">
        <v>2000</v>
      </c>
      <c r="S90">
        <v>26</v>
      </c>
      <c r="AD90" s="18">
        <v>19</v>
      </c>
      <c r="AE90" s="12">
        <v>0</v>
      </c>
      <c r="AF90" s="12">
        <v>2000</v>
      </c>
      <c r="AH90">
        <v>19</v>
      </c>
    </row>
    <row r="91" spans="1:34">
      <c r="A91" s="14">
        <v>45</v>
      </c>
      <c r="B91" s="12">
        <v>0</v>
      </c>
      <c r="C91" s="12">
        <v>2000</v>
      </c>
      <c r="E91" s="10">
        <v>45</v>
      </c>
      <c r="O91" s="16">
        <v>25</v>
      </c>
      <c r="P91" s="12">
        <v>0</v>
      </c>
      <c r="Q91" s="12">
        <v>2005</v>
      </c>
      <c r="S91">
        <v>25</v>
      </c>
      <c r="AD91" s="18">
        <v>17</v>
      </c>
      <c r="AE91" s="12">
        <v>0</v>
      </c>
      <c r="AF91" s="12">
        <v>2005</v>
      </c>
      <c r="AH91">
        <v>17</v>
      </c>
    </row>
    <row r="92" spans="1:34">
      <c r="A92" s="14">
        <v>42</v>
      </c>
      <c r="B92" s="12">
        <v>0</v>
      </c>
      <c r="C92" s="12">
        <v>2005</v>
      </c>
      <c r="E92" s="10">
        <v>42</v>
      </c>
      <c r="O92" s="16">
        <v>23</v>
      </c>
      <c r="P92" s="12">
        <v>0</v>
      </c>
      <c r="Q92" s="12">
        <v>1973</v>
      </c>
      <c r="S92">
        <v>23</v>
      </c>
      <c r="AD92" s="18">
        <v>17</v>
      </c>
      <c r="AE92" s="12">
        <v>0</v>
      </c>
      <c r="AF92" s="12">
        <v>1973</v>
      </c>
      <c r="AH92">
        <v>17</v>
      </c>
    </row>
    <row r="93" spans="1:34">
      <c r="A93" s="14">
        <v>40</v>
      </c>
      <c r="B93" s="12">
        <v>0</v>
      </c>
      <c r="C93" s="12">
        <v>1973</v>
      </c>
      <c r="E93" s="10">
        <v>40</v>
      </c>
      <c r="O93" s="16">
        <v>13</v>
      </c>
      <c r="P93" s="12">
        <v>0</v>
      </c>
      <c r="Q93" s="12">
        <v>2001</v>
      </c>
      <c r="S93">
        <v>13</v>
      </c>
      <c r="AD93" s="18">
        <v>9</v>
      </c>
      <c r="AE93" s="12">
        <v>0</v>
      </c>
      <c r="AF93" s="12">
        <v>2001</v>
      </c>
      <c r="AH93">
        <v>9</v>
      </c>
    </row>
    <row r="94" spans="1:34">
      <c r="A94" s="14">
        <v>22</v>
      </c>
      <c r="B94" s="12">
        <v>0</v>
      </c>
      <c r="C94" s="12">
        <v>2001</v>
      </c>
      <c r="E94" s="10">
        <v>22</v>
      </c>
      <c r="O94" s="16">
        <v>24</v>
      </c>
      <c r="P94" s="12">
        <v>0</v>
      </c>
      <c r="Q94" s="12">
        <v>2002</v>
      </c>
      <c r="S94">
        <v>24</v>
      </c>
      <c r="AD94" s="18">
        <v>29</v>
      </c>
      <c r="AE94" s="12">
        <v>0</v>
      </c>
      <c r="AF94" s="12">
        <v>2002</v>
      </c>
      <c r="AH94">
        <v>29</v>
      </c>
    </row>
    <row r="95" spans="1:34">
      <c r="A95" s="14">
        <v>53</v>
      </c>
      <c r="B95" s="12">
        <v>0</v>
      </c>
      <c r="C95" s="12">
        <v>2002</v>
      </c>
      <c r="E95" s="10">
        <v>53</v>
      </c>
      <c r="O95" s="16">
        <v>17</v>
      </c>
      <c r="P95" s="12">
        <v>0</v>
      </c>
      <c r="Q95" s="12">
        <v>1981</v>
      </c>
      <c r="S95">
        <v>17</v>
      </c>
      <c r="AD95" s="18">
        <v>22</v>
      </c>
      <c r="AE95" s="12">
        <v>0</v>
      </c>
      <c r="AF95" s="12">
        <v>1981</v>
      </c>
      <c r="AH95">
        <v>22</v>
      </c>
    </row>
    <row r="96" spans="1:34">
      <c r="A96" s="14">
        <v>39</v>
      </c>
      <c r="B96" s="12">
        <v>0</v>
      </c>
      <c r="C96" s="12">
        <v>1981</v>
      </c>
      <c r="E96" s="10">
        <v>39</v>
      </c>
      <c r="O96" s="16">
        <v>23</v>
      </c>
      <c r="P96" s="12">
        <v>0</v>
      </c>
      <c r="Q96" s="12">
        <v>1997</v>
      </c>
      <c r="S96">
        <v>23</v>
      </c>
      <c r="AD96" s="18">
        <v>18</v>
      </c>
      <c r="AE96" s="12">
        <v>0</v>
      </c>
      <c r="AF96" s="12">
        <v>1997</v>
      </c>
      <c r="AH96">
        <v>18</v>
      </c>
    </row>
    <row r="97" spans="1:34">
      <c r="A97" s="14">
        <v>41</v>
      </c>
      <c r="B97" s="12">
        <v>0</v>
      </c>
      <c r="C97" s="12">
        <v>1997</v>
      </c>
      <c r="E97" s="10">
        <v>41</v>
      </c>
      <c r="O97" s="16">
        <v>19</v>
      </c>
      <c r="P97" s="12">
        <v>0</v>
      </c>
      <c r="Q97" s="12">
        <v>1982</v>
      </c>
      <c r="S97">
        <v>19</v>
      </c>
      <c r="AD97" s="18">
        <v>21</v>
      </c>
      <c r="AE97" s="12">
        <v>0</v>
      </c>
      <c r="AF97" s="12">
        <v>1982</v>
      </c>
      <c r="AH97">
        <v>21</v>
      </c>
    </row>
    <row r="98" spans="1:34">
      <c r="A98" s="14">
        <v>40</v>
      </c>
      <c r="B98" s="12">
        <v>0</v>
      </c>
      <c r="C98" s="12">
        <v>1982</v>
      </c>
      <c r="E98" s="10">
        <v>40</v>
      </c>
      <c r="O98" s="16">
        <v>25</v>
      </c>
      <c r="P98" s="12">
        <v>0</v>
      </c>
      <c r="Q98" s="12">
        <v>1972</v>
      </c>
      <c r="S98">
        <v>25</v>
      </c>
      <c r="AD98" s="18">
        <v>26</v>
      </c>
      <c r="AE98" s="12">
        <v>0</v>
      </c>
      <c r="AF98" s="12">
        <v>1972</v>
      </c>
      <c r="AH98">
        <v>26</v>
      </c>
    </row>
    <row r="99" spans="1:34">
      <c r="A99" s="14">
        <v>51</v>
      </c>
      <c r="B99" s="12">
        <v>0</v>
      </c>
      <c r="C99" s="12">
        <v>1972</v>
      </c>
      <c r="E99" s="10">
        <v>51</v>
      </c>
      <c r="O99" s="16">
        <v>22</v>
      </c>
      <c r="P99" s="12">
        <v>0</v>
      </c>
      <c r="Q99" s="12">
        <v>1983</v>
      </c>
      <c r="S99">
        <v>22</v>
      </c>
      <c r="AD99" s="18">
        <v>21</v>
      </c>
      <c r="AE99" s="12">
        <v>0</v>
      </c>
      <c r="AF99" s="12">
        <v>1983</v>
      </c>
      <c r="AH99">
        <v>21</v>
      </c>
    </row>
    <row r="100" spans="1:34">
      <c r="A100" s="14">
        <v>43</v>
      </c>
      <c r="B100" s="12">
        <v>0</v>
      </c>
      <c r="C100" s="12">
        <v>1983</v>
      </c>
      <c r="E100" s="10">
        <v>43</v>
      </c>
      <c r="O100" s="16">
        <v>20</v>
      </c>
      <c r="P100" s="12">
        <v>0</v>
      </c>
      <c r="Q100" s="12">
        <v>2003</v>
      </c>
      <c r="S100">
        <v>20</v>
      </c>
      <c r="AD100" s="18">
        <v>9</v>
      </c>
      <c r="AE100" s="12">
        <v>0</v>
      </c>
      <c r="AF100" s="12">
        <v>2003</v>
      </c>
      <c r="AH100">
        <v>9</v>
      </c>
    </row>
    <row r="101" spans="1:34">
      <c r="A101" s="14">
        <v>29</v>
      </c>
      <c r="B101" s="12">
        <v>0</v>
      </c>
      <c r="C101" s="12">
        <v>2003</v>
      </c>
      <c r="E101" s="10">
        <v>29</v>
      </c>
      <c r="O101" s="16">
        <v>32</v>
      </c>
      <c r="P101" s="12">
        <v>0</v>
      </c>
      <c r="Q101" s="12">
        <v>1998</v>
      </c>
      <c r="S101">
        <v>32</v>
      </c>
      <c r="AD101" s="18">
        <v>30</v>
      </c>
      <c r="AE101" s="12">
        <v>0</v>
      </c>
      <c r="AF101" s="12">
        <v>1998</v>
      </c>
      <c r="AH101">
        <v>30</v>
      </c>
    </row>
    <row r="102" spans="1:34">
      <c r="A102" s="14">
        <v>62</v>
      </c>
      <c r="B102" s="12">
        <v>0</v>
      </c>
      <c r="C102" s="12">
        <v>1998</v>
      </c>
      <c r="E102" s="10">
        <v>62</v>
      </c>
      <c r="O102" s="16">
        <v>9</v>
      </c>
      <c r="P102" s="12">
        <v>0</v>
      </c>
      <c r="Q102" s="12">
        <v>2003</v>
      </c>
      <c r="S102">
        <v>9</v>
      </c>
      <c r="AD102" s="18">
        <v>12</v>
      </c>
      <c r="AE102" s="12">
        <v>0</v>
      </c>
      <c r="AF102" s="12">
        <v>2003</v>
      </c>
      <c r="AH102">
        <v>12</v>
      </c>
    </row>
    <row r="103" spans="1:34">
      <c r="A103" s="14">
        <v>21</v>
      </c>
      <c r="B103" s="12">
        <v>0</v>
      </c>
      <c r="C103" s="12">
        <v>2003</v>
      </c>
      <c r="E103" s="10">
        <v>21</v>
      </c>
      <c r="O103" s="16">
        <v>24</v>
      </c>
      <c r="P103" s="12">
        <v>0</v>
      </c>
      <c r="Q103" s="12">
        <v>1973</v>
      </c>
      <c r="S103">
        <v>24</v>
      </c>
      <c r="AD103" s="18">
        <v>17</v>
      </c>
      <c r="AE103" s="12">
        <v>0</v>
      </c>
      <c r="AF103" s="12">
        <v>1973</v>
      </c>
      <c r="AH103">
        <v>17</v>
      </c>
    </row>
    <row r="104" spans="1:34">
      <c r="A104" s="14">
        <v>41</v>
      </c>
      <c r="B104" s="12">
        <v>0</v>
      </c>
      <c r="C104" s="12">
        <v>1973</v>
      </c>
      <c r="E104" s="10">
        <v>41</v>
      </c>
      <c r="O104" s="16">
        <v>18</v>
      </c>
      <c r="P104" s="12">
        <v>0</v>
      </c>
      <c r="Q104" s="12">
        <v>1983</v>
      </c>
      <c r="S104">
        <v>18</v>
      </c>
      <c r="AD104" s="18">
        <v>11</v>
      </c>
      <c r="AE104" s="12">
        <v>0</v>
      </c>
      <c r="AF104" s="12">
        <v>1983</v>
      </c>
      <c r="AH104">
        <v>11</v>
      </c>
    </row>
    <row r="105" spans="1:34">
      <c r="A105" s="14">
        <v>29</v>
      </c>
      <c r="B105" s="12">
        <v>0</v>
      </c>
      <c r="C105" s="12">
        <v>1983</v>
      </c>
      <c r="E105" s="10">
        <v>29</v>
      </c>
      <c r="O105" s="16">
        <v>19</v>
      </c>
      <c r="P105" s="12">
        <v>0</v>
      </c>
      <c r="Q105" s="12">
        <v>2003</v>
      </c>
      <c r="S105">
        <v>19</v>
      </c>
      <c r="AD105" s="18">
        <v>17</v>
      </c>
      <c r="AE105" s="12">
        <v>0</v>
      </c>
      <c r="AF105" s="12">
        <v>2003</v>
      </c>
      <c r="AH105">
        <v>17</v>
      </c>
    </row>
    <row r="106" spans="1:34">
      <c r="A106" s="14">
        <v>36</v>
      </c>
      <c r="B106" s="12">
        <v>0</v>
      </c>
      <c r="C106" s="12">
        <v>2003</v>
      </c>
      <c r="E106" s="10">
        <v>36</v>
      </c>
      <c r="O106" s="16">
        <v>31</v>
      </c>
      <c r="P106" s="12">
        <v>0</v>
      </c>
      <c r="Q106" s="12">
        <v>2000</v>
      </c>
      <c r="S106">
        <v>31</v>
      </c>
      <c r="AD106" s="18">
        <v>30</v>
      </c>
      <c r="AE106" s="12">
        <v>0</v>
      </c>
      <c r="AF106" s="12">
        <v>2000</v>
      </c>
      <c r="AH106">
        <v>30</v>
      </c>
    </row>
    <row r="107" spans="1:34">
      <c r="A107" s="14">
        <v>61</v>
      </c>
      <c r="B107" s="12">
        <v>0</v>
      </c>
      <c r="C107" s="12">
        <v>2000</v>
      </c>
      <c r="E107" s="10">
        <v>61</v>
      </c>
      <c r="O107" s="16">
        <v>13</v>
      </c>
      <c r="P107" s="12">
        <v>0</v>
      </c>
      <c r="Q107" s="12">
        <v>1972</v>
      </c>
      <c r="S107">
        <v>13</v>
      </c>
      <c r="AD107" s="18">
        <v>27</v>
      </c>
      <c r="AE107" s="12">
        <v>0</v>
      </c>
      <c r="AF107" s="12">
        <v>1972</v>
      </c>
      <c r="AH107">
        <v>27</v>
      </c>
    </row>
    <row r="108" spans="1:34">
      <c r="A108" s="14">
        <v>40</v>
      </c>
      <c r="B108" s="12">
        <v>0</v>
      </c>
      <c r="C108" s="12">
        <v>1972</v>
      </c>
      <c r="E108" s="10">
        <v>40</v>
      </c>
      <c r="O108" s="16">
        <v>15</v>
      </c>
      <c r="P108" s="12">
        <v>0</v>
      </c>
      <c r="Q108" s="12">
        <v>1991</v>
      </c>
      <c r="S108">
        <v>15</v>
      </c>
      <c r="AD108" s="18">
        <v>21</v>
      </c>
      <c r="AE108" s="12">
        <v>0</v>
      </c>
      <c r="AF108" s="12">
        <v>1991</v>
      </c>
      <c r="AH108">
        <v>21</v>
      </c>
    </row>
    <row r="109" spans="1:34">
      <c r="A109" s="14">
        <v>36</v>
      </c>
      <c r="B109" s="12">
        <v>0</v>
      </c>
      <c r="C109" s="12">
        <v>1991</v>
      </c>
      <c r="E109" s="10">
        <v>36</v>
      </c>
      <c r="O109" s="16">
        <v>33</v>
      </c>
      <c r="P109" s="12">
        <v>0</v>
      </c>
      <c r="Q109" s="12">
        <v>1996</v>
      </c>
      <c r="S109">
        <v>33</v>
      </c>
      <c r="AD109" s="18">
        <v>22</v>
      </c>
      <c r="AE109" s="12">
        <v>0</v>
      </c>
      <c r="AF109" s="12">
        <v>1996</v>
      </c>
      <c r="AH109">
        <v>22</v>
      </c>
    </row>
    <row r="110" spans="1:34">
      <c r="A110" s="14">
        <v>55</v>
      </c>
      <c r="B110" s="12">
        <v>0</v>
      </c>
      <c r="C110" s="12">
        <v>1996</v>
      </c>
      <c r="E110" s="10">
        <v>55</v>
      </c>
      <c r="O110" s="16">
        <v>9</v>
      </c>
      <c r="P110" s="12">
        <v>0</v>
      </c>
      <c r="Q110" s="12">
        <v>1954</v>
      </c>
      <c r="S110">
        <v>9</v>
      </c>
      <c r="AD110" s="18">
        <v>15</v>
      </c>
      <c r="AE110" s="12">
        <v>0</v>
      </c>
      <c r="AF110" s="12">
        <v>1954</v>
      </c>
      <c r="AH110">
        <v>15</v>
      </c>
    </row>
    <row r="111" spans="1:34">
      <c r="A111" s="14">
        <v>24</v>
      </c>
      <c r="B111" s="12">
        <v>0</v>
      </c>
      <c r="C111" s="12">
        <v>1954</v>
      </c>
      <c r="E111" s="10">
        <v>24</v>
      </c>
      <c r="O111" s="16">
        <v>26</v>
      </c>
      <c r="P111" s="12">
        <v>0</v>
      </c>
      <c r="Q111" s="12">
        <v>2000</v>
      </c>
      <c r="S111">
        <v>26</v>
      </c>
      <c r="AD111" s="18">
        <v>19</v>
      </c>
      <c r="AE111" s="12">
        <v>0</v>
      </c>
      <c r="AF111" s="12">
        <v>2000</v>
      </c>
      <c r="AH111">
        <v>19</v>
      </c>
    </row>
    <row r="112" spans="1:34">
      <c r="A112" s="14">
        <v>45</v>
      </c>
      <c r="B112" s="12">
        <v>0</v>
      </c>
      <c r="C112" s="12">
        <v>2000</v>
      </c>
      <c r="E112" s="10">
        <v>45</v>
      </c>
      <c r="O112" s="16">
        <v>8</v>
      </c>
      <c r="P112" s="12">
        <v>0</v>
      </c>
      <c r="Q112" s="12">
        <v>1982</v>
      </c>
      <c r="S112">
        <v>8</v>
      </c>
      <c r="AD112" s="18">
        <v>24</v>
      </c>
      <c r="AE112" s="12">
        <v>0</v>
      </c>
      <c r="AF112" s="12">
        <v>1982</v>
      </c>
      <c r="AH112">
        <v>24</v>
      </c>
    </row>
    <row r="113" spans="1:34">
      <c r="A113" s="14">
        <v>32</v>
      </c>
      <c r="B113" s="12">
        <v>0</v>
      </c>
      <c r="C113" s="12">
        <v>1982</v>
      </c>
      <c r="E113" s="10">
        <v>32</v>
      </c>
      <c r="O113" s="16">
        <v>8</v>
      </c>
      <c r="P113" s="12">
        <v>0</v>
      </c>
      <c r="Q113" s="12">
        <v>1999</v>
      </c>
      <c r="S113">
        <v>8</v>
      </c>
      <c r="AD113" s="18">
        <v>16</v>
      </c>
      <c r="AE113" s="12">
        <v>0</v>
      </c>
      <c r="AF113" s="12">
        <v>1999</v>
      </c>
      <c r="AH113">
        <v>16</v>
      </c>
    </row>
    <row r="114" spans="1:34">
      <c r="A114" s="14">
        <v>24</v>
      </c>
      <c r="B114" s="12">
        <v>0</v>
      </c>
      <c r="C114" s="12">
        <v>1999</v>
      </c>
      <c r="E114" s="10">
        <v>24</v>
      </c>
      <c r="O114" s="16">
        <v>27</v>
      </c>
      <c r="P114" s="12">
        <v>0</v>
      </c>
      <c r="Q114" s="12">
        <v>2000</v>
      </c>
      <c r="S114">
        <v>27</v>
      </c>
      <c r="AD114" s="18">
        <v>21</v>
      </c>
      <c r="AE114" s="12">
        <v>0</v>
      </c>
      <c r="AF114" s="12">
        <v>2000</v>
      </c>
      <c r="AH114">
        <v>21</v>
      </c>
    </row>
    <row r="115" spans="1:34">
      <c r="A115" s="14">
        <v>48</v>
      </c>
      <c r="B115" s="12">
        <v>0</v>
      </c>
      <c r="C115" s="12">
        <v>2000</v>
      </c>
      <c r="E115" s="10">
        <v>48</v>
      </c>
      <c r="O115" s="16">
        <v>19</v>
      </c>
      <c r="P115" s="12">
        <v>0</v>
      </c>
      <c r="Q115" s="12">
        <v>1990</v>
      </c>
      <c r="S115">
        <v>19</v>
      </c>
      <c r="AD115" s="18">
        <v>13</v>
      </c>
      <c r="AE115" s="12">
        <v>0</v>
      </c>
      <c r="AF115" s="12">
        <v>1990</v>
      </c>
      <c r="AH115">
        <v>13</v>
      </c>
    </row>
    <row r="116" spans="1:34">
      <c r="A116" s="14">
        <v>32</v>
      </c>
      <c r="B116" s="12">
        <v>0</v>
      </c>
      <c r="C116" s="12">
        <v>1990</v>
      </c>
      <c r="E116" s="10">
        <v>32</v>
      </c>
      <c r="O116" s="16">
        <v>30</v>
      </c>
      <c r="P116" s="12">
        <v>0</v>
      </c>
      <c r="Q116" s="12">
        <v>1981</v>
      </c>
      <c r="S116">
        <v>30</v>
      </c>
      <c r="AD116" s="18">
        <v>24</v>
      </c>
      <c r="AE116" s="12">
        <v>0</v>
      </c>
      <c r="AF116" s="12">
        <v>1981</v>
      </c>
      <c r="AH116">
        <v>24</v>
      </c>
    </row>
    <row r="117" spans="1:34">
      <c r="A117" s="14">
        <v>54</v>
      </c>
      <c r="B117" s="12">
        <v>0</v>
      </c>
      <c r="C117" s="12">
        <v>1981</v>
      </c>
      <c r="E117" s="10">
        <v>54</v>
      </c>
      <c r="O117" s="16">
        <v>19</v>
      </c>
      <c r="P117" s="12">
        <v>0</v>
      </c>
      <c r="Q117" s="12">
        <v>2004</v>
      </c>
      <c r="S117">
        <v>19</v>
      </c>
      <c r="AD117" s="18">
        <v>26</v>
      </c>
      <c r="AE117" s="12">
        <v>0</v>
      </c>
      <c r="AF117" s="12">
        <v>2004</v>
      </c>
      <c r="AH117">
        <v>26</v>
      </c>
    </row>
    <row r="118" spans="1:34">
      <c r="A118" s="14">
        <v>45</v>
      </c>
      <c r="B118" s="12">
        <v>0</v>
      </c>
      <c r="C118" s="12">
        <v>2004</v>
      </c>
      <c r="E118" s="10">
        <v>45</v>
      </c>
      <c r="O118" s="16">
        <v>30</v>
      </c>
      <c r="P118" s="12">
        <v>0</v>
      </c>
      <c r="Q118" s="12">
        <v>2003</v>
      </c>
      <c r="S118">
        <v>30</v>
      </c>
      <c r="AD118" s="18">
        <v>29</v>
      </c>
      <c r="AE118" s="12">
        <v>0</v>
      </c>
      <c r="AF118" s="12">
        <v>2003</v>
      </c>
      <c r="AH118">
        <v>29</v>
      </c>
    </row>
    <row r="119" spans="1:34">
      <c r="A119" s="14">
        <v>59</v>
      </c>
      <c r="B119" s="12">
        <v>0</v>
      </c>
      <c r="C119" s="12">
        <v>2003</v>
      </c>
      <c r="E119" s="10">
        <v>59</v>
      </c>
      <c r="O119" s="16">
        <v>16</v>
      </c>
      <c r="P119" s="12">
        <v>0</v>
      </c>
      <c r="Q119" s="12">
        <v>1966</v>
      </c>
      <c r="S119">
        <v>16</v>
      </c>
      <c r="AD119" s="18">
        <v>17</v>
      </c>
      <c r="AE119" s="12">
        <v>0</v>
      </c>
      <c r="AF119" s="12">
        <v>1966</v>
      </c>
      <c r="AH119">
        <v>17</v>
      </c>
    </row>
    <row r="120" spans="1:34">
      <c r="A120" s="14">
        <v>33</v>
      </c>
      <c r="B120" s="12">
        <v>0</v>
      </c>
      <c r="C120" s="12">
        <v>1966</v>
      </c>
      <c r="E120" s="10">
        <v>33</v>
      </c>
      <c r="O120" s="16">
        <v>11</v>
      </c>
      <c r="P120" s="12">
        <v>0</v>
      </c>
      <c r="Q120" s="12">
        <v>2001</v>
      </c>
      <c r="S120">
        <v>11</v>
      </c>
      <c r="AD120" s="18">
        <v>29</v>
      </c>
      <c r="AE120" s="12">
        <v>0</v>
      </c>
      <c r="AF120" s="12">
        <v>2001</v>
      </c>
      <c r="AH120">
        <v>29</v>
      </c>
    </row>
    <row r="121" spans="1:34">
      <c r="A121" s="14">
        <v>40</v>
      </c>
      <c r="B121" s="12">
        <v>0</v>
      </c>
      <c r="C121" s="12">
        <v>2001</v>
      </c>
      <c r="E121" s="10">
        <v>40</v>
      </c>
      <c r="O121" s="16">
        <v>32</v>
      </c>
      <c r="P121" s="12">
        <v>0</v>
      </c>
      <c r="Q121" s="12">
        <v>1996</v>
      </c>
      <c r="S121">
        <v>32</v>
      </c>
      <c r="AD121" s="18">
        <v>20</v>
      </c>
      <c r="AE121" s="12">
        <v>0</v>
      </c>
      <c r="AF121" s="12">
        <v>1996</v>
      </c>
      <c r="AH121">
        <v>20</v>
      </c>
    </row>
    <row r="122" spans="1:34">
      <c r="A122" s="14">
        <v>52</v>
      </c>
      <c r="B122" s="12">
        <v>0</v>
      </c>
      <c r="C122" s="12">
        <v>1996</v>
      </c>
      <c r="E122" s="10">
        <v>52</v>
      </c>
      <c r="O122" s="16">
        <v>35</v>
      </c>
      <c r="P122" s="12">
        <v>0</v>
      </c>
      <c r="Q122" s="12">
        <v>1987</v>
      </c>
      <c r="S122">
        <v>35</v>
      </c>
      <c r="AD122" s="18">
        <v>30</v>
      </c>
      <c r="AE122" s="12">
        <v>0</v>
      </c>
      <c r="AF122" s="12">
        <v>1987</v>
      </c>
      <c r="AH122">
        <v>30</v>
      </c>
    </row>
    <row r="123" spans="1:34">
      <c r="A123" s="14">
        <v>65</v>
      </c>
      <c r="B123" s="12">
        <v>0</v>
      </c>
      <c r="C123" s="12">
        <v>1987</v>
      </c>
      <c r="E123" s="10">
        <v>65</v>
      </c>
      <c r="O123" s="16">
        <v>11</v>
      </c>
      <c r="P123" s="12">
        <v>0</v>
      </c>
      <c r="Q123" s="12">
        <v>1973</v>
      </c>
      <c r="S123">
        <v>11</v>
      </c>
      <c r="AD123" s="18">
        <v>21</v>
      </c>
      <c r="AE123" s="12">
        <v>0</v>
      </c>
      <c r="AF123" s="12">
        <v>1973</v>
      </c>
      <c r="AH123">
        <v>21</v>
      </c>
    </row>
    <row r="124" spans="1:34">
      <c r="A124" s="14">
        <v>32</v>
      </c>
      <c r="B124" s="12">
        <v>0</v>
      </c>
      <c r="C124" s="12">
        <v>1973</v>
      </c>
      <c r="E124" s="10">
        <v>32</v>
      </c>
      <c r="O124" s="16">
        <v>24</v>
      </c>
      <c r="P124" s="12">
        <v>0</v>
      </c>
      <c r="Q124" s="12">
        <v>1996</v>
      </c>
      <c r="S124">
        <v>24</v>
      </c>
      <c r="AD124" s="18">
        <v>28</v>
      </c>
      <c r="AE124" s="12">
        <v>0</v>
      </c>
      <c r="AF124" s="12">
        <v>1996</v>
      </c>
      <c r="AH124">
        <v>28</v>
      </c>
    </row>
    <row r="125" spans="1:34">
      <c r="A125" s="14">
        <v>52</v>
      </c>
      <c r="B125" s="12">
        <v>0</v>
      </c>
      <c r="C125" s="12">
        <v>1996</v>
      </c>
      <c r="E125" s="10">
        <v>52</v>
      </c>
      <c r="O125" s="16">
        <v>20</v>
      </c>
      <c r="P125" s="12">
        <v>0</v>
      </c>
      <c r="Q125" s="12">
        <v>2001</v>
      </c>
      <c r="S125">
        <v>20</v>
      </c>
      <c r="AD125" s="18">
        <v>21</v>
      </c>
      <c r="AE125" s="12">
        <v>0</v>
      </c>
      <c r="AF125" s="12">
        <v>2001</v>
      </c>
      <c r="AH125">
        <v>21</v>
      </c>
    </row>
    <row r="126" spans="1:34">
      <c r="A126" s="14">
        <v>41</v>
      </c>
      <c r="B126" s="12">
        <v>0</v>
      </c>
      <c r="C126" s="12">
        <v>2001</v>
      </c>
      <c r="E126" s="10">
        <v>41</v>
      </c>
      <c r="O126" s="16">
        <v>22</v>
      </c>
      <c r="P126" s="12">
        <v>0</v>
      </c>
      <c r="Q126" s="12">
        <v>2003</v>
      </c>
      <c r="S126">
        <v>22</v>
      </c>
      <c r="AD126" s="18">
        <v>11</v>
      </c>
      <c r="AE126" s="12">
        <v>0</v>
      </c>
      <c r="AF126" s="12">
        <v>2003</v>
      </c>
      <c r="AH126">
        <v>11</v>
      </c>
    </row>
    <row r="127" spans="1:34">
      <c r="A127" s="14">
        <v>33</v>
      </c>
      <c r="B127" s="12">
        <v>0</v>
      </c>
      <c r="C127" s="12">
        <v>2003</v>
      </c>
      <c r="E127" s="10">
        <v>33</v>
      </c>
      <c r="O127" s="16">
        <v>19</v>
      </c>
      <c r="P127" s="12">
        <v>0</v>
      </c>
      <c r="Q127" s="12">
        <v>1999</v>
      </c>
      <c r="S127">
        <v>19</v>
      </c>
      <c r="AD127" s="18">
        <v>19</v>
      </c>
      <c r="AE127" s="12">
        <v>0</v>
      </c>
      <c r="AF127" s="12">
        <v>1999</v>
      </c>
      <c r="AH127">
        <v>19</v>
      </c>
    </row>
    <row r="128" spans="1:34">
      <c r="A128" s="14">
        <v>38</v>
      </c>
      <c r="B128" s="12">
        <v>0</v>
      </c>
      <c r="C128" s="12">
        <v>1999</v>
      </c>
      <c r="E128" s="10">
        <v>38</v>
      </c>
      <c r="O128" s="16">
        <v>14</v>
      </c>
      <c r="P128" s="12">
        <v>0</v>
      </c>
      <c r="Q128" s="12">
        <v>1998</v>
      </c>
      <c r="S128">
        <v>14</v>
      </c>
      <c r="AD128" s="18">
        <v>25</v>
      </c>
      <c r="AE128" s="12">
        <v>0</v>
      </c>
      <c r="AF128" s="12">
        <v>1998</v>
      </c>
      <c r="AH128">
        <v>25</v>
      </c>
    </row>
    <row r="129" spans="1:34">
      <c r="A129" s="14">
        <v>39</v>
      </c>
      <c r="B129" s="12">
        <v>0</v>
      </c>
      <c r="C129" s="12">
        <v>1998</v>
      </c>
      <c r="E129" s="10">
        <v>39</v>
      </c>
      <c r="O129" s="16">
        <v>15</v>
      </c>
      <c r="P129" s="12">
        <v>0</v>
      </c>
      <c r="Q129" s="12">
        <v>1997</v>
      </c>
      <c r="S129">
        <v>15</v>
      </c>
      <c r="AD129" s="18">
        <v>20</v>
      </c>
      <c r="AE129" s="12">
        <v>0</v>
      </c>
      <c r="AF129" s="12">
        <v>1997</v>
      </c>
      <c r="AH129">
        <v>20</v>
      </c>
    </row>
    <row r="130" spans="1:34">
      <c r="A130" s="14">
        <v>35</v>
      </c>
      <c r="B130" s="12">
        <v>0</v>
      </c>
      <c r="C130" s="12">
        <v>1997</v>
      </c>
      <c r="E130" s="10">
        <v>35</v>
      </c>
      <c r="O130" s="16">
        <v>22</v>
      </c>
      <c r="P130" s="12">
        <v>0</v>
      </c>
      <c r="Q130" s="12">
        <v>1998</v>
      </c>
      <c r="S130">
        <v>22</v>
      </c>
      <c r="AD130" s="18">
        <v>17</v>
      </c>
      <c r="AE130" s="12">
        <v>0</v>
      </c>
      <c r="AF130" s="12">
        <v>1998</v>
      </c>
      <c r="AH130">
        <v>17</v>
      </c>
    </row>
    <row r="131" spans="1:34">
      <c r="A131" s="14">
        <v>39</v>
      </c>
      <c r="B131" s="12">
        <v>0</v>
      </c>
      <c r="C131" s="12">
        <v>1998</v>
      </c>
      <c r="E131" s="10">
        <v>39</v>
      </c>
      <c r="O131" s="16">
        <v>12</v>
      </c>
      <c r="P131" s="12">
        <v>0</v>
      </c>
      <c r="Q131" s="12">
        <v>1974</v>
      </c>
      <c r="S131">
        <v>12</v>
      </c>
      <c r="AD131" s="18">
        <v>16</v>
      </c>
      <c r="AE131" s="12">
        <v>0</v>
      </c>
      <c r="AF131" s="12">
        <v>1974</v>
      </c>
      <c r="AH131">
        <v>16</v>
      </c>
    </row>
    <row r="132" spans="1:34">
      <c r="A132" s="14">
        <v>28</v>
      </c>
      <c r="B132" s="12">
        <v>0</v>
      </c>
      <c r="C132" s="12">
        <v>1974</v>
      </c>
      <c r="E132" s="10">
        <v>28</v>
      </c>
      <c r="O132" s="16">
        <v>7</v>
      </c>
      <c r="P132" s="12">
        <v>0</v>
      </c>
      <c r="Q132" s="12">
        <v>1999</v>
      </c>
      <c r="S132">
        <v>7</v>
      </c>
      <c r="AD132" s="18">
        <v>19</v>
      </c>
      <c r="AE132" s="12">
        <v>0</v>
      </c>
      <c r="AF132" s="12">
        <v>1999</v>
      </c>
      <c r="AH132">
        <v>19</v>
      </c>
    </row>
    <row r="133" spans="1:34">
      <c r="A133" s="14">
        <v>26</v>
      </c>
      <c r="B133" s="12">
        <v>0</v>
      </c>
      <c r="C133" s="12">
        <v>1999</v>
      </c>
      <c r="E133" s="10">
        <v>26</v>
      </c>
      <c r="O133" s="16">
        <v>20</v>
      </c>
      <c r="P133" s="12">
        <v>0</v>
      </c>
      <c r="Q133" s="12">
        <v>1986</v>
      </c>
      <c r="S133">
        <v>20</v>
      </c>
      <c r="AD133" s="18">
        <v>19</v>
      </c>
      <c r="AE133" s="12">
        <v>0</v>
      </c>
      <c r="AF133" s="12">
        <v>1986</v>
      </c>
      <c r="AH133">
        <v>19</v>
      </c>
    </row>
    <row r="134" spans="1:34">
      <c r="A134" s="14">
        <v>39</v>
      </c>
      <c r="B134" s="12">
        <v>0</v>
      </c>
      <c r="C134" s="12">
        <v>1986</v>
      </c>
      <c r="E134" s="10">
        <v>39</v>
      </c>
      <c r="O134" s="16">
        <v>22</v>
      </c>
      <c r="P134" s="12">
        <v>0</v>
      </c>
      <c r="Q134" s="12">
        <v>1973</v>
      </c>
      <c r="S134">
        <v>22</v>
      </c>
      <c r="AD134" s="18">
        <v>20</v>
      </c>
      <c r="AE134" s="12">
        <v>0</v>
      </c>
      <c r="AF134" s="12">
        <v>1973</v>
      </c>
      <c r="AH134">
        <v>20</v>
      </c>
    </row>
    <row r="135" spans="1:34">
      <c r="A135" s="14">
        <v>42</v>
      </c>
      <c r="B135" s="12">
        <v>0</v>
      </c>
      <c r="C135" s="12">
        <v>1973</v>
      </c>
      <c r="E135" s="10">
        <v>42</v>
      </c>
      <c r="O135" s="16">
        <v>14</v>
      </c>
      <c r="P135" s="12">
        <v>0</v>
      </c>
      <c r="Q135" s="12">
        <v>1999</v>
      </c>
      <c r="S135">
        <v>14</v>
      </c>
      <c r="AD135" s="18">
        <v>17</v>
      </c>
      <c r="AE135" s="12">
        <v>0</v>
      </c>
      <c r="AF135" s="12">
        <v>1999</v>
      </c>
      <c r="AH135">
        <v>17</v>
      </c>
    </row>
    <row r="136" spans="1:34">
      <c r="A136" s="14">
        <v>31</v>
      </c>
      <c r="B136" s="12">
        <v>0</v>
      </c>
      <c r="C136" s="12">
        <v>1999</v>
      </c>
      <c r="E136" s="10">
        <v>31</v>
      </c>
      <c r="O136" s="16">
        <v>15</v>
      </c>
      <c r="P136" s="12">
        <v>0</v>
      </c>
      <c r="Q136" s="12">
        <v>1990</v>
      </c>
      <c r="S136">
        <v>15</v>
      </c>
      <c r="AD136" s="18">
        <v>8</v>
      </c>
      <c r="AE136" s="12">
        <v>0</v>
      </c>
      <c r="AF136" s="12">
        <v>1990</v>
      </c>
      <c r="AH136">
        <v>8</v>
      </c>
    </row>
    <row r="137" spans="1:34">
      <c r="A137" s="14">
        <v>23</v>
      </c>
      <c r="B137" s="12">
        <v>0</v>
      </c>
      <c r="C137" s="12">
        <v>1990</v>
      </c>
      <c r="E137" s="10">
        <v>23</v>
      </c>
      <c r="O137" s="16">
        <v>18</v>
      </c>
      <c r="P137" s="12">
        <v>0</v>
      </c>
      <c r="Q137" s="12">
        <v>1981</v>
      </c>
      <c r="S137">
        <v>18</v>
      </c>
      <c r="AD137" s="18">
        <v>21</v>
      </c>
      <c r="AE137" s="12">
        <v>0</v>
      </c>
      <c r="AF137" s="12">
        <v>1981</v>
      </c>
      <c r="AH137">
        <v>21</v>
      </c>
    </row>
    <row r="138" spans="1:34">
      <c r="A138" s="14">
        <v>39</v>
      </c>
      <c r="B138" s="12">
        <v>0</v>
      </c>
      <c r="C138" s="12">
        <v>1981</v>
      </c>
      <c r="E138" s="10">
        <v>39</v>
      </c>
      <c r="O138" s="16">
        <v>13</v>
      </c>
      <c r="P138" s="12">
        <v>0</v>
      </c>
      <c r="Q138" s="12">
        <v>1998</v>
      </c>
      <c r="S138">
        <v>13</v>
      </c>
      <c r="AD138" s="18">
        <v>29</v>
      </c>
      <c r="AE138" s="12">
        <v>0</v>
      </c>
      <c r="AF138" s="12">
        <v>1998</v>
      </c>
      <c r="AH138">
        <v>29</v>
      </c>
    </row>
    <row r="139" spans="1:34">
      <c r="A139" s="14">
        <v>42</v>
      </c>
      <c r="B139" s="12">
        <v>0</v>
      </c>
      <c r="C139" s="12">
        <v>1998</v>
      </c>
      <c r="E139" s="10">
        <v>42</v>
      </c>
      <c r="O139" s="16">
        <v>22</v>
      </c>
      <c r="P139" s="12">
        <v>0</v>
      </c>
      <c r="Q139" s="12">
        <v>1972</v>
      </c>
      <c r="S139">
        <v>22</v>
      </c>
      <c r="AD139" s="18">
        <v>22</v>
      </c>
      <c r="AE139" s="12">
        <v>0</v>
      </c>
      <c r="AF139" s="12">
        <v>1972</v>
      </c>
      <c r="AH139">
        <v>22</v>
      </c>
    </row>
    <row r="140" spans="1:34">
      <c r="A140" s="14">
        <v>44</v>
      </c>
      <c r="B140" s="12">
        <v>0</v>
      </c>
      <c r="C140" s="12">
        <v>1972</v>
      </c>
      <c r="E140" s="10">
        <v>44</v>
      </c>
      <c r="O140" s="16">
        <v>16</v>
      </c>
      <c r="P140" s="12">
        <v>0</v>
      </c>
      <c r="Q140" s="12">
        <v>1970</v>
      </c>
      <c r="S140">
        <v>16</v>
      </c>
      <c r="AD140" s="18">
        <v>18</v>
      </c>
      <c r="AE140" s="12">
        <v>0</v>
      </c>
      <c r="AF140" s="12">
        <v>1970</v>
      </c>
      <c r="AH140">
        <v>18</v>
      </c>
    </row>
    <row r="141" spans="1:34">
      <c r="A141" s="14">
        <v>34</v>
      </c>
      <c r="B141" s="12">
        <v>0</v>
      </c>
      <c r="C141" s="12">
        <v>1970</v>
      </c>
      <c r="E141" s="10">
        <v>34</v>
      </c>
      <c r="O141" s="16">
        <v>15</v>
      </c>
      <c r="P141" s="12">
        <v>0</v>
      </c>
      <c r="Q141" s="12">
        <v>1997</v>
      </c>
      <c r="S141">
        <v>15</v>
      </c>
      <c r="AD141" s="18">
        <v>23</v>
      </c>
      <c r="AE141" s="12">
        <v>0</v>
      </c>
      <c r="AF141" s="12">
        <v>1997</v>
      </c>
      <c r="AH141">
        <v>23</v>
      </c>
    </row>
    <row r="142" spans="1:34">
      <c r="A142" s="14">
        <v>38</v>
      </c>
      <c r="B142" s="12">
        <v>0</v>
      </c>
      <c r="C142" s="12">
        <v>1997</v>
      </c>
      <c r="E142" s="10">
        <v>38</v>
      </c>
      <c r="O142" s="16">
        <v>33</v>
      </c>
      <c r="P142" s="12">
        <v>0</v>
      </c>
      <c r="Q142" s="12">
        <v>1978</v>
      </c>
      <c r="S142">
        <v>33</v>
      </c>
      <c r="AD142" s="18">
        <v>30</v>
      </c>
      <c r="AE142" s="12">
        <v>0</v>
      </c>
      <c r="AF142" s="12">
        <v>1978</v>
      </c>
      <c r="AH142">
        <v>30</v>
      </c>
    </row>
    <row r="143" spans="1:34">
      <c r="A143" s="14">
        <v>63</v>
      </c>
      <c r="B143" s="12">
        <v>0</v>
      </c>
      <c r="C143" s="12">
        <v>1978</v>
      </c>
      <c r="E143" s="10">
        <v>63</v>
      </c>
      <c r="O143" s="16">
        <v>33</v>
      </c>
      <c r="P143" s="12">
        <v>0</v>
      </c>
      <c r="Q143" s="12">
        <v>2001</v>
      </c>
      <c r="S143">
        <v>33</v>
      </c>
      <c r="AD143" s="18">
        <v>13</v>
      </c>
      <c r="AE143" s="12">
        <v>0</v>
      </c>
      <c r="AF143" s="12">
        <v>2001</v>
      </c>
      <c r="AH143">
        <v>13</v>
      </c>
    </row>
    <row r="144" spans="1:34">
      <c r="A144" s="14">
        <v>46</v>
      </c>
      <c r="B144" s="12">
        <v>0</v>
      </c>
      <c r="C144" s="12">
        <v>2001</v>
      </c>
      <c r="E144" s="10">
        <v>46</v>
      </c>
      <c r="O144" s="16">
        <v>31</v>
      </c>
      <c r="P144" s="12">
        <v>0</v>
      </c>
      <c r="Q144" s="12">
        <v>2002</v>
      </c>
      <c r="S144">
        <v>31</v>
      </c>
      <c r="AD144" s="18">
        <v>29</v>
      </c>
      <c r="AE144" s="12">
        <v>0</v>
      </c>
      <c r="AF144" s="12">
        <v>2002</v>
      </c>
      <c r="AH144">
        <v>29</v>
      </c>
    </row>
    <row r="145" spans="1:34">
      <c r="A145" s="14">
        <v>60</v>
      </c>
      <c r="B145" s="12">
        <v>0</v>
      </c>
      <c r="C145" s="12">
        <v>2002</v>
      </c>
      <c r="E145" s="10">
        <v>60</v>
      </c>
      <c r="O145" s="16">
        <v>18</v>
      </c>
      <c r="P145" s="12">
        <v>0</v>
      </c>
      <c r="Q145" s="12">
        <v>2001</v>
      </c>
      <c r="S145">
        <v>18</v>
      </c>
      <c r="AD145" s="18">
        <v>18</v>
      </c>
      <c r="AE145" s="12">
        <v>0</v>
      </c>
      <c r="AF145" s="12">
        <v>2001</v>
      </c>
      <c r="AH145">
        <v>18</v>
      </c>
    </row>
    <row r="146" spans="1:34">
      <c r="A146" s="14">
        <v>36</v>
      </c>
      <c r="B146" s="12">
        <v>0</v>
      </c>
      <c r="C146" s="12">
        <v>2001</v>
      </c>
      <c r="E146" s="10">
        <v>36</v>
      </c>
      <c r="O146" s="16">
        <v>17</v>
      </c>
      <c r="P146" s="12">
        <v>0</v>
      </c>
      <c r="Q146" s="12">
        <v>1999</v>
      </c>
      <c r="S146">
        <v>17</v>
      </c>
      <c r="AD146" s="18">
        <v>13</v>
      </c>
      <c r="AE146" s="12">
        <v>0</v>
      </c>
      <c r="AF146" s="12">
        <v>1999</v>
      </c>
      <c r="AH146">
        <v>13</v>
      </c>
    </row>
    <row r="147" spans="1:34">
      <c r="A147" s="14">
        <v>30</v>
      </c>
      <c r="B147" s="12">
        <v>0</v>
      </c>
      <c r="C147" s="12">
        <v>1999</v>
      </c>
      <c r="E147" s="10">
        <v>30</v>
      </c>
      <c r="O147" s="16">
        <v>21</v>
      </c>
      <c r="P147" s="12">
        <v>0</v>
      </c>
      <c r="Q147" s="12">
        <v>1984</v>
      </c>
      <c r="S147">
        <v>21</v>
      </c>
      <c r="AD147" s="18">
        <v>24</v>
      </c>
      <c r="AE147" s="12">
        <v>0</v>
      </c>
      <c r="AF147" s="12">
        <v>1984</v>
      </c>
      <c r="AH147">
        <v>24</v>
      </c>
    </row>
    <row r="148" spans="1:34">
      <c r="A148" s="14">
        <v>45</v>
      </c>
      <c r="B148" s="12">
        <v>0</v>
      </c>
      <c r="C148" s="12">
        <v>1984</v>
      </c>
      <c r="E148" s="10">
        <v>45</v>
      </c>
      <c r="O148" s="16">
        <v>24</v>
      </c>
      <c r="P148" s="12">
        <v>0</v>
      </c>
      <c r="Q148" s="12">
        <v>1982</v>
      </c>
      <c r="S148">
        <v>24</v>
      </c>
      <c r="AD148" s="18">
        <v>24</v>
      </c>
      <c r="AE148" s="12">
        <v>0</v>
      </c>
      <c r="AF148" s="12">
        <v>1982</v>
      </c>
      <c r="AH148">
        <v>24</v>
      </c>
    </row>
    <row r="149" spans="1:34">
      <c r="A149" s="14">
        <v>48</v>
      </c>
      <c r="B149" s="12">
        <v>0</v>
      </c>
      <c r="C149" s="12">
        <v>1982</v>
      </c>
      <c r="E149" s="10">
        <v>48</v>
      </c>
      <c r="O149" s="16">
        <v>27</v>
      </c>
      <c r="P149" s="12">
        <v>0</v>
      </c>
      <c r="Q149" s="12">
        <v>2003</v>
      </c>
      <c r="S149">
        <v>27</v>
      </c>
      <c r="AD149" s="18">
        <v>14</v>
      </c>
      <c r="AE149" s="12">
        <v>0</v>
      </c>
      <c r="AF149" s="12">
        <v>2003</v>
      </c>
      <c r="AH149">
        <v>14</v>
      </c>
    </row>
    <row r="150" spans="1:34">
      <c r="A150" s="14">
        <v>41</v>
      </c>
      <c r="B150" s="12">
        <v>0</v>
      </c>
      <c r="C150" s="12">
        <v>2003</v>
      </c>
      <c r="E150" s="10">
        <v>41</v>
      </c>
      <c r="O150" s="16">
        <v>21</v>
      </c>
      <c r="P150" s="12">
        <v>0</v>
      </c>
      <c r="Q150" s="12">
        <v>2000</v>
      </c>
      <c r="S150">
        <v>21</v>
      </c>
      <c r="AD150" s="18">
        <v>23</v>
      </c>
      <c r="AE150" s="12">
        <v>0</v>
      </c>
      <c r="AF150" s="12">
        <v>2000</v>
      </c>
      <c r="AH150">
        <v>23</v>
      </c>
    </row>
    <row r="151" spans="1:34">
      <c r="A151" s="14">
        <v>44</v>
      </c>
      <c r="B151" s="12">
        <v>0</v>
      </c>
      <c r="C151" s="12">
        <v>2000</v>
      </c>
      <c r="E151" s="10">
        <v>44</v>
      </c>
      <c r="O151" s="16">
        <v>13</v>
      </c>
      <c r="P151" s="12">
        <v>0</v>
      </c>
      <c r="Q151" s="12">
        <v>1991</v>
      </c>
      <c r="S151">
        <v>13</v>
      </c>
      <c r="AD151" s="18">
        <v>10</v>
      </c>
      <c r="AE151" s="12">
        <v>0</v>
      </c>
      <c r="AF151" s="12">
        <v>1991</v>
      </c>
      <c r="AH151">
        <v>10</v>
      </c>
    </row>
    <row r="152" spans="1:34">
      <c r="A152" s="14">
        <v>23</v>
      </c>
      <c r="B152" s="12">
        <v>0</v>
      </c>
      <c r="C152" s="12">
        <v>1991</v>
      </c>
      <c r="E152" s="10">
        <v>23</v>
      </c>
      <c r="O152" s="16">
        <v>27</v>
      </c>
      <c r="P152" s="12">
        <v>0</v>
      </c>
      <c r="Q152" s="12">
        <v>1998</v>
      </c>
      <c r="S152">
        <v>27</v>
      </c>
      <c r="AD152" s="18">
        <v>23</v>
      </c>
      <c r="AE152" s="12">
        <v>0</v>
      </c>
      <c r="AF152" s="12">
        <v>1998</v>
      </c>
      <c r="AH152">
        <v>23</v>
      </c>
    </row>
    <row r="153" spans="1:34">
      <c r="A153" s="14">
        <v>50</v>
      </c>
      <c r="B153" s="12">
        <v>0</v>
      </c>
      <c r="C153" s="12">
        <v>1998</v>
      </c>
      <c r="E153" s="10">
        <v>50</v>
      </c>
      <c r="O153" s="16">
        <v>19</v>
      </c>
      <c r="P153" s="12">
        <v>0</v>
      </c>
      <c r="Q153" s="12">
        <v>1975</v>
      </c>
      <c r="S153">
        <v>19</v>
      </c>
      <c r="AD153" s="18">
        <v>25</v>
      </c>
      <c r="AE153" s="12">
        <v>0</v>
      </c>
      <c r="AF153" s="12">
        <v>1975</v>
      </c>
      <c r="AH153">
        <v>25</v>
      </c>
    </row>
    <row r="154" spans="1:34">
      <c r="A154" s="14">
        <v>44</v>
      </c>
      <c r="B154" s="12">
        <v>0</v>
      </c>
      <c r="C154" s="12">
        <v>1975</v>
      </c>
      <c r="E154" s="10">
        <v>44</v>
      </c>
      <c r="O154" s="16">
        <v>14</v>
      </c>
      <c r="P154" s="12">
        <v>0</v>
      </c>
      <c r="Q154" s="12">
        <v>1999</v>
      </c>
      <c r="S154">
        <v>14</v>
      </c>
      <c r="AD154" s="18">
        <v>13</v>
      </c>
      <c r="AE154" s="12">
        <v>0</v>
      </c>
      <c r="AF154" s="12">
        <v>1999</v>
      </c>
      <c r="AH154">
        <v>13</v>
      </c>
    </row>
    <row r="155" spans="1:34">
      <c r="A155" s="14">
        <v>27</v>
      </c>
      <c r="B155" s="12">
        <v>0</v>
      </c>
      <c r="C155" s="12">
        <v>1999</v>
      </c>
      <c r="E155" s="10">
        <v>27</v>
      </c>
      <c r="O155" s="16">
        <v>24</v>
      </c>
      <c r="P155" s="12">
        <v>0</v>
      </c>
      <c r="Q155" s="12">
        <v>1996</v>
      </c>
      <c r="S155">
        <v>24</v>
      </c>
      <c r="AD155" s="18">
        <v>23</v>
      </c>
      <c r="AE155" s="12">
        <v>0</v>
      </c>
      <c r="AF155" s="12">
        <v>1996</v>
      </c>
      <c r="AH155">
        <v>23</v>
      </c>
    </row>
    <row r="156" spans="1:34">
      <c r="A156" s="14">
        <v>47</v>
      </c>
      <c r="B156" s="12">
        <v>0</v>
      </c>
      <c r="C156" s="12">
        <v>1996</v>
      </c>
      <c r="E156" s="10">
        <v>47</v>
      </c>
      <c r="O156" s="16">
        <v>18</v>
      </c>
      <c r="P156" s="12">
        <v>0</v>
      </c>
      <c r="Q156" s="12">
        <v>1987</v>
      </c>
      <c r="S156">
        <v>18</v>
      </c>
      <c r="AD156" s="18">
        <v>12</v>
      </c>
      <c r="AE156" s="12">
        <v>0</v>
      </c>
      <c r="AF156" s="12">
        <v>1987</v>
      </c>
      <c r="AH156">
        <v>12</v>
      </c>
    </row>
    <row r="157" spans="1:34">
      <c r="A157" s="14">
        <v>30</v>
      </c>
      <c r="B157" s="12">
        <v>0</v>
      </c>
      <c r="C157" s="12">
        <v>1987</v>
      </c>
      <c r="E157" s="10">
        <v>30</v>
      </c>
      <c r="O157" s="16">
        <v>24</v>
      </c>
      <c r="P157" s="12">
        <v>0</v>
      </c>
      <c r="Q157" s="12">
        <v>1980</v>
      </c>
      <c r="S157">
        <v>24</v>
      </c>
      <c r="AD157" s="18">
        <v>13</v>
      </c>
      <c r="AE157" s="12">
        <v>0</v>
      </c>
      <c r="AF157" s="12">
        <v>1980</v>
      </c>
      <c r="AH157">
        <v>13</v>
      </c>
    </row>
    <row r="158" spans="1:34">
      <c r="A158" s="14">
        <v>37</v>
      </c>
      <c r="B158" s="12">
        <v>0</v>
      </c>
      <c r="C158" s="12">
        <v>1980</v>
      </c>
      <c r="E158" s="10">
        <v>37</v>
      </c>
      <c r="O158" s="16">
        <v>7</v>
      </c>
      <c r="P158" s="12">
        <v>0</v>
      </c>
      <c r="Q158" s="12">
        <v>1987</v>
      </c>
      <c r="S158">
        <v>7</v>
      </c>
      <c r="AD158" s="18">
        <v>11</v>
      </c>
      <c r="AE158" s="12">
        <v>0</v>
      </c>
      <c r="AF158" s="12">
        <v>1987</v>
      </c>
      <c r="AH158">
        <v>11</v>
      </c>
    </row>
    <row r="159" spans="1:34">
      <c r="A159" s="14">
        <v>18</v>
      </c>
      <c r="B159" s="12">
        <v>0</v>
      </c>
      <c r="C159" s="12">
        <v>1987</v>
      </c>
      <c r="E159" s="10">
        <v>18</v>
      </c>
      <c r="O159" s="16">
        <v>7</v>
      </c>
      <c r="P159" s="12">
        <v>0</v>
      </c>
      <c r="Q159" s="12">
        <v>2000</v>
      </c>
      <c r="S159">
        <v>7</v>
      </c>
      <c r="AD159" s="18">
        <v>9</v>
      </c>
      <c r="AE159" s="12">
        <v>0</v>
      </c>
      <c r="AF159" s="12">
        <v>2000</v>
      </c>
      <c r="AH159">
        <v>9</v>
      </c>
    </row>
    <row r="160" spans="1:34">
      <c r="A160" s="14">
        <v>16</v>
      </c>
      <c r="B160" s="12">
        <v>0</v>
      </c>
      <c r="C160" s="12">
        <v>2000</v>
      </c>
      <c r="E160" s="10">
        <v>16</v>
      </c>
      <c r="O160" s="16">
        <v>13</v>
      </c>
      <c r="P160" s="12">
        <v>0</v>
      </c>
      <c r="Q160" s="12">
        <v>1997</v>
      </c>
      <c r="S160">
        <v>13</v>
      </c>
      <c r="AD160" s="18">
        <v>17</v>
      </c>
      <c r="AE160" s="12">
        <v>0</v>
      </c>
      <c r="AF160" s="12">
        <v>1997</v>
      </c>
      <c r="AH160">
        <v>17</v>
      </c>
    </row>
    <row r="161" spans="1:34">
      <c r="A161" s="14">
        <v>30</v>
      </c>
      <c r="B161" s="12">
        <v>0</v>
      </c>
      <c r="C161" s="12">
        <v>1997</v>
      </c>
      <c r="E161" s="10">
        <v>30</v>
      </c>
      <c r="O161" s="16">
        <v>16</v>
      </c>
      <c r="P161" s="12">
        <v>0</v>
      </c>
      <c r="Q161" s="12">
        <v>1975</v>
      </c>
      <c r="S161">
        <v>16</v>
      </c>
      <c r="AD161" s="18">
        <v>14</v>
      </c>
      <c r="AE161" s="12">
        <v>0</v>
      </c>
      <c r="AF161" s="12">
        <v>1975</v>
      </c>
      <c r="AH161">
        <v>14</v>
      </c>
    </row>
    <row r="162" spans="1:34">
      <c r="A162" s="14">
        <v>30</v>
      </c>
      <c r="B162" s="12">
        <v>0</v>
      </c>
      <c r="C162" s="12">
        <v>1975</v>
      </c>
      <c r="E162" s="10">
        <v>30</v>
      </c>
      <c r="O162" s="16">
        <v>11</v>
      </c>
      <c r="P162" s="12">
        <v>0</v>
      </c>
      <c r="Q162" s="12">
        <v>2000</v>
      </c>
      <c r="S162">
        <v>11</v>
      </c>
      <c r="AD162" s="18">
        <v>9</v>
      </c>
      <c r="AE162" s="12">
        <v>0</v>
      </c>
      <c r="AF162" s="12">
        <v>2000</v>
      </c>
      <c r="AH162">
        <v>9</v>
      </c>
    </row>
    <row r="163" spans="1:34">
      <c r="A163" s="14">
        <v>20</v>
      </c>
      <c r="B163" s="12">
        <v>0</v>
      </c>
      <c r="C163" s="12">
        <v>2000</v>
      </c>
      <c r="E163" s="10">
        <v>20</v>
      </c>
      <c r="O163" s="16">
        <v>23</v>
      </c>
      <c r="P163" s="12">
        <v>0</v>
      </c>
      <c r="Q163" s="12">
        <v>1998</v>
      </c>
      <c r="S163">
        <v>23</v>
      </c>
      <c r="AD163" s="18">
        <v>27</v>
      </c>
      <c r="AE163" s="12">
        <v>0</v>
      </c>
      <c r="AF163" s="12">
        <v>1998</v>
      </c>
      <c r="AH163">
        <v>27</v>
      </c>
    </row>
    <row r="164" spans="1:34">
      <c r="A164" s="14">
        <v>50</v>
      </c>
      <c r="B164" s="12">
        <v>0</v>
      </c>
      <c r="C164" s="12">
        <v>1998</v>
      </c>
      <c r="E164" s="10">
        <v>50</v>
      </c>
      <c r="O164" s="16">
        <v>25</v>
      </c>
      <c r="P164" s="12">
        <v>0</v>
      </c>
      <c r="Q164" s="12">
        <v>2004</v>
      </c>
      <c r="S164">
        <v>25</v>
      </c>
      <c r="AD164" s="18">
        <v>30</v>
      </c>
      <c r="AE164" s="12">
        <v>0</v>
      </c>
      <c r="AF164" s="12">
        <v>2004</v>
      </c>
      <c r="AH164">
        <v>30</v>
      </c>
    </row>
    <row r="165" spans="1:34">
      <c r="A165" s="14">
        <v>55</v>
      </c>
      <c r="B165" s="12">
        <v>0</v>
      </c>
      <c r="C165" s="12">
        <v>2004</v>
      </c>
      <c r="E165" s="10">
        <v>55</v>
      </c>
      <c r="O165" s="16">
        <v>26</v>
      </c>
      <c r="P165" s="12">
        <v>0</v>
      </c>
      <c r="Q165" s="12">
        <v>1975</v>
      </c>
      <c r="S165">
        <v>26</v>
      </c>
      <c r="AD165" s="18">
        <v>13</v>
      </c>
      <c r="AE165" s="12">
        <v>0</v>
      </c>
      <c r="AF165" s="12">
        <v>1975</v>
      </c>
      <c r="AH165">
        <v>13</v>
      </c>
    </row>
    <row r="166" spans="1:34">
      <c r="A166" s="14">
        <v>39</v>
      </c>
      <c r="B166" s="12">
        <v>0</v>
      </c>
      <c r="C166" s="12">
        <v>1975</v>
      </c>
      <c r="E166" s="10">
        <v>39</v>
      </c>
      <c r="O166" s="16">
        <v>10</v>
      </c>
      <c r="P166" s="12">
        <v>0</v>
      </c>
      <c r="Q166" s="12">
        <v>1994</v>
      </c>
      <c r="S166">
        <v>10</v>
      </c>
      <c r="AD166" s="18">
        <v>12</v>
      </c>
      <c r="AE166" s="12">
        <v>0</v>
      </c>
      <c r="AF166" s="12">
        <v>1994</v>
      </c>
      <c r="AH166">
        <v>12</v>
      </c>
    </row>
    <row r="167" spans="1:34">
      <c r="A167" s="14">
        <v>22</v>
      </c>
      <c r="B167" s="12">
        <v>0</v>
      </c>
      <c r="C167" s="12">
        <v>1994</v>
      </c>
      <c r="E167" s="10">
        <v>22</v>
      </c>
      <c r="O167" s="16">
        <v>11</v>
      </c>
      <c r="P167" s="12">
        <v>0</v>
      </c>
      <c r="Q167" s="12">
        <v>1987</v>
      </c>
      <c r="S167">
        <v>11</v>
      </c>
      <c r="AD167" s="18">
        <v>12</v>
      </c>
      <c r="AE167" s="12">
        <v>0</v>
      </c>
      <c r="AF167" s="12">
        <v>1987</v>
      </c>
      <c r="AH167">
        <v>12</v>
      </c>
    </row>
    <row r="168" spans="1:34">
      <c r="A168" s="14">
        <v>23</v>
      </c>
      <c r="B168" s="12">
        <v>0</v>
      </c>
      <c r="C168" s="12">
        <v>1987</v>
      </c>
      <c r="E168" s="10">
        <v>23</v>
      </c>
      <c r="O168" s="16">
        <v>31</v>
      </c>
      <c r="P168" s="12">
        <v>0</v>
      </c>
      <c r="Q168" s="12">
        <v>2005</v>
      </c>
      <c r="S168">
        <v>31</v>
      </c>
      <c r="AD168" s="18">
        <v>29</v>
      </c>
      <c r="AE168" s="12">
        <v>0</v>
      </c>
      <c r="AF168" s="12">
        <v>2005</v>
      </c>
      <c r="AH168">
        <v>29</v>
      </c>
    </row>
    <row r="169" spans="1:34">
      <c r="A169" s="14">
        <v>60</v>
      </c>
      <c r="B169" s="12">
        <v>0</v>
      </c>
      <c r="C169" s="12">
        <v>2005</v>
      </c>
      <c r="E169" s="10">
        <v>60</v>
      </c>
      <c r="O169" s="16">
        <v>16</v>
      </c>
      <c r="P169" s="12">
        <v>0</v>
      </c>
      <c r="Q169" s="12">
        <v>1981</v>
      </c>
      <c r="S169">
        <v>16</v>
      </c>
      <c r="AD169" s="18">
        <v>22</v>
      </c>
      <c r="AE169" s="12">
        <v>0</v>
      </c>
      <c r="AF169" s="12">
        <v>1981</v>
      </c>
      <c r="AH169">
        <v>22</v>
      </c>
    </row>
    <row r="170" spans="1:34">
      <c r="A170" s="14">
        <v>38</v>
      </c>
      <c r="B170" s="12">
        <v>0</v>
      </c>
      <c r="C170" s="12">
        <v>1981</v>
      </c>
      <c r="E170" s="10">
        <v>38</v>
      </c>
      <c r="O170" s="16">
        <v>28</v>
      </c>
      <c r="P170" s="12">
        <v>0</v>
      </c>
      <c r="Q170" s="12">
        <v>1989</v>
      </c>
      <c r="S170">
        <v>28</v>
      </c>
      <c r="AD170" s="18">
        <v>24</v>
      </c>
      <c r="AE170" s="12">
        <v>0</v>
      </c>
      <c r="AF170" s="12">
        <v>1989</v>
      </c>
      <c r="AH170">
        <v>24</v>
      </c>
    </row>
    <row r="171" spans="1:34">
      <c r="A171" s="14">
        <v>52</v>
      </c>
      <c r="B171" s="12">
        <v>0</v>
      </c>
      <c r="C171" s="12">
        <v>1989</v>
      </c>
      <c r="E171" s="10">
        <v>52</v>
      </c>
      <c r="O171" s="16">
        <v>16</v>
      </c>
      <c r="P171" s="12">
        <v>0</v>
      </c>
      <c r="Q171" s="12">
        <v>1979</v>
      </c>
      <c r="S171">
        <v>16</v>
      </c>
      <c r="AD171" s="18">
        <v>17</v>
      </c>
      <c r="AE171" s="12">
        <v>0</v>
      </c>
      <c r="AF171" s="12">
        <v>1979</v>
      </c>
      <c r="AH171">
        <v>17</v>
      </c>
    </row>
    <row r="172" spans="1:34">
      <c r="A172" s="14">
        <v>33</v>
      </c>
      <c r="B172" s="12">
        <v>0</v>
      </c>
      <c r="C172" s="12">
        <v>1979</v>
      </c>
      <c r="E172" s="10">
        <v>33</v>
      </c>
      <c r="O172" s="16">
        <v>9</v>
      </c>
      <c r="P172" s="12">
        <v>0</v>
      </c>
      <c r="Q172" s="12">
        <v>1997</v>
      </c>
      <c r="S172">
        <v>9</v>
      </c>
      <c r="AD172" s="18">
        <v>18</v>
      </c>
      <c r="AE172" s="12">
        <v>0</v>
      </c>
      <c r="AF172" s="12">
        <v>1997</v>
      </c>
      <c r="AH172">
        <v>18</v>
      </c>
    </row>
    <row r="173" spans="1:34">
      <c r="A173" s="14">
        <v>27</v>
      </c>
      <c r="B173" s="12">
        <v>0</v>
      </c>
      <c r="C173" s="12">
        <v>1997</v>
      </c>
      <c r="E173" s="10">
        <v>27</v>
      </c>
      <c r="O173" s="16">
        <v>15</v>
      </c>
      <c r="P173" s="12">
        <v>0</v>
      </c>
      <c r="Q173" s="12">
        <v>1986</v>
      </c>
      <c r="S173">
        <v>15</v>
      </c>
      <c r="AD173" s="18">
        <v>15</v>
      </c>
      <c r="AE173" s="12">
        <v>0</v>
      </c>
      <c r="AF173" s="12">
        <v>1986</v>
      </c>
      <c r="AH173">
        <v>15</v>
      </c>
    </row>
    <row r="174" spans="1:34">
      <c r="A174" s="14">
        <v>30</v>
      </c>
      <c r="B174" s="12">
        <v>0</v>
      </c>
      <c r="C174" s="12">
        <v>1986</v>
      </c>
      <c r="E174" s="10">
        <v>30</v>
      </c>
      <c r="O174" s="16">
        <v>13</v>
      </c>
      <c r="P174" s="12">
        <v>0</v>
      </c>
      <c r="Q174" s="12">
        <v>1982</v>
      </c>
      <c r="S174">
        <v>13</v>
      </c>
      <c r="AD174" s="18">
        <v>20</v>
      </c>
      <c r="AE174" s="12">
        <v>0</v>
      </c>
      <c r="AF174" s="12">
        <v>1982</v>
      </c>
      <c r="AH174">
        <v>20</v>
      </c>
    </row>
    <row r="175" spans="1:34">
      <c r="A175" s="14">
        <v>33</v>
      </c>
      <c r="B175" s="12">
        <v>0</v>
      </c>
      <c r="C175" s="12">
        <v>1982</v>
      </c>
      <c r="E175" s="10">
        <v>33</v>
      </c>
      <c r="O175" s="16">
        <v>28</v>
      </c>
      <c r="P175" s="12">
        <v>0</v>
      </c>
      <c r="Q175" s="12">
        <v>1986</v>
      </c>
      <c r="S175">
        <v>28</v>
      </c>
      <c r="AD175" s="18">
        <v>14</v>
      </c>
      <c r="AE175" s="12">
        <v>0</v>
      </c>
      <c r="AF175" s="12">
        <v>1986</v>
      </c>
      <c r="AH175">
        <v>14</v>
      </c>
    </row>
    <row r="176" spans="1:34">
      <c r="A176" s="14">
        <v>42</v>
      </c>
      <c r="B176" s="12">
        <v>0</v>
      </c>
      <c r="C176" s="12">
        <v>1986</v>
      </c>
      <c r="E176" s="10">
        <v>42</v>
      </c>
      <c r="O176" s="16">
        <v>11</v>
      </c>
      <c r="P176" s="12">
        <v>0</v>
      </c>
      <c r="Q176" s="12">
        <v>2001</v>
      </c>
      <c r="S176">
        <v>11</v>
      </c>
      <c r="AD176" s="18">
        <v>18</v>
      </c>
      <c r="AE176" s="12">
        <v>0</v>
      </c>
      <c r="AF176" s="12">
        <v>2001</v>
      </c>
      <c r="AH176">
        <v>18</v>
      </c>
    </row>
    <row r="177" spans="1:34">
      <c r="A177" s="14">
        <v>29</v>
      </c>
      <c r="B177" s="12">
        <v>0</v>
      </c>
      <c r="C177" s="12">
        <v>2001</v>
      </c>
      <c r="E177" s="10">
        <v>29</v>
      </c>
      <c r="O177" s="16">
        <v>16</v>
      </c>
      <c r="P177" s="12">
        <v>0</v>
      </c>
      <c r="Q177" s="12">
        <v>1977</v>
      </c>
      <c r="S177">
        <v>16</v>
      </c>
      <c r="AD177" s="18">
        <v>13</v>
      </c>
      <c r="AE177" s="12">
        <v>0</v>
      </c>
      <c r="AF177" s="12">
        <v>1977</v>
      </c>
      <c r="AH177">
        <v>13</v>
      </c>
    </row>
    <row r="178" spans="1:34">
      <c r="A178" s="14">
        <v>29</v>
      </c>
      <c r="B178" s="12">
        <v>0</v>
      </c>
      <c r="C178" s="12">
        <v>1977</v>
      </c>
      <c r="E178" s="10">
        <v>29</v>
      </c>
      <c r="O178" s="16">
        <v>28</v>
      </c>
      <c r="P178" s="12">
        <v>0</v>
      </c>
      <c r="Q178" s="12">
        <v>1991</v>
      </c>
      <c r="S178">
        <v>28</v>
      </c>
      <c r="AD178" s="18">
        <v>23</v>
      </c>
      <c r="AE178" s="12">
        <v>0</v>
      </c>
      <c r="AF178" s="12">
        <v>1991</v>
      </c>
      <c r="AH178">
        <v>23</v>
      </c>
    </row>
    <row r="179" spans="1:34">
      <c r="A179" s="14">
        <v>51</v>
      </c>
      <c r="B179" s="12">
        <v>0</v>
      </c>
      <c r="C179" s="12">
        <v>1991</v>
      </c>
      <c r="E179" s="10">
        <v>51</v>
      </c>
      <c r="O179" s="16">
        <v>21</v>
      </c>
      <c r="P179" s="12">
        <v>0</v>
      </c>
      <c r="Q179" s="12">
        <v>1993</v>
      </c>
      <c r="S179">
        <v>21</v>
      </c>
      <c r="AD179" s="18">
        <v>21</v>
      </c>
      <c r="AE179" s="12">
        <v>0</v>
      </c>
      <c r="AF179" s="12">
        <v>1993</v>
      </c>
      <c r="AH179">
        <v>21</v>
      </c>
    </row>
    <row r="180" spans="1:34">
      <c r="A180" s="14">
        <v>42</v>
      </c>
      <c r="B180" s="12">
        <v>0</v>
      </c>
      <c r="C180" s="12">
        <v>1993</v>
      </c>
      <c r="E180" s="10">
        <v>42</v>
      </c>
      <c r="O180" s="16">
        <v>14</v>
      </c>
      <c r="P180" s="12">
        <v>0</v>
      </c>
      <c r="Q180" s="12">
        <v>1994</v>
      </c>
      <c r="S180">
        <v>14</v>
      </c>
      <c r="AD180" s="18">
        <v>13</v>
      </c>
      <c r="AE180" s="12">
        <v>0</v>
      </c>
      <c r="AF180" s="12">
        <v>1994</v>
      </c>
      <c r="AH180">
        <v>13</v>
      </c>
    </row>
    <row r="181" spans="1:34">
      <c r="A181" s="14">
        <v>27</v>
      </c>
      <c r="B181" s="12">
        <v>0</v>
      </c>
      <c r="C181" s="12">
        <v>1994</v>
      </c>
      <c r="E181" s="10">
        <v>27</v>
      </c>
      <c r="O181" s="16">
        <v>12</v>
      </c>
      <c r="P181" s="12">
        <v>0</v>
      </c>
      <c r="Q181" s="12">
        <v>2005</v>
      </c>
      <c r="S181">
        <v>12</v>
      </c>
      <c r="AD181" s="18">
        <v>12</v>
      </c>
      <c r="AE181" s="12">
        <v>0</v>
      </c>
      <c r="AF181" s="12">
        <v>2005</v>
      </c>
      <c r="AH181">
        <v>12</v>
      </c>
    </row>
    <row r="182" spans="1:34">
      <c r="A182" s="14">
        <v>24</v>
      </c>
      <c r="B182" s="12">
        <v>0</v>
      </c>
      <c r="C182" s="12">
        <v>2005</v>
      </c>
      <c r="E182" s="10">
        <v>24</v>
      </c>
      <c r="O182" s="16">
        <v>22</v>
      </c>
      <c r="P182" s="12">
        <v>0</v>
      </c>
      <c r="Q182" s="12">
        <v>1980</v>
      </c>
      <c r="S182">
        <v>22</v>
      </c>
      <c r="AD182" s="18">
        <v>14</v>
      </c>
      <c r="AE182" s="12">
        <v>0</v>
      </c>
      <c r="AF182" s="12">
        <v>1980</v>
      </c>
      <c r="AH182">
        <v>14</v>
      </c>
    </row>
    <row r="183" spans="1:34">
      <c r="A183" s="14">
        <v>36</v>
      </c>
      <c r="B183" s="12">
        <v>0</v>
      </c>
      <c r="C183" s="12">
        <v>1980</v>
      </c>
      <c r="E183" s="10">
        <v>36</v>
      </c>
      <c r="O183" s="16">
        <v>28</v>
      </c>
      <c r="P183" s="12">
        <v>0</v>
      </c>
      <c r="Q183" s="12">
        <v>2000</v>
      </c>
      <c r="S183">
        <v>28</v>
      </c>
      <c r="AD183" s="18">
        <v>21</v>
      </c>
      <c r="AE183" s="12">
        <v>0</v>
      </c>
      <c r="AF183" s="12">
        <v>2000</v>
      </c>
      <c r="AH183">
        <v>21</v>
      </c>
    </row>
    <row r="184" spans="1:34">
      <c r="A184" s="14">
        <v>49</v>
      </c>
      <c r="B184" s="12">
        <v>0</v>
      </c>
      <c r="C184" s="12">
        <v>2000</v>
      </c>
      <c r="E184" s="10">
        <v>49</v>
      </c>
      <c r="O184" s="16">
        <v>22</v>
      </c>
      <c r="P184" s="12">
        <v>0</v>
      </c>
      <c r="Q184" s="12">
        <v>2005</v>
      </c>
      <c r="S184">
        <v>22</v>
      </c>
      <c r="AD184" s="18">
        <v>23</v>
      </c>
      <c r="AE184" s="12">
        <v>0</v>
      </c>
      <c r="AF184" s="12">
        <v>2005</v>
      </c>
      <c r="AH184">
        <v>23</v>
      </c>
    </row>
    <row r="185" spans="1:34">
      <c r="A185" s="14">
        <v>45</v>
      </c>
      <c r="B185" s="12">
        <v>0</v>
      </c>
      <c r="C185" s="12">
        <v>2005</v>
      </c>
      <c r="E185" s="10">
        <v>45</v>
      </c>
      <c r="O185" s="16">
        <v>30</v>
      </c>
      <c r="P185" s="12">
        <v>0</v>
      </c>
      <c r="Q185" s="12">
        <v>2007</v>
      </c>
      <c r="S185">
        <v>30</v>
      </c>
      <c r="AD185" s="18">
        <v>30</v>
      </c>
      <c r="AE185" s="12">
        <v>0</v>
      </c>
      <c r="AF185" s="12">
        <v>2007</v>
      </c>
      <c r="AH185">
        <v>30</v>
      </c>
    </row>
    <row r="186" spans="1:34">
      <c r="A186" s="14">
        <v>60</v>
      </c>
      <c r="B186" s="12">
        <v>0</v>
      </c>
      <c r="C186" s="12">
        <v>2007</v>
      </c>
      <c r="E186" s="10">
        <v>60</v>
      </c>
      <c r="O186" s="16">
        <v>19</v>
      </c>
      <c r="P186" s="12">
        <v>0</v>
      </c>
      <c r="Q186" s="12">
        <v>1980</v>
      </c>
      <c r="S186">
        <v>19</v>
      </c>
      <c r="AD186" s="18">
        <v>20</v>
      </c>
      <c r="AE186" s="12">
        <v>0</v>
      </c>
      <c r="AF186" s="12">
        <v>1980</v>
      </c>
      <c r="AH186">
        <v>20</v>
      </c>
    </row>
    <row r="187" spans="1:34">
      <c r="A187" s="14">
        <v>39</v>
      </c>
      <c r="B187" s="12">
        <v>0</v>
      </c>
      <c r="C187" s="12">
        <v>1980</v>
      </c>
      <c r="E187" s="10">
        <v>39</v>
      </c>
      <c r="O187" s="16">
        <v>12</v>
      </c>
      <c r="P187" s="12">
        <v>0</v>
      </c>
      <c r="Q187" s="12">
        <v>2007</v>
      </c>
      <c r="S187">
        <v>12</v>
      </c>
      <c r="AD187" s="18">
        <v>26</v>
      </c>
      <c r="AE187" s="12">
        <v>0</v>
      </c>
      <c r="AF187" s="12">
        <v>2007</v>
      </c>
      <c r="AH187">
        <v>26</v>
      </c>
    </row>
    <row r="188" spans="1:34">
      <c r="A188" s="14">
        <v>38</v>
      </c>
      <c r="B188" s="12">
        <v>0</v>
      </c>
      <c r="C188" s="12">
        <v>2007</v>
      </c>
      <c r="E188" s="10">
        <v>38</v>
      </c>
      <c r="O188" s="16">
        <v>9</v>
      </c>
      <c r="P188" s="12">
        <v>0</v>
      </c>
      <c r="Q188" s="12">
        <v>2007</v>
      </c>
      <c r="S188">
        <v>9</v>
      </c>
      <c r="AD188" s="18">
        <v>18</v>
      </c>
      <c r="AE188" s="12">
        <v>0</v>
      </c>
      <c r="AF188" s="12">
        <v>2007</v>
      </c>
      <c r="AH188">
        <v>18</v>
      </c>
    </row>
    <row r="189" spans="1:34">
      <c r="A189" s="14">
        <v>27</v>
      </c>
      <c r="B189" s="12">
        <v>0</v>
      </c>
      <c r="C189" s="12">
        <v>2007</v>
      </c>
      <c r="E189" s="10">
        <v>27</v>
      </c>
      <c r="O189" s="16">
        <v>14</v>
      </c>
      <c r="P189" s="12">
        <v>0</v>
      </c>
      <c r="Q189" s="12">
        <v>1991</v>
      </c>
      <c r="S189">
        <v>14</v>
      </c>
      <c r="AD189" s="18">
        <v>14</v>
      </c>
      <c r="AE189" s="12">
        <v>0</v>
      </c>
      <c r="AF189" s="12">
        <v>1991</v>
      </c>
      <c r="AH189">
        <v>14</v>
      </c>
    </row>
    <row r="190" spans="1:34">
      <c r="A190" s="14">
        <v>28</v>
      </c>
      <c r="B190" s="12">
        <v>0</v>
      </c>
      <c r="C190" s="12">
        <v>1991</v>
      </c>
      <c r="E190" s="10">
        <v>28</v>
      </c>
      <c r="O190" s="16">
        <v>31</v>
      </c>
      <c r="P190" s="12">
        <v>0</v>
      </c>
      <c r="Q190" s="12">
        <v>1988</v>
      </c>
      <c r="S190">
        <v>31</v>
      </c>
      <c r="AD190" s="18">
        <v>24</v>
      </c>
      <c r="AE190" s="12">
        <v>0</v>
      </c>
      <c r="AF190" s="12">
        <v>1988</v>
      </c>
      <c r="AH190">
        <v>24</v>
      </c>
    </row>
    <row r="191" spans="1:34">
      <c r="A191" s="14">
        <v>55</v>
      </c>
      <c r="B191" s="12">
        <v>0</v>
      </c>
      <c r="C191" s="12">
        <v>1988</v>
      </c>
      <c r="E191" s="10">
        <v>55</v>
      </c>
      <c r="O191" s="16">
        <v>29</v>
      </c>
      <c r="P191" s="12">
        <v>0</v>
      </c>
      <c r="Q191" s="12">
        <v>1970</v>
      </c>
      <c r="S191">
        <v>29</v>
      </c>
      <c r="AD191" s="18">
        <v>18</v>
      </c>
      <c r="AE191" s="12">
        <v>0</v>
      </c>
      <c r="AF191" s="12">
        <v>1970</v>
      </c>
      <c r="AH191">
        <v>18</v>
      </c>
    </row>
    <row r="192" spans="1:34">
      <c r="A192" s="14">
        <v>47</v>
      </c>
      <c r="B192" s="12">
        <v>0</v>
      </c>
      <c r="C192" s="12">
        <v>1970</v>
      </c>
      <c r="E192" s="10">
        <v>47</v>
      </c>
      <c r="O192" s="16">
        <v>35</v>
      </c>
      <c r="P192" s="12">
        <v>0</v>
      </c>
      <c r="Q192" s="12">
        <v>1998</v>
      </c>
      <c r="S192">
        <v>35</v>
      </c>
      <c r="AD192" s="18">
        <v>6</v>
      </c>
      <c r="AE192" s="12">
        <v>0</v>
      </c>
      <c r="AF192" s="12">
        <v>1998</v>
      </c>
      <c r="AH192">
        <v>6</v>
      </c>
    </row>
    <row r="193" spans="1:34">
      <c r="A193" s="14">
        <v>41</v>
      </c>
      <c r="B193" s="12">
        <v>0</v>
      </c>
      <c r="C193" s="12">
        <v>1998</v>
      </c>
      <c r="E193" s="10">
        <v>41</v>
      </c>
      <c r="O193" s="16">
        <v>17</v>
      </c>
      <c r="P193" s="12">
        <v>0</v>
      </c>
      <c r="Q193" s="12">
        <v>1985</v>
      </c>
      <c r="S193">
        <v>17</v>
      </c>
      <c r="AD193" s="18">
        <v>21</v>
      </c>
      <c r="AE193" s="12">
        <v>0</v>
      </c>
      <c r="AF193" s="12">
        <v>1985</v>
      </c>
      <c r="AH193">
        <v>21</v>
      </c>
    </row>
    <row r="194" spans="1:34">
      <c r="A194" s="14">
        <v>38</v>
      </c>
      <c r="B194" s="12">
        <v>0</v>
      </c>
      <c r="C194" s="12">
        <v>1985</v>
      </c>
      <c r="E194" s="10">
        <v>38</v>
      </c>
      <c r="O194" s="16">
        <v>11</v>
      </c>
      <c r="P194" s="12">
        <v>0</v>
      </c>
      <c r="Q194" s="12">
        <v>1996</v>
      </c>
      <c r="S194">
        <v>11</v>
      </c>
      <c r="AD194" s="18">
        <v>6</v>
      </c>
      <c r="AE194" s="12">
        <v>0</v>
      </c>
      <c r="AF194" s="12">
        <v>1996</v>
      </c>
      <c r="AH194">
        <v>6</v>
      </c>
    </row>
    <row r="195" spans="1:34">
      <c r="A195" s="14">
        <v>17</v>
      </c>
      <c r="B195" s="12">
        <v>0</v>
      </c>
      <c r="C195" s="12">
        <v>1996</v>
      </c>
      <c r="E195" s="10">
        <v>17</v>
      </c>
      <c r="O195" s="16">
        <v>14</v>
      </c>
      <c r="P195" s="12">
        <v>0</v>
      </c>
      <c r="Q195" s="12">
        <v>2005</v>
      </c>
      <c r="S195">
        <v>14</v>
      </c>
      <c r="AD195" s="18">
        <v>29</v>
      </c>
      <c r="AE195" s="12">
        <v>0</v>
      </c>
      <c r="AF195" s="12">
        <v>2005</v>
      </c>
      <c r="AH195">
        <v>29</v>
      </c>
    </row>
    <row r="196" spans="1:34">
      <c r="A196" s="14">
        <v>43</v>
      </c>
      <c r="B196" s="12">
        <v>0</v>
      </c>
      <c r="C196" s="12">
        <v>2005</v>
      </c>
      <c r="E196" s="10">
        <v>43</v>
      </c>
      <c r="O196" s="16">
        <v>28</v>
      </c>
      <c r="P196" s="12">
        <v>0</v>
      </c>
      <c r="Q196" s="12">
        <v>1979</v>
      </c>
      <c r="S196">
        <v>28</v>
      </c>
      <c r="AD196" s="18">
        <v>24</v>
      </c>
      <c r="AE196" s="12">
        <v>0</v>
      </c>
      <c r="AF196" s="12">
        <v>1979</v>
      </c>
      <c r="AH196">
        <v>24</v>
      </c>
    </row>
    <row r="197" spans="1:34">
      <c r="A197" s="14">
        <v>52</v>
      </c>
      <c r="B197" s="12">
        <v>0</v>
      </c>
      <c r="C197" s="12">
        <v>1979</v>
      </c>
      <c r="E197" s="10">
        <v>52</v>
      </c>
      <c r="O197" s="16">
        <v>14</v>
      </c>
      <c r="P197" s="12">
        <v>0</v>
      </c>
      <c r="Q197" s="12">
        <v>1972</v>
      </c>
      <c r="S197">
        <v>14</v>
      </c>
      <c r="AD197" s="18">
        <v>19</v>
      </c>
      <c r="AE197" s="12">
        <v>0</v>
      </c>
      <c r="AF197" s="12">
        <v>1972</v>
      </c>
      <c r="AH197">
        <v>19</v>
      </c>
    </row>
    <row r="198" spans="1:34">
      <c r="A198" s="14">
        <v>33</v>
      </c>
      <c r="B198" s="12">
        <v>0</v>
      </c>
      <c r="C198" s="12">
        <v>1972</v>
      </c>
      <c r="E198" s="10">
        <v>33</v>
      </c>
      <c r="O198" s="16">
        <v>23</v>
      </c>
      <c r="P198" s="12">
        <v>0</v>
      </c>
      <c r="Q198" s="12">
        <v>1996</v>
      </c>
      <c r="S198">
        <v>23</v>
      </c>
      <c r="AD198" s="18">
        <v>14</v>
      </c>
      <c r="AE198" s="12">
        <v>0</v>
      </c>
      <c r="AF198" s="12">
        <v>1996</v>
      </c>
      <c r="AH198">
        <v>14</v>
      </c>
    </row>
    <row r="199" spans="1:34">
      <c r="A199" s="14">
        <v>37</v>
      </c>
      <c r="B199" s="12">
        <v>0</v>
      </c>
      <c r="C199" s="12">
        <v>1996</v>
      </c>
      <c r="E199" s="10">
        <v>37</v>
      </c>
      <c r="O199" s="16">
        <v>15</v>
      </c>
      <c r="P199" s="12">
        <v>0</v>
      </c>
      <c r="Q199" s="12">
        <v>1985</v>
      </c>
      <c r="S199">
        <v>15</v>
      </c>
      <c r="AD199" s="18">
        <v>15</v>
      </c>
      <c r="AE199" s="12">
        <v>0</v>
      </c>
      <c r="AF199" s="12">
        <v>1985</v>
      </c>
      <c r="AH199">
        <v>15</v>
      </c>
    </row>
    <row r="200" spans="1:34">
      <c r="A200" s="14">
        <v>30</v>
      </c>
      <c r="B200" s="12">
        <v>0</v>
      </c>
      <c r="C200" s="12">
        <v>1985</v>
      </c>
      <c r="E200" s="10">
        <v>30</v>
      </c>
      <c r="O200" s="16">
        <v>20</v>
      </c>
      <c r="P200" s="12">
        <v>0</v>
      </c>
      <c r="Q200" s="12">
        <v>1994</v>
      </c>
      <c r="S200">
        <v>20</v>
      </c>
      <c r="AD200" s="18">
        <v>15</v>
      </c>
      <c r="AE200" s="12">
        <v>0</v>
      </c>
      <c r="AF200" s="12">
        <v>1994</v>
      </c>
      <c r="AH200">
        <v>15</v>
      </c>
    </row>
    <row r="201" spans="1:34">
      <c r="A201" s="14">
        <v>35</v>
      </c>
      <c r="B201" s="12">
        <v>0</v>
      </c>
      <c r="C201" s="12">
        <v>1994</v>
      </c>
      <c r="E201" s="10">
        <v>35</v>
      </c>
      <c r="O201" s="16">
        <v>7</v>
      </c>
      <c r="P201" s="12">
        <v>0</v>
      </c>
      <c r="Q201" s="12">
        <v>1994</v>
      </c>
      <c r="S201">
        <v>7</v>
      </c>
      <c r="AD201" s="18">
        <v>12</v>
      </c>
      <c r="AE201" s="12">
        <v>0</v>
      </c>
      <c r="AF201" s="12">
        <v>1994</v>
      </c>
      <c r="AH201">
        <v>12</v>
      </c>
    </row>
    <row r="202" spans="1:34">
      <c r="A202" s="14">
        <v>19</v>
      </c>
      <c r="B202" s="12">
        <v>0</v>
      </c>
      <c r="C202" s="12">
        <v>1994</v>
      </c>
      <c r="E202" s="10">
        <v>19</v>
      </c>
      <c r="O202" s="16">
        <v>15</v>
      </c>
      <c r="P202" s="12">
        <v>0</v>
      </c>
      <c r="Q202" s="12">
        <v>1995</v>
      </c>
      <c r="S202">
        <v>15</v>
      </c>
      <c r="AD202" s="18">
        <v>12</v>
      </c>
      <c r="AE202" s="12">
        <v>0</v>
      </c>
      <c r="AF202" s="12">
        <v>1995</v>
      </c>
      <c r="AH202">
        <v>12</v>
      </c>
    </row>
    <row r="203" spans="1:34">
      <c r="A203" s="14">
        <v>27</v>
      </c>
      <c r="B203" s="12">
        <v>0</v>
      </c>
      <c r="C203" s="12">
        <v>1995</v>
      </c>
      <c r="E203" s="10">
        <v>27</v>
      </c>
      <c r="O203" s="16">
        <v>25</v>
      </c>
      <c r="P203" s="12">
        <v>0</v>
      </c>
      <c r="Q203" s="12">
        <v>2002</v>
      </c>
      <c r="S203">
        <v>25</v>
      </c>
      <c r="AD203" s="18">
        <v>24</v>
      </c>
      <c r="AE203" s="12">
        <v>0</v>
      </c>
      <c r="AF203" s="12">
        <v>2002</v>
      </c>
      <c r="AH203">
        <v>24</v>
      </c>
    </row>
    <row r="204" spans="1:34">
      <c r="A204" s="14">
        <v>49</v>
      </c>
      <c r="B204" s="12">
        <v>0</v>
      </c>
      <c r="C204" s="12">
        <v>2002</v>
      </c>
      <c r="E204" s="10">
        <v>49</v>
      </c>
      <c r="O204" s="16">
        <v>15</v>
      </c>
      <c r="P204" s="12">
        <v>0</v>
      </c>
      <c r="Q204" s="12">
        <v>1992</v>
      </c>
      <c r="S204">
        <v>15</v>
      </c>
      <c r="AD204" s="18">
        <v>12</v>
      </c>
      <c r="AE204" s="12">
        <v>0</v>
      </c>
      <c r="AF204" s="12">
        <v>1992</v>
      </c>
      <c r="AH204">
        <v>12</v>
      </c>
    </row>
    <row r="205" spans="1:34">
      <c r="A205" s="14">
        <v>27</v>
      </c>
      <c r="B205" s="12">
        <v>0</v>
      </c>
      <c r="C205" s="12">
        <v>1992</v>
      </c>
      <c r="E205" s="10">
        <v>27</v>
      </c>
      <c r="O205" s="16">
        <v>24</v>
      </c>
      <c r="P205" s="12">
        <v>0</v>
      </c>
      <c r="Q205" s="12">
        <v>1987</v>
      </c>
      <c r="S205">
        <v>24</v>
      </c>
      <c r="AD205" s="18">
        <v>24</v>
      </c>
      <c r="AE205" s="12">
        <v>0</v>
      </c>
      <c r="AF205" s="12">
        <v>1987</v>
      </c>
      <c r="AH205">
        <v>24</v>
      </c>
    </row>
    <row r="206" spans="1:34">
      <c r="A206" s="14">
        <v>48</v>
      </c>
      <c r="B206" s="12">
        <v>0</v>
      </c>
      <c r="C206" s="12">
        <v>1987</v>
      </c>
      <c r="E206" s="10">
        <v>48</v>
      </c>
      <c r="O206" s="16">
        <v>32</v>
      </c>
      <c r="P206" s="12">
        <v>0</v>
      </c>
      <c r="Q206" s="12">
        <v>1971</v>
      </c>
      <c r="S206">
        <v>32</v>
      </c>
      <c r="AD206" s="18">
        <v>18</v>
      </c>
      <c r="AE206" s="12">
        <v>0</v>
      </c>
      <c r="AF206" s="12">
        <v>1971</v>
      </c>
      <c r="AH206">
        <v>18</v>
      </c>
    </row>
    <row r="207" spans="1:34">
      <c r="A207" s="14">
        <v>50</v>
      </c>
      <c r="B207" s="12">
        <v>0</v>
      </c>
      <c r="C207" s="12">
        <v>1971</v>
      </c>
      <c r="E207" s="10">
        <v>50</v>
      </c>
      <c r="O207" s="16">
        <v>21</v>
      </c>
      <c r="P207" s="12">
        <v>0</v>
      </c>
      <c r="Q207" s="12">
        <v>1978</v>
      </c>
      <c r="S207">
        <v>21</v>
      </c>
      <c r="AD207" s="18">
        <v>20</v>
      </c>
      <c r="AE207" s="12">
        <v>0</v>
      </c>
      <c r="AF207" s="12">
        <v>1978</v>
      </c>
      <c r="AH207">
        <v>20</v>
      </c>
    </row>
    <row r="208" spans="1:34">
      <c r="A208" s="14">
        <v>41</v>
      </c>
      <c r="B208" s="12">
        <v>0</v>
      </c>
      <c r="C208" s="12">
        <v>1978</v>
      </c>
      <c r="E208" s="10">
        <v>41</v>
      </c>
      <c r="O208" s="16">
        <v>14</v>
      </c>
      <c r="P208" s="12">
        <v>0</v>
      </c>
      <c r="Q208" s="12">
        <v>1995</v>
      </c>
      <c r="S208">
        <v>14</v>
      </c>
      <c r="AD208" s="18">
        <v>22</v>
      </c>
      <c r="AE208" s="12">
        <v>0</v>
      </c>
      <c r="AF208" s="12">
        <v>1995</v>
      </c>
      <c r="AH208">
        <v>22</v>
      </c>
    </row>
    <row r="209" spans="1:34">
      <c r="A209" s="14">
        <v>36</v>
      </c>
      <c r="B209" s="12">
        <v>0</v>
      </c>
      <c r="C209" s="12">
        <v>1995</v>
      </c>
      <c r="E209" s="10">
        <v>36</v>
      </c>
      <c r="O209" s="16">
        <v>29</v>
      </c>
      <c r="P209" s="12">
        <v>0</v>
      </c>
      <c r="Q209" s="12">
        <v>2005</v>
      </c>
      <c r="S209">
        <v>29</v>
      </c>
      <c r="AD209" s="18">
        <v>25</v>
      </c>
      <c r="AE209" s="12">
        <v>0</v>
      </c>
      <c r="AF209" s="12">
        <v>2005</v>
      </c>
      <c r="AH209">
        <v>25</v>
      </c>
    </row>
    <row r="210" spans="1:34">
      <c r="A210" s="14">
        <v>54</v>
      </c>
      <c r="B210" s="12">
        <v>0</v>
      </c>
      <c r="C210" s="12">
        <v>2005</v>
      </c>
      <c r="E210" s="10">
        <v>54</v>
      </c>
      <c r="O210" s="16">
        <v>28</v>
      </c>
      <c r="P210" s="12">
        <v>0</v>
      </c>
      <c r="Q210" s="12">
        <v>2001</v>
      </c>
      <c r="S210">
        <v>28</v>
      </c>
      <c r="AD210" s="18">
        <v>23</v>
      </c>
      <c r="AE210" s="12">
        <v>0</v>
      </c>
      <c r="AF210" s="12">
        <v>2001</v>
      </c>
      <c r="AH210">
        <v>23</v>
      </c>
    </row>
    <row r="211" spans="1:34">
      <c r="A211" s="14">
        <v>51</v>
      </c>
      <c r="B211" s="12">
        <v>0</v>
      </c>
      <c r="C211" s="12">
        <v>2001</v>
      </c>
      <c r="E211" s="10">
        <v>51</v>
      </c>
      <c r="O211" s="16">
        <v>15</v>
      </c>
      <c r="P211" s="12">
        <v>0</v>
      </c>
      <c r="Q211" s="12">
        <v>1997</v>
      </c>
      <c r="S211">
        <v>15</v>
      </c>
      <c r="AD211" s="18">
        <v>17</v>
      </c>
      <c r="AE211" s="12">
        <v>0</v>
      </c>
      <c r="AF211" s="12">
        <v>1997</v>
      </c>
      <c r="AH211">
        <v>17</v>
      </c>
    </row>
    <row r="212" spans="1:34">
      <c r="A212" s="14">
        <v>32</v>
      </c>
      <c r="B212" s="12">
        <v>0</v>
      </c>
      <c r="C212" s="12">
        <v>1997</v>
      </c>
      <c r="E212" s="10">
        <v>32</v>
      </c>
      <c r="O212" s="16">
        <v>20</v>
      </c>
      <c r="P212" s="12">
        <v>0</v>
      </c>
      <c r="Q212" s="12">
        <v>1963</v>
      </c>
      <c r="S212">
        <v>20</v>
      </c>
      <c r="AD212" s="18">
        <v>30</v>
      </c>
      <c r="AE212" s="12">
        <v>0</v>
      </c>
      <c r="AF212" s="12">
        <v>1963</v>
      </c>
      <c r="AH212">
        <v>30</v>
      </c>
    </row>
    <row r="213" spans="1:34">
      <c r="A213" s="14">
        <v>50</v>
      </c>
      <c r="B213" s="12">
        <v>0</v>
      </c>
      <c r="C213" s="12">
        <v>1963</v>
      </c>
      <c r="E213" s="10">
        <v>50</v>
      </c>
      <c r="O213" s="16">
        <v>13</v>
      </c>
      <c r="P213" s="12">
        <v>0</v>
      </c>
      <c r="Q213" s="12">
        <v>1994</v>
      </c>
      <c r="S213">
        <v>13</v>
      </c>
      <c r="AD213" s="18">
        <v>14</v>
      </c>
      <c r="AE213" s="12">
        <v>0</v>
      </c>
      <c r="AF213" s="12">
        <v>1994</v>
      </c>
      <c r="AH213">
        <v>14</v>
      </c>
    </row>
    <row r="214" spans="1:34">
      <c r="A214" s="14">
        <v>27</v>
      </c>
      <c r="B214" s="12">
        <v>0</v>
      </c>
      <c r="C214" s="12">
        <v>1994</v>
      </c>
      <c r="E214" s="10">
        <v>27</v>
      </c>
      <c r="O214" s="16">
        <v>13</v>
      </c>
      <c r="P214" s="12">
        <v>0</v>
      </c>
      <c r="Q214" s="12">
        <v>1985</v>
      </c>
      <c r="S214">
        <v>13</v>
      </c>
      <c r="AD214" s="18">
        <v>11</v>
      </c>
      <c r="AE214" s="12">
        <v>0</v>
      </c>
      <c r="AF214" s="12">
        <v>1985</v>
      </c>
      <c r="AH214">
        <v>11</v>
      </c>
    </row>
    <row r="215" spans="1:34">
      <c r="A215" s="14">
        <v>24</v>
      </c>
      <c r="B215" s="12">
        <v>0</v>
      </c>
      <c r="C215" s="12">
        <v>1985</v>
      </c>
      <c r="E215" s="10">
        <v>24</v>
      </c>
      <c r="O215" s="16">
        <v>28</v>
      </c>
      <c r="P215" s="12">
        <v>0</v>
      </c>
      <c r="Q215" s="12">
        <v>2003</v>
      </c>
      <c r="S215">
        <v>28</v>
      </c>
      <c r="AD215" s="18">
        <v>13</v>
      </c>
      <c r="AE215" s="12">
        <v>0</v>
      </c>
      <c r="AF215" s="12">
        <v>2003</v>
      </c>
      <c r="AH215">
        <v>13</v>
      </c>
    </row>
    <row r="216" spans="1:34">
      <c r="A216" s="14">
        <v>41</v>
      </c>
      <c r="B216" s="12">
        <v>0</v>
      </c>
      <c r="C216" s="12">
        <v>2003</v>
      </c>
      <c r="E216" s="10">
        <v>41</v>
      </c>
      <c r="O216" s="16">
        <v>30</v>
      </c>
      <c r="P216" s="12">
        <v>0</v>
      </c>
      <c r="Q216" s="12">
        <v>1961</v>
      </c>
      <c r="S216">
        <v>30</v>
      </c>
      <c r="AD216" s="18">
        <v>17</v>
      </c>
      <c r="AE216" s="12">
        <v>0</v>
      </c>
      <c r="AF216" s="12">
        <v>1961</v>
      </c>
      <c r="AH216">
        <v>17</v>
      </c>
    </row>
    <row r="217" spans="1:34">
      <c r="A217" s="14">
        <v>47</v>
      </c>
      <c r="B217" s="12">
        <v>0</v>
      </c>
      <c r="C217" s="12">
        <v>1961</v>
      </c>
      <c r="E217" s="10">
        <v>47</v>
      </c>
      <c r="O217" s="16">
        <v>18</v>
      </c>
      <c r="P217" s="12">
        <v>0</v>
      </c>
      <c r="Q217" s="12">
        <v>1996</v>
      </c>
      <c r="S217">
        <v>18</v>
      </c>
      <c r="AD217" s="18">
        <v>11</v>
      </c>
      <c r="AE217" s="12">
        <v>0</v>
      </c>
      <c r="AF217" s="12">
        <v>1996</v>
      </c>
      <c r="AH217">
        <v>11</v>
      </c>
    </row>
    <row r="218" spans="1:34">
      <c r="A218" s="14">
        <v>29</v>
      </c>
      <c r="B218" s="12">
        <v>0</v>
      </c>
      <c r="C218" s="12">
        <v>1996</v>
      </c>
      <c r="E218" s="10">
        <v>29</v>
      </c>
      <c r="O218" s="16">
        <v>17</v>
      </c>
      <c r="P218" s="12">
        <v>0</v>
      </c>
      <c r="Q218" s="12">
        <v>1996</v>
      </c>
      <c r="S218">
        <v>17</v>
      </c>
      <c r="AD218" s="18">
        <v>23</v>
      </c>
      <c r="AE218" s="12">
        <v>0</v>
      </c>
      <c r="AF218" s="12">
        <v>1996</v>
      </c>
      <c r="AH218">
        <v>23</v>
      </c>
    </row>
    <row r="219" spans="1:34">
      <c r="A219" s="14">
        <v>40</v>
      </c>
      <c r="B219" s="12">
        <v>0</v>
      </c>
      <c r="C219" s="12">
        <v>1996</v>
      </c>
      <c r="E219" s="10">
        <v>40</v>
      </c>
      <c r="O219" s="16">
        <v>20</v>
      </c>
      <c r="P219" s="12">
        <v>0</v>
      </c>
      <c r="Q219" s="12">
        <v>1970</v>
      </c>
      <c r="S219">
        <v>20</v>
      </c>
      <c r="AD219" s="18">
        <v>15</v>
      </c>
      <c r="AE219" s="12">
        <v>0</v>
      </c>
      <c r="AF219" s="12">
        <v>1970</v>
      </c>
      <c r="AH219">
        <v>15</v>
      </c>
    </row>
    <row r="220" spans="1:34">
      <c r="A220" s="14">
        <v>35</v>
      </c>
      <c r="B220" s="12">
        <v>0</v>
      </c>
      <c r="C220" s="12">
        <v>1970</v>
      </c>
      <c r="E220" s="10">
        <v>35</v>
      </c>
      <c r="O220" s="16">
        <v>15</v>
      </c>
      <c r="P220" s="12">
        <v>0</v>
      </c>
      <c r="Q220" s="12">
        <v>1985</v>
      </c>
      <c r="S220">
        <v>15</v>
      </c>
      <c r="AD220" s="18">
        <v>16</v>
      </c>
      <c r="AE220" s="12">
        <v>0</v>
      </c>
      <c r="AF220" s="12">
        <v>1985</v>
      </c>
      <c r="AH220">
        <v>16</v>
      </c>
    </row>
    <row r="221" spans="1:34">
      <c r="A221" s="14">
        <v>31</v>
      </c>
      <c r="B221" s="12">
        <v>0</v>
      </c>
      <c r="C221" s="12">
        <v>1985</v>
      </c>
      <c r="E221" s="10">
        <v>31</v>
      </c>
      <c r="O221" s="16">
        <v>10</v>
      </c>
      <c r="P221" s="12">
        <v>0</v>
      </c>
      <c r="Q221" s="12">
        <v>1993</v>
      </c>
      <c r="S221">
        <v>10</v>
      </c>
      <c r="AD221" s="18">
        <v>14</v>
      </c>
      <c r="AE221" s="12">
        <v>0</v>
      </c>
      <c r="AF221" s="12">
        <v>1993</v>
      </c>
      <c r="AH221">
        <v>14</v>
      </c>
    </row>
    <row r="222" spans="1:34">
      <c r="A222" s="14">
        <v>24</v>
      </c>
      <c r="B222" s="12">
        <v>0</v>
      </c>
      <c r="C222" s="12">
        <v>1993</v>
      </c>
      <c r="E222" s="10">
        <v>24</v>
      </c>
      <c r="O222" s="16">
        <v>7</v>
      </c>
      <c r="P222" s="12">
        <v>0</v>
      </c>
      <c r="Q222" s="12">
        <v>1991</v>
      </c>
      <c r="S222">
        <v>7</v>
      </c>
      <c r="AD222" s="18">
        <v>15</v>
      </c>
      <c r="AE222" s="12">
        <v>0</v>
      </c>
      <c r="AF222" s="12">
        <v>1991</v>
      </c>
      <c r="AH222">
        <v>15</v>
      </c>
    </row>
    <row r="223" spans="1:34">
      <c r="A223" s="14">
        <v>22</v>
      </c>
      <c r="B223" s="12">
        <v>0</v>
      </c>
      <c r="C223" s="12">
        <v>1991</v>
      </c>
      <c r="E223" s="10">
        <v>22</v>
      </c>
      <c r="O223" s="16">
        <v>17</v>
      </c>
      <c r="P223" s="12">
        <v>0</v>
      </c>
      <c r="Q223" s="12">
        <v>1992</v>
      </c>
      <c r="S223">
        <v>17</v>
      </c>
      <c r="AD223" s="18">
        <v>19</v>
      </c>
      <c r="AE223" s="12">
        <v>0</v>
      </c>
      <c r="AF223" s="12">
        <v>1992</v>
      </c>
      <c r="AH223">
        <v>19</v>
      </c>
    </row>
    <row r="224" spans="1:34">
      <c r="A224" s="14">
        <v>36</v>
      </c>
      <c r="B224" s="12">
        <v>0</v>
      </c>
      <c r="C224" s="12">
        <v>1992</v>
      </c>
      <c r="E224" s="10">
        <v>36</v>
      </c>
      <c r="O224" s="16">
        <v>20</v>
      </c>
      <c r="P224" s="12">
        <v>0</v>
      </c>
      <c r="Q224" s="12">
        <v>1999</v>
      </c>
      <c r="S224">
        <v>20</v>
      </c>
      <c r="AD224" s="18">
        <v>20</v>
      </c>
      <c r="AE224" s="12">
        <v>0</v>
      </c>
      <c r="AF224" s="12">
        <v>1999</v>
      </c>
      <c r="AH224">
        <v>20</v>
      </c>
    </row>
    <row r="225" spans="1:34">
      <c r="A225" s="14">
        <v>40</v>
      </c>
      <c r="B225" s="12">
        <v>0</v>
      </c>
      <c r="C225" s="12">
        <v>1999</v>
      </c>
      <c r="E225" s="10">
        <v>40</v>
      </c>
      <c r="O225" s="16">
        <v>24</v>
      </c>
      <c r="P225" s="12">
        <v>0</v>
      </c>
      <c r="Q225" s="12">
        <v>1996</v>
      </c>
      <c r="S225">
        <v>24</v>
      </c>
      <c r="AD225" s="18">
        <v>25</v>
      </c>
      <c r="AE225" s="12">
        <v>0</v>
      </c>
      <c r="AF225" s="12">
        <v>1996</v>
      </c>
      <c r="AH225">
        <v>25</v>
      </c>
    </row>
    <row r="226" spans="1:34">
      <c r="A226" s="14">
        <v>49</v>
      </c>
      <c r="B226" s="12">
        <v>0</v>
      </c>
      <c r="C226" s="12">
        <v>1996</v>
      </c>
      <c r="E226" s="10">
        <v>49</v>
      </c>
      <c r="O226" s="16">
        <v>28</v>
      </c>
      <c r="P226" s="12">
        <v>0</v>
      </c>
      <c r="Q226" s="12">
        <v>1977</v>
      </c>
      <c r="S226">
        <v>28</v>
      </c>
      <c r="AD226" s="18">
        <v>10</v>
      </c>
      <c r="AE226" s="12">
        <v>0</v>
      </c>
      <c r="AF226" s="12">
        <v>1977</v>
      </c>
      <c r="AH226">
        <v>10</v>
      </c>
    </row>
    <row r="227" spans="1:34">
      <c r="A227" s="14">
        <v>38</v>
      </c>
      <c r="B227" s="12">
        <v>0</v>
      </c>
      <c r="C227" s="12">
        <v>1977</v>
      </c>
      <c r="E227" s="10">
        <v>38</v>
      </c>
      <c r="O227" s="16">
        <v>16</v>
      </c>
      <c r="P227" s="12">
        <v>0</v>
      </c>
      <c r="Q227" s="12">
        <v>1997</v>
      </c>
      <c r="S227">
        <v>16</v>
      </c>
      <c r="AD227" s="18">
        <v>17</v>
      </c>
      <c r="AE227" s="12">
        <v>0</v>
      </c>
      <c r="AF227" s="12">
        <v>1997</v>
      </c>
      <c r="AH227">
        <v>17</v>
      </c>
    </row>
    <row r="228" spans="1:34">
      <c r="A228" s="14">
        <v>33</v>
      </c>
      <c r="B228" s="12">
        <v>0</v>
      </c>
      <c r="C228" s="12">
        <v>1997</v>
      </c>
      <c r="E228" s="10">
        <v>33</v>
      </c>
      <c r="O228" s="16">
        <v>25</v>
      </c>
      <c r="P228" s="12">
        <v>0</v>
      </c>
      <c r="Q228" s="12">
        <v>1975</v>
      </c>
      <c r="S228">
        <v>25</v>
      </c>
      <c r="AD228" s="18">
        <v>18</v>
      </c>
      <c r="AE228" s="12">
        <v>0</v>
      </c>
      <c r="AF228" s="12">
        <v>1975</v>
      </c>
      <c r="AH228">
        <v>18</v>
      </c>
    </row>
    <row r="229" spans="1:34">
      <c r="A229" s="14">
        <v>43</v>
      </c>
      <c r="B229" s="12">
        <v>0</v>
      </c>
      <c r="C229" s="12">
        <v>1975</v>
      </c>
      <c r="E229" s="10">
        <v>43</v>
      </c>
      <c r="O229" s="16">
        <v>24</v>
      </c>
      <c r="P229" s="12">
        <v>0</v>
      </c>
      <c r="Q229" s="12">
        <v>2002</v>
      </c>
      <c r="S229">
        <v>24</v>
      </c>
      <c r="AD229" s="18">
        <v>18</v>
      </c>
      <c r="AE229" s="12">
        <v>0</v>
      </c>
      <c r="AF229" s="12">
        <v>2002</v>
      </c>
      <c r="AH229">
        <v>18</v>
      </c>
    </row>
    <row r="230" spans="1:34">
      <c r="A230" s="14">
        <v>42</v>
      </c>
      <c r="B230" s="12">
        <v>0</v>
      </c>
      <c r="C230" s="12">
        <v>2002</v>
      </c>
      <c r="E230" s="10">
        <v>42</v>
      </c>
      <c r="O230" s="16">
        <v>13</v>
      </c>
      <c r="P230" s="12">
        <v>0</v>
      </c>
      <c r="Q230" s="12">
        <v>1983</v>
      </c>
      <c r="S230">
        <v>13</v>
      </c>
      <c r="AD230" s="18">
        <v>14</v>
      </c>
      <c r="AE230" s="12">
        <v>0</v>
      </c>
      <c r="AF230" s="12">
        <v>1983</v>
      </c>
      <c r="AH230">
        <v>14</v>
      </c>
    </row>
    <row r="231" spans="1:34">
      <c r="A231" s="14">
        <v>27</v>
      </c>
      <c r="B231" s="12">
        <v>0</v>
      </c>
      <c r="C231" s="12">
        <v>1983</v>
      </c>
      <c r="E231" s="10">
        <v>27</v>
      </c>
      <c r="O231" s="16">
        <v>7</v>
      </c>
      <c r="P231" s="12">
        <v>0</v>
      </c>
      <c r="Q231" s="12">
        <v>1971</v>
      </c>
      <c r="S231">
        <v>7</v>
      </c>
      <c r="AD231" s="18">
        <v>10</v>
      </c>
      <c r="AE231" s="12">
        <v>0</v>
      </c>
      <c r="AF231" s="12">
        <v>1971</v>
      </c>
      <c r="AH231">
        <v>10</v>
      </c>
    </row>
    <row r="232" spans="1:34">
      <c r="A232" s="14">
        <v>17</v>
      </c>
      <c r="B232" s="12">
        <v>0</v>
      </c>
      <c r="C232" s="12">
        <v>1971</v>
      </c>
      <c r="E232" s="10">
        <v>17</v>
      </c>
      <c r="O232" s="16">
        <v>30</v>
      </c>
      <c r="P232" s="12">
        <v>0</v>
      </c>
      <c r="Q232" s="12">
        <v>1996</v>
      </c>
      <c r="S232">
        <v>30</v>
      </c>
      <c r="AD232" s="18">
        <v>29</v>
      </c>
      <c r="AE232" s="12">
        <v>0</v>
      </c>
      <c r="AF232" s="12">
        <v>1996</v>
      </c>
      <c r="AH232">
        <v>29</v>
      </c>
    </row>
    <row r="233" spans="1:34">
      <c r="A233" s="14">
        <v>59</v>
      </c>
      <c r="B233" s="12">
        <v>0</v>
      </c>
      <c r="C233" s="12">
        <v>1996</v>
      </c>
      <c r="E233" s="10">
        <v>59</v>
      </c>
      <c r="O233" s="16">
        <v>27</v>
      </c>
      <c r="P233" s="12">
        <v>0</v>
      </c>
      <c r="Q233" s="12">
        <v>1996</v>
      </c>
      <c r="S233">
        <v>27</v>
      </c>
      <c r="AD233" s="18">
        <v>16</v>
      </c>
      <c r="AE233" s="12">
        <v>0</v>
      </c>
      <c r="AF233" s="12">
        <v>1996</v>
      </c>
      <c r="AH233">
        <v>16</v>
      </c>
    </row>
    <row r="234" spans="1:34">
      <c r="A234" s="14">
        <v>43</v>
      </c>
      <c r="B234" s="12">
        <v>0</v>
      </c>
      <c r="C234" s="12">
        <v>1996</v>
      </c>
      <c r="E234" s="10">
        <v>43</v>
      </c>
      <c r="O234" s="16">
        <v>20</v>
      </c>
      <c r="P234" s="12">
        <v>0</v>
      </c>
      <c r="Q234" s="12">
        <v>1999</v>
      </c>
      <c r="S234">
        <v>20</v>
      </c>
      <c r="AD234" s="18">
        <v>24</v>
      </c>
      <c r="AE234" s="12">
        <v>0</v>
      </c>
      <c r="AF234" s="12">
        <v>1999</v>
      </c>
      <c r="AH234">
        <v>24</v>
      </c>
    </row>
    <row r="235" spans="1:34">
      <c r="A235" s="14">
        <v>44</v>
      </c>
      <c r="B235" s="12">
        <v>0</v>
      </c>
      <c r="C235" s="12">
        <v>1999</v>
      </c>
      <c r="E235" s="10">
        <v>44</v>
      </c>
      <c r="O235" s="16">
        <v>34</v>
      </c>
      <c r="P235" s="12">
        <v>0</v>
      </c>
      <c r="Q235" s="12">
        <v>1982</v>
      </c>
      <c r="S235">
        <v>34</v>
      </c>
      <c r="AD235" s="18">
        <v>23</v>
      </c>
      <c r="AE235" s="12">
        <v>0</v>
      </c>
      <c r="AF235" s="12">
        <v>1982</v>
      </c>
      <c r="AH235">
        <v>23</v>
      </c>
    </row>
    <row r="236" spans="1:34">
      <c r="A236" s="14">
        <v>57</v>
      </c>
      <c r="B236" s="12">
        <v>0</v>
      </c>
      <c r="C236" s="12">
        <v>1982</v>
      </c>
      <c r="E236" s="10">
        <v>57</v>
      </c>
      <c r="O236" s="16">
        <v>15</v>
      </c>
      <c r="P236" s="12">
        <v>0</v>
      </c>
      <c r="Q236" s="12">
        <v>1986</v>
      </c>
      <c r="S236">
        <v>15</v>
      </c>
      <c r="AD236" s="18">
        <v>20</v>
      </c>
      <c r="AE236" s="12">
        <v>0</v>
      </c>
      <c r="AF236" s="12">
        <v>1986</v>
      </c>
      <c r="AH236">
        <v>20</v>
      </c>
    </row>
    <row r="237" spans="1:34">
      <c r="A237" s="14">
        <v>35</v>
      </c>
      <c r="B237" s="12">
        <v>0</v>
      </c>
      <c r="C237" s="12">
        <v>1986</v>
      </c>
      <c r="E237" s="10">
        <v>35</v>
      </c>
      <c r="O237" s="16">
        <v>9</v>
      </c>
      <c r="P237" s="12">
        <v>0</v>
      </c>
      <c r="Q237" s="12">
        <v>2001</v>
      </c>
      <c r="S237">
        <v>9</v>
      </c>
      <c r="AD237" s="18">
        <v>21</v>
      </c>
      <c r="AE237" s="12">
        <v>0</v>
      </c>
      <c r="AF237" s="12">
        <v>2001</v>
      </c>
      <c r="AH237">
        <v>21</v>
      </c>
    </row>
    <row r="238" spans="1:34">
      <c r="A238" s="14">
        <v>30</v>
      </c>
      <c r="B238" s="12">
        <v>0</v>
      </c>
      <c r="C238" s="12">
        <v>2001</v>
      </c>
      <c r="E238" s="10">
        <v>30</v>
      </c>
      <c r="O238" s="16">
        <v>20</v>
      </c>
      <c r="P238" s="12">
        <v>0</v>
      </c>
      <c r="Q238" s="12">
        <v>1998</v>
      </c>
      <c r="S238">
        <v>20</v>
      </c>
      <c r="AD238" s="18">
        <v>12</v>
      </c>
      <c r="AE238" s="12">
        <v>0</v>
      </c>
      <c r="AF238" s="12">
        <v>1998</v>
      </c>
      <c r="AH238">
        <v>12</v>
      </c>
    </row>
    <row r="239" spans="1:34">
      <c r="A239" s="14">
        <v>32</v>
      </c>
      <c r="B239" s="12">
        <v>0</v>
      </c>
      <c r="C239" s="12">
        <v>1998</v>
      </c>
      <c r="E239" s="10">
        <v>32</v>
      </c>
      <c r="O239" s="16">
        <v>18</v>
      </c>
      <c r="P239" s="12">
        <v>0</v>
      </c>
      <c r="Q239" s="12">
        <v>2001</v>
      </c>
      <c r="S239">
        <v>18</v>
      </c>
      <c r="AD239" s="18">
        <v>24</v>
      </c>
      <c r="AE239" s="12">
        <v>0</v>
      </c>
      <c r="AF239" s="12">
        <v>2001</v>
      </c>
      <c r="AH239">
        <v>24</v>
      </c>
    </row>
    <row r="240" spans="1:34">
      <c r="A240" s="14">
        <v>42</v>
      </c>
      <c r="B240" s="12">
        <v>0</v>
      </c>
      <c r="C240" s="12">
        <v>2001</v>
      </c>
      <c r="E240" s="10">
        <v>42</v>
      </c>
      <c r="O240" s="16">
        <v>10</v>
      </c>
      <c r="P240" s="12">
        <v>0</v>
      </c>
      <c r="Q240" s="12">
        <v>2002</v>
      </c>
      <c r="S240">
        <v>10</v>
      </c>
      <c r="AD240" s="18">
        <v>7</v>
      </c>
      <c r="AE240" s="12">
        <v>0</v>
      </c>
      <c r="AF240" s="12">
        <v>2002</v>
      </c>
      <c r="AH240">
        <v>7</v>
      </c>
    </row>
    <row r="241" spans="1:34">
      <c r="A241" s="14">
        <v>17</v>
      </c>
      <c r="B241" s="12">
        <v>0</v>
      </c>
      <c r="C241" s="12">
        <v>2002</v>
      </c>
      <c r="E241" s="10">
        <v>17</v>
      </c>
      <c r="O241" s="16">
        <v>28</v>
      </c>
      <c r="P241" s="12">
        <v>0</v>
      </c>
      <c r="Q241" s="12">
        <v>1997</v>
      </c>
      <c r="S241">
        <v>28</v>
      </c>
      <c r="AD241" s="18">
        <v>27</v>
      </c>
      <c r="AE241" s="12">
        <v>0</v>
      </c>
      <c r="AF241" s="12">
        <v>1997</v>
      </c>
      <c r="AH241">
        <v>27</v>
      </c>
    </row>
    <row r="242" spans="1:34">
      <c r="A242" s="14">
        <v>55</v>
      </c>
      <c r="B242" s="12">
        <v>0</v>
      </c>
      <c r="C242" s="12">
        <v>1997</v>
      </c>
      <c r="E242" s="10">
        <v>55</v>
      </c>
      <c r="O242" s="16">
        <v>24</v>
      </c>
      <c r="P242" s="12">
        <v>0</v>
      </c>
      <c r="Q242" s="12">
        <v>2002</v>
      </c>
      <c r="S242">
        <v>24</v>
      </c>
      <c r="AD242" s="18">
        <v>24</v>
      </c>
      <c r="AE242" s="12">
        <v>0</v>
      </c>
      <c r="AF242" s="12">
        <v>2002</v>
      </c>
      <c r="AH242">
        <v>24</v>
      </c>
    </row>
    <row r="243" spans="1:34">
      <c r="A243" s="14">
        <v>48</v>
      </c>
      <c r="B243" s="12">
        <v>0</v>
      </c>
      <c r="C243" s="12">
        <v>2002</v>
      </c>
      <c r="E243" s="10">
        <v>48</v>
      </c>
      <c r="O243" s="16">
        <v>11</v>
      </c>
      <c r="P243" s="12">
        <v>0</v>
      </c>
      <c r="Q243" s="12">
        <v>1998</v>
      </c>
      <c r="S243">
        <v>11</v>
      </c>
      <c r="AD243" s="18">
        <v>13</v>
      </c>
      <c r="AE243" s="12">
        <v>0</v>
      </c>
      <c r="AF243" s="12">
        <v>1998</v>
      </c>
      <c r="AH243">
        <v>13</v>
      </c>
    </row>
    <row r="244" spans="1:34">
      <c r="A244" s="14">
        <v>24</v>
      </c>
      <c r="B244" s="12">
        <v>0</v>
      </c>
      <c r="C244" s="12">
        <v>1998</v>
      </c>
      <c r="E244" s="10">
        <v>24</v>
      </c>
      <c r="O244" s="16">
        <v>15</v>
      </c>
      <c r="P244" s="12">
        <v>0</v>
      </c>
      <c r="Q244" s="12">
        <v>2001</v>
      </c>
      <c r="S244">
        <v>15</v>
      </c>
      <c r="AD244" s="18">
        <v>17</v>
      </c>
      <c r="AE244" s="12">
        <v>0</v>
      </c>
      <c r="AF244" s="12">
        <v>2001</v>
      </c>
      <c r="AH244">
        <v>17</v>
      </c>
    </row>
    <row r="245" spans="1:34">
      <c r="A245" s="14">
        <v>32</v>
      </c>
      <c r="B245" s="12">
        <v>0</v>
      </c>
      <c r="C245" s="12">
        <v>2001</v>
      </c>
      <c r="E245" s="10">
        <v>32</v>
      </c>
      <c r="O245" s="16">
        <v>28</v>
      </c>
      <c r="P245" s="12">
        <v>0</v>
      </c>
      <c r="Q245" s="12">
        <v>1984</v>
      </c>
      <c r="S245">
        <v>28</v>
      </c>
      <c r="AD245" s="18">
        <v>25</v>
      </c>
      <c r="AE245" s="12">
        <v>0</v>
      </c>
      <c r="AF245" s="12">
        <v>1984</v>
      </c>
      <c r="AH245">
        <v>25</v>
      </c>
    </row>
    <row r="246" spans="1:34">
      <c r="A246" s="14">
        <v>53</v>
      </c>
      <c r="B246" s="12">
        <v>0</v>
      </c>
      <c r="C246" s="12">
        <v>1984</v>
      </c>
      <c r="E246" s="10">
        <v>53</v>
      </c>
      <c r="O246" s="16">
        <v>19</v>
      </c>
      <c r="P246" s="12">
        <v>0</v>
      </c>
      <c r="Q246" s="12">
        <v>1962</v>
      </c>
      <c r="S246">
        <v>19</v>
      </c>
      <c r="AD246" s="18">
        <v>16</v>
      </c>
      <c r="AE246" s="12">
        <v>0</v>
      </c>
      <c r="AF246" s="12">
        <v>1962</v>
      </c>
      <c r="AH246">
        <v>16</v>
      </c>
    </row>
    <row r="247" spans="1:34">
      <c r="A247" s="14">
        <v>35</v>
      </c>
      <c r="B247" s="12">
        <v>0</v>
      </c>
      <c r="C247" s="12">
        <v>1962</v>
      </c>
      <c r="E247" s="10">
        <v>35</v>
      </c>
      <c r="O247" s="16">
        <v>27</v>
      </c>
      <c r="P247" s="12">
        <v>0</v>
      </c>
      <c r="Q247" s="12">
        <v>2000</v>
      </c>
      <c r="S247">
        <v>27</v>
      </c>
      <c r="AD247" s="18">
        <v>15</v>
      </c>
      <c r="AE247" s="12">
        <v>0</v>
      </c>
      <c r="AF247" s="12">
        <v>2000</v>
      </c>
      <c r="AH247">
        <v>15</v>
      </c>
    </row>
    <row r="248" spans="1:34">
      <c r="A248" s="14">
        <v>42</v>
      </c>
      <c r="B248" s="12">
        <v>0</v>
      </c>
      <c r="C248" s="12">
        <v>2000</v>
      </c>
      <c r="E248" s="10">
        <v>42</v>
      </c>
      <c r="O248" s="16">
        <v>27</v>
      </c>
      <c r="P248" s="12">
        <v>0</v>
      </c>
      <c r="Q248" s="12">
        <v>1992</v>
      </c>
      <c r="S248">
        <v>27</v>
      </c>
      <c r="AD248" s="18">
        <v>18</v>
      </c>
      <c r="AE248" s="12">
        <v>0</v>
      </c>
      <c r="AF248" s="12">
        <v>1992</v>
      </c>
      <c r="AH248">
        <v>18</v>
      </c>
    </row>
    <row r="249" spans="1:34">
      <c r="A249" s="14">
        <v>45</v>
      </c>
      <c r="B249" s="12">
        <v>0</v>
      </c>
      <c r="C249" s="12">
        <v>1992</v>
      </c>
      <c r="E249" s="10">
        <v>45</v>
      </c>
      <c r="O249" s="16">
        <v>7</v>
      </c>
      <c r="P249" s="12">
        <v>0</v>
      </c>
      <c r="Q249" s="12">
        <v>1982</v>
      </c>
      <c r="S249">
        <v>7</v>
      </c>
      <c r="AD249" s="18">
        <v>15</v>
      </c>
      <c r="AE249" s="12">
        <v>0</v>
      </c>
      <c r="AF249" s="12">
        <v>1982</v>
      </c>
      <c r="AH249">
        <v>15</v>
      </c>
    </row>
    <row r="250" spans="1:34">
      <c r="A250" s="14">
        <v>22</v>
      </c>
      <c r="B250" s="12">
        <v>0</v>
      </c>
      <c r="C250" s="12">
        <v>1982</v>
      </c>
      <c r="E250" s="10">
        <v>22</v>
      </c>
      <c r="O250" s="16">
        <v>7</v>
      </c>
      <c r="P250" s="12">
        <v>0</v>
      </c>
      <c r="Q250" s="12">
        <v>1983</v>
      </c>
      <c r="S250">
        <v>7</v>
      </c>
      <c r="AD250" s="18">
        <v>24</v>
      </c>
      <c r="AE250" s="12">
        <v>0</v>
      </c>
      <c r="AF250" s="12">
        <v>1983</v>
      </c>
      <c r="AH250">
        <v>24</v>
      </c>
    </row>
    <row r="251" spans="1:34">
      <c r="A251" s="14">
        <v>31</v>
      </c>
      <c r="B251" s="12">
        <v>0</v>
      </c>
      <c r="C251" s="12">
        <v>1983</v>
      </c>
      <c r="E251" s="10">
        <v>31</v>
      </c>
      <c r="O251" s="16">
        <v>19</v>
      </c>
      <c r="P251" s="12">
        <v>0</v>
      </c>
      <c r="Q251" s="12">
        <v>1988</v>
      </c>
      <c r="S251">
        <v>19</v>
      </c>
      <c r="AD251" s="18">
        <v>16</v>
      </c>
      <c r="AE251" s="12">
        <v>0</v>
      </c>
      <c r="AF251" s="12">
        <v>1988</v>
      </c>
      <c r="AH251">
        <v>16</v>
      </c>
    </row>
    <row r="252" spans="1:34">
      <c r="A252" s="14">
        <v>35</v>
      </c>
      <c r="B252" s="12">
        <v>0</v>
      </c>
      <c r="C252" s="12">
        <v>1988</v>
      </c>
      <c r="E252" s="10">
        <v>35</v>
      </c>
      <c r="O252" s="16">
        <v>7</v>
      </c>
      <c r="P252" s="12">
        <v>0</v>
      </c>
      <c r="Q252" s="12">
        <v>1981</v>
      </c>
      <c r="S252">
        <v>7</v>
      </c>
      <c r="AD252" s="18">
        <v>11</v>
      </c>
      <c r="AE252" s="12">
        <v>0</v>
      </c>
      <c r="AF252" s="12">
        <v>1981</v>
      </c>
      <c r="AH252">
        <v>11</v>
      </c>
    </row>
    <row r="253" spans="1:34">
      <c r="A253" s="14">
        <v>18</v>
      </c>
      <c r="B253" s="12">
        <v>0</v>
      </c>
      <c r="C253" s="12">
        <v>1981</v>
      </c>
      <c r="E253" s="10">
        <v>18</v>
      </c>
      <c r="O253" s="16">
        <v>24</v>
      </c>
      <c r="P253" s="12">
        <v>0</v>
      </c>
      <c r="Q253" s="12">
        <v>1999</v>
      </c>
      <c r="S253">
        <v>24</v>
      </c>
      <c r="AD253" s="18">
        <v>25</v>
      </c>
      <c r="AE253" s="12">
        <v>0</v>
      </c>
      <c r="AF253" s="12">
        <v>1999</v>
      </c>
      <c r="AH253">
        <v>25</v>
      </c>
    </row>
    <row r="254" spans="1:34">
      <c r="A254" s="14">
        <v>49</v>
      </c>
      <c r="B254" s="12">
        <v>0</v>
      </c>
      <c r="C254" s="12">
        <v>1999</v>
      </c>
      <c r="E254" s="10">
        <v>49</v>
      </c>
      <c r="O254" s="16">
        <v>15</v>
      </c>
      <c r="P254" s="12">
        <v>0</v>
      </c>
      <c r="Q254" s="12">
        <v>1996</v>
      </c>
      <c r="S254">
        <v>15</v>
      </c>
      <c r="AD254" s="18">
        <v>24</v>
      </c>
      <c r="AE254" s="12">
        <v>0</v>
      </c>
      <c r="AF254" s="12">
        <v>1996</v>
      </c>
      <c r="AH254">
        <v>24</v>
      </c>
    </row>
    <row r="255" spans="1:34">
      <c r="A255" s="14">
        <v>39</v>
      </c>
      <c r="B255" s="12">
        <v>0</v>
      </c>
      <c r="C255" s="12">
        <v>1996</v>
      </c>
      <c r="E255" s="10">
        <v>39</v>
      </c>
      <c r="O255" s="16">
        <v>16</v>
      </c>
      <c r="P255" s="12">
        <v>0</v>
      </c>
      <c r="Q255" s="12">
        <v>1961</v>
      </c>
      <c r="S255">
        <v>16</v>
      </c>
      <c r="AD255" s="18">
        <v>18</v>
      </c>
      <c r="AE255" s="12">
        <v>0</v>
      </c>
      <c r="AF255" s="12">
        <v>1961</v>
      </c>
      <c r="AH255">
        <v>18</v>
      </c>
    </row>
    <row r="256" spans="1:34">
      <c r="A256" s="14">
        <v>34</v>
      </c>
      <c r="B256" s="12">
        <v>0</v>
      </c>
      <c r="C256" s="12">
        <v>1961</v>
      </c>
      <c r="E256" s="10">
        <v>34</v>
      </c>
      <c r="O256" s="16">
        <v>24</v>
      </c>
      <c r="P256" s="12">
        <v>0</v>
      </c>
      <c r="Q256" s="12">
        <v>1969</v>
      </c>
      <c r="S256">
        <v>24</v>
      </c>
      <c r="AD256" s="18">
        <v>21</v>
      </c>
      <c r="AE256" s="12">
        <v>0</v>
      </c>
      <c r="AF256" s="12">
        <v>1969</v>
      </c>
      <c r="AH256">
        <v>21</v>
      </c>
    </row>
    <row r="257" spans="1:34">
      <c r="A257" s="14">
        <v>45</v>
      </c>
      <c r="B257" s="12">
        <v>0</v>
      </c>
      <c r="C257" s="12">
        <v>1969</v>
      </c>
      <c r="E257" s="10">
        <v>45</v>
      </c>
      <c r="O257" s="16">
        <v>28</v>
      </c>
      <c r="P257" s="12">
        <v>0</v>
      </c>
      <c r="Q257" s="12">
        <v>1994</v>
      </c>
      <c r="S257">
        <v>28</v>
      </c>
      <c r="AD257" s="18">
        <v>24</v>
      </c>
      <c r="AE257" s="12">
        <v>0</v>
      </c>
      <c r="AF257" s="12">
        <v>1994</v>
      </c>
      <c r="AH257">
        <v>24</v>
      </c>
    </row>
    <row r="258" spans="1:34">
      <c r="A258" s="14">
        <v>52</v>
      </c>
      <c r="B258" s="12">
        <v>0</v>
      </c>
      <c r="C258" s="12">
        <v>1994</v>
      </c>
      <c r="E258" s="10">
        <v>52</v>
      </c>
      <c r="O258" s="16">
        <v>16</v>
      </c>
      <c r="P258" s="12">
        <v>0</v>
      </c>
      <c r="Q258" s="12">
        <v>1972</v>
      </c>
      <c r="S258">
        <v>16</v>
      </c>
      <c r="AD258" s="18">
        <v>24</v>
      </c>
      <c r="AE258" s="12">
        <v>0</v>
      </c>
      <c r="AF258" s="12">
        <v>1972</v>
      </c>
      <c r="AH258">
        <v>24</v>
      </c>
    </row>
    <row r="259" spans="1:34">
      <c r="A259" s="14">
        <v>40</v>
      </c>
      <c r="B259" s="12">
        <v>0</v>
      </c>
      <c r="C259" s="12">
        <v>1972</v>
      </c>
      <c r="E259" s="10">
        <v>40</v>
      </c>
      <c r="O259" s="16">
        <v>21</v>
      </c>
      <c r="P259" s="12">
        <v>0</v>
      </c>
      <c r="Q259" s="12">
        <v>1996</v>
      </c>
      <c r="S259">
        <v>21</v>
      </c>
      <c r="AD259" s="18">
        <v>15</v>
      </c>
      <c r="AE259" s="12">
        <v>0</v>
      </c>
      <c r="AF259" s="12">
        <v>1996</v>
      </c>
      <c r="AH259">
        <v>15</v>
      </c>
    </row>
    <row r="260" spans="1:34">
      <c r="A260" s="14">
        <v>36</v>
      </c>
      <c r="B260" s="12">
        <v>0</v>
      </c>
      <c r="C260" s="12">
        <v>1996</v>
      </c>
      <c r="E260" s="10">
        <v>36</v>
      </c>
      <c r="O260" s="16">
        <v>11</v>
      </c>
      <c r="P260" s="12">
        <v>0</v>
      </c>
      <c r="Q260" s="12">
        <v>1991</v>
      </c>
      <c r="S260">
        <v>11</v>
      </c>
      <c r="AD260" s="18">
        <v>17</v>
      </c>
      <c r="AE260" s="12">
        <v>0</v>
      </c>
      <c r="AF260" s="12">
        <v>1991</v>
      </c>
      <c r="AH260">
        <v>17</v>
      </c>
    </row>
    <row r="261" spans="1:34">
      <c r="A261" s="14">
        <v>28</v>
      </c>
      <c r="B261" s="12">
        <v>0</v>
      </c>
      <c r="C261" s="12">
        <v>1991</v>
      </c>
      <c r="E261" s="10">
        <v>28</v>
      </c>
      <c r="O261" s="16">
        <v>9</v>
      </c>
      <c r="P261" s="12">
        <v>0</v>
      </c>
      <c r="Q261" s="12">
        <v>1988</v>
      </c>
      <c r="S261">
        <v>9</v>
      </c>
      <c r="AD261" s="18">
        <v>17</v>
      </c>
      <c r="AE261" s="12">
        <v>0</v>
      </c>
      <c r="AF261" s="12">
        <v>1988</v>
      </c>
      <c r="AH261">
        <v>17</v>
      </c>
    </row>
    <row r="262" spans="1:34">
      <c r="A262" s="14">
        <v>26</v>
      </c>
      <c r="B262" s="12">
        <v>0</v>
      </c>
      <c r="C262" s="12">
        <v>1988</v>
      </c>
      <c r="E262" s="10">
        <v>26</v>
      </c>
      <c r="O262" s="16">
        <v>21</v>
      </c>
      <c r="P262" s="12">
        <v>0</v>
      </c>
      <c r="Q262" s="12">
        <v>1977</v>
      </c>
      <c r="S262">
        <v>21</v>
      </c>
      <c r="AD262" s="18">
        <v>22</v>
      </c>
      <c r="AE262" s="12">
        <v>0</v>
      </c>
      <c r="AF262" s="12">
        <v>1977</v>
      </c>
      <c r="AH262">
        <v>22</v>
      </c>
    </row>
    <row r="263" spans="1:34">
      <c r="A263" s="14">
        <v>43</v>
      </c>
      <c r="B263" s="12">
        <v>0</v>
      </c>
      <c r="C263" s="12">
        <v>1977</v>
      </c>
      <c r="E263" s="10">
        <v>43</v>
      </c>
      <c r="O263" s="16">
        <v>15</v>
      </c>
      <c r="P263" s="12">
        <v>0</v>
      </c>
      <c r="Q263" s="12">
        <v>1985</v>
      </c>
      <c r="S263">
        <v>15</v>
      </c>
      <c r="AD263" s="18">
        <v>15</v>
      </c>
      <c r="AE263" s="12">
        <v>0</v>
      </c>
      <c r="AF263" s="12">
        <v>1985</v>
      </c>
      <c r="AH263">
        <v>15</v>
      </c>
    </row>
    <row r="264" spans="1:34">
      <c r="A264" s="14">
        <v>30</v>
      </c>
      <c r="B264" s="12">
        <v>0</v>
      </c>
      <c r="C264" s="12">
        <v>1985</v>
      </c>
      <c r="E264" s="10">
        <v>30</v>
      </c>
      <c r="O264" s="16">
        <v>15</v>
      </c>
      <c r="P264" s="12">
        <v>0</v>
      </c>
      <c r="Q264" s="12">
        <v>2003</v>
      </c>
      <c r="S264">
        <v>15</v>
      </c>
      <c r="AD264" s="18">
        <v>19</v>
      </c>
      <c r="AE264" s="12">
        <v>0</v>
      </c>
      <c r="AF264" s="12">
        <v>2003</v>
      </c>
      <c r="AH264">
        <v>19</v>
      </c>
    </row>
    <row r="265" spans="1:34">
      <c r="A265" s="14">
        <v>34</v>
      </c>
      <c r="B265" s="12">
        <v>0</v>
      </c>
      <c r="C265" s="12">
        <v>2003</v>
      </c>
      <c r="E265" s="10">
        <v>34</v>
      </c>
      <c r="O265" s="16">
        <v>34</v>
      </c>
      <c r="P265" s="12">
        <v>0</v>
      </c>
      <c r="Q265" s="12">
        <v>1992</v>
      </c>
      <c r="S265">
        <v>34</v>
      </c>
      <c r="AD265" s="18">
        <v>25</v>
      </c>
      <c r="AE265" s="12">
        <v>0</v>
      </c>
      <c r="AF265" s="12">
        <v>1992</v>
      </c>
      <c r="AH265">
        <v>25</v>
      </c>
    </row>
    <row r="266" spans="1:34">
      <c r="A266" s="14">
        <v>59</v>
      </c>
      <c r="B266" s="12">
        <v>0</v>
      </c>
      <c r="C266" s="12">
        <v>1992</v>
      </c>
      <c r="E266" s="10">
        <v>59</v>
      </c>
      <c r="O266" s="16">
        <v>11</v>
      </c>
      <c r="P266" s="12">
        <v>0</v>
      </c>
      <c r="Q266" s="12">
        <v>1939</v>
      </c>
      <c r="S266">
        <v>11</v>
      </c>
      <c r="AD266" s="18">
        <v>26</v>
      </c>
      <c r="AE266" s="12">
        <v>0</v>
      </c>
      <c r="AF266" s="12">
        <v>1939</v>
      </c>
      <c r="AH266">
        <v>26</v>
      </c>
    </row>
    <row r="267" spans="1:34">
      <c r="A267" s="14">
        <v>37</v>
      </c>
      <c r="B267" s="12">
        <v>0</v>
      </c>
      <c r="C267" s="12">
        <v>1939</v>
      </c>
      <c r="E267" s="10">
        <v>37</v>
      </c>
      <c r="O267" s="16">
        <v>21</v>
      </c>
      <c r="P267" s="12">
        <v>0</v>
      </c>
      <c r="Q267" s="12">
        <v>2003</v>
      </c>
      <c r="S267">
        <v>21</v>
      </c>
      <c r="AD267" s="18">
        <v>22</v>
      </c>
      <c r="AE267" s="12">
        <v>0</v>
      </c>
      <c r="AF267" s="12">
        <v>2003</v>
      </c>
      <c r="AH267">
        <v>22</v>
      </c>
    </row>
    <row r="268" spans="1:34">
      <c r="A268" s="14">
        <v>43</v>
      </c>
      <c r="B268" s="12">
        <v>0</v>
      </c>
      <c r="C268" s="12">
        <v>2003</v>
      </c>
      <c r="E268" s="10">
        <v>43</v>
      </c>
      <c r="O268" s="16">
        <v>14</v>
      </c>
      <c r="P268" s="12">
        <v>0</v>
      </c>
      <c r="Q268" s="12">
        <v>1982</v>
      </c>
      <c r="S268">
        <v>14</v>
      </c>
      <c r="AD268" s="18">
        <v>23</v>
      </c>
      <c r="AE268" s="12">
        <v>0</v>
      </c>
      <c r="AF268" s="12">
        <v>1982</v>
      </c>
      <c r="AH268">
        <v>23</v>
      </c>
    </row>
    <row r="269" spans="1:34">
      <c r="A269" s="14">
        <v>37</v>
      </c>
      <c r="B269" s="12">
        <v>0</v>
      </c>
      <c r="C269" s="12">
        <v>1982</v>
      </c>
      <c r="E269" s="10">
        <v>37</v>
      </c>
      <c r="O269" s="16">
        <v>30</v>
      </c>
      <c r="P269" s="12">
        <v>0</v>
      </c>
      <c r="Q269" s="12">
        <v>1984</v>
      </c>
      <c r="S269">
        <v>30</v>
      </c>
      <c r="AD269" s="18">
        <v>26</v>
      </c>
      <c r="AE269" s="12">
        <v>0</v>
      </c>
      <c r="AF269" s="12">
        <v>1984</v>
      </c>
      <c r="AH269">
        <v>26</v>
      </c>
    </row>
    <row r="270" spans="1:34">
      <c r="A270" s="14">
        <v>56</v>
      </c>
      <c r="B270" s="12">
        <v>0</v>
      </c>
      <c r="C270" s="12">
        <v>1984</v>
      </c>
      <c r="E270" s="10">
        <v>56</v>
      </c>
      <c r="O270" s="16">
        <v>15</v>
      </c>
      <c r="P270" s="12">
        <v>0</v>
      </c>
      <c r="Q270" s="12">
        <v>1994</v>
      </c>
      <c r="S270">
        <v>15</v>
      </c>
      <c r="AD270" s="18">
        <v>6</v>
      </c>
      <c r="AE270" s="12">
        <v>0</v>
      </c>
      <c r="AF270" s="12">
        <v>1994</v>
      </c>
      <c r="AH270">
        <v>6</v>
      </c>
    </row>
    <row r="271" spans="1:34">
      <c r="A271" s="14">
        <v>21</v>
      </c>
      <c r="B271" s="12">
        <v>0</v>
      </c>
      <c r="C271" s="12">
        <v>1994</v>
      </c>
      <c r="E271" s="10">
        <v>21</v>
      </c>
      <c r="O271" s="16">
        <v>16</v>
      </c>
      <c r="P271" s="12">
        <v>0</v>
      </c>
      <c r="Q271" s="12">
        <v>1996</v>
      </c>
      <c r="S271">
        <v>16</v>
      </c>
      <c r="AD271" s="18">
        <v>30</v>
      </c>
      <c r="AE271" s="12">
        <v>0</v>
      </c>
      <c r="AF271" s="12">
        <v>1996</v>
      </c>
      <c r="AH271">
        <v>30</v>
      </c>
    </row>
    <row r="272" spans="1:34">
      <c r="A272" s="14">
        <v>46</v>
      </c>
      <c r="B272" s="12">
        <v>0</v>
      </c>
      <c r="C272" s="12">
        <v>1996</v>
      </c>
      <c r="E272" s="10">
        <v>46</v>
      </c>
      <c r="O272" s="16">
        <v>14</v>
      </c>
      <c r="P272" s="12">
        <v>0</v>
      </c>
      <c r="Q272" s="12">
        <v>1967</v>
      </c>
      <c r="S272">
        <v>14</v>
      </c>
      <c r="AD272" s="18">
        <v>12</v>
      </c>
      <c r="AE272" s="12">
        <v>0</v>
      </c>
      <c r="AF272" s="12">
        <v>1967</v>
      </c>
      <c r="AH272">
        <v>12</v>
      </c>
    </row>
    <row r="273" spans="1:34">
      <c r="A273" s="14">
        <v>26</v>
      </c>
      <c r="B273" s="12">
        <v>0</v>
      </c>
      <c r="C273" s="12">
        <v>1967</v>
      </c>
      <c r="E273" s="10">
        <v>26</v>
      </c>
      <c r="O273" s="16">
        <v>14</v>
      </c>
      <c r="P273" s="12">
        <v>0</v>
      </c>
      <c r="Q273" s="12">
        <v>1999</v>
      </c>
      <c r="S273">
        <v>14</v>
      </c>
      <c r="AD273" s="18">
        <v>20</v>
      </c>
      <c r="AE273" s="12">
        <v>0</v>
      </c>
      <c r="AF273" s="12">
        <v>1999</v>
      </c>
      <c r="AH273">
        <v>20</v>
      </c>
    </row>
    <row r="274" spans="1:34">
      <c r="A274" s="14">
        <v>34</v>
      </c>
      <c r="B274" s="12">
        <v>0</v>
      </c>
      <c r="C274" s="12">
        <v>1999</v>
      </c>
      <c r="E274" s="10">
        <v>34</v>
      </c>
      <c r="O274" s="16">
        <v>23</v>
      </c>
      <c r="P274" s="12">
        <v>0</v>
      </c>
      <c r="Q274" s="12">
        <v>1992</v>
      </c>
      <c r="S274">
        <v>23</v>
      </c>
      <c r="AD274" s="18">
        <v>22</v>
      </c>
      <c r="AE274" s="12">
        <v>0</v>
      </c>
      <c r="AF274" s="12">
        <v>1992</v>
      </c>
      <c r="AH274">
        <v>22</v>
      </c>
    </row>
    <row r="275" spans="1:34">
      <c r="A275" s="14">
        <v>45</v>
      </c>
      <c r="B275" s="12">
        <v>0</v>
      </c>
      <c r="C275" s="12">
        <v>1992</v>
      </c>
      <c r="E275" s="10">
        <v>45</v>
      </c>
      <c r="O275" s="16">
        <v>22</v>
      </c>
      <c r="P275" s="12">
        <v>0</v>
      </c>
      <c r="Q275" s="12">
        <v>1996</v>
      </c>
      <c r="S275">
        <v>22</v>
      </c>
      <c r="AD275" s="18">
        <v>9</v>
      </c>
      <c r="AE275" s="12">
        <v>0</v>
      </c>
      <c r="AF275" s="12">
        <v>1996</v>
      </c>
      <c r="AH275">
        <v>9</v>
      </c>
    </row>
    <row r="276" spans="1:34">
      <c r="A276" s="14">
        <v>31</v>
      </c>
      <c r="B276" s="12">
        <v>0</v>
      </c>
      <c r="C276" s="12">
        <v>1996</v>
      </c>
      <c r="E276" s="10">
        <v>31</v>
      </c>
      <c r="O276" s="16">
        <v>18</v>
      </c>
      <c r="P276" s="12">
        <v>0</v>
      </c>
      <c r="Q276" s="12">
        <v>1986</v>
      </c>
      <c r="S276">
        <v>18</v>
      </c>
      <c r="AD276" s="18">
        <v>29</v>
      </c>
      <c r="AE276" s="12">
        <v>0</v>
      </c>
      <c r="AF276" s="12">
        <v>1986</v>
      </c>
      <c r="AH276">
        <v>29</v>
      </c>
    </row>
    <row r="277" spans="1:34">
      <c r="A277" s="14">
        <v>47</v>
      </c>
      <c r="B277" s="12">
        <v>0</v>
      </c>
      <c r="C277" s="12">
        <v>1986</v>
      </c>
      <c r="E277" s="10">
        <v>47</v>
      </c>
      <c r="O277" s="16">
        <v>20</v>
      </c>
      <c r="P277" s="12">
        <v>0</v>
      </c>
      <c r="Q277" s="12">
        <v>2000</v>
      </c>
      <c r="S277">
        <v>20</v>
      </c>
      <c r="AD277" s="18">
        <v>6</v>
      </c>
      <c r="AE277" s="12">
        <v>0</v>
      </c>
      <c r="AF277" s="12">
        <v>2000</v>
      </c>
      <c r="AH277">
        <v>6</v>
      </c>
    </row>
    <row r="278" spans="1:34">
      <c r="A278" s="14">
        <v>26</v>
      </c>
      <c r="B278" s="12">
        <v>0</v>
      </c>
      <c r="C278" s="12">
        <v>2000</v>
      </c>
      <c r="E278" s="10">
        <v>26</v>
      </c>
      <c r="O278" s="16">
        <v>20</v>
      </c>
      <c r="P278" s="12">
        <v>0</v>
      </c>
      <c r="Q278" s="12">
        <v>1999</v>
      </c>
      <c r="S278">
        <v>20</v>
      </c>
      <c r="AD278" s="18">
        <v>20</v>
      </c>
      <c r="AE278" s="12">
        <v>0</v>
      </c>
      <c r="AF278" s="12">
        <v>1999</v>
      </c>
      <c r="AH278">
        <v>20</v>
      </c>
    </row>
    <row r="279" spans="1:34">
      <c r="A279" s="14">
        <v>40</v>
      </c>
      <c r="B279" s="12">
        <v>0</v>
      </c>
      <c r="C279" s="12">
        <v>1999</v>
      </c>
      <c r="E279" s="10">
        <v>40</v>
      </c>
      <c r="O279" s="16">
        <v>20</v>
      </c>
      <c r="P279" s="12">
        <v>0</v>
      </c>
      <c r="Q279" s="12">
        <v>2002</v>
      </c>
      <c r="S279">
        <v>20</v>
      </c>
      <c r="AD279" s="18">
        <v>13</v>
      </c>
      <c r="AE279" s="12">
        <v>0</v>
      </c>
      <c r="AF279" s="12">
        <v>2002</v>
      </c>
      <c r="AH279">
        <v>13</v>
      </c>
    </row>
    <row r="280" spans="1:34">
      <c r="A280" s="14">
        <v>33</v>
      </c>
      <c r="B280" s="12">
        <v>0</v>
      </c>
      <c r="C280" s="12">
        <v>2002</v>
      </c>
      <c r="E280" s="10">
        <v>33</v>
      </c>
      <c r="O280" s="16">
        <v>19</v>
      </c>
      <c r="P280" s="12">
        <v>0</v>
      </c>
      <c r="Q280" s="12">
        <v>1998</v>
      </c>
      <c r="S280">
        <v>19</v>
      </c>
      <c r="AD280" s="18">
        <v>24</v>
      </c>
      <c r="AE280" s="12">
        <v>0</v>
      </c>
      <c r="AF280" s="12">
        <v>1998</v>
      </c>
      <c r="AH280">
        <v>24</v>
      </c>
    </row>
    <row r="281" spans="1:34">
      <c r="A281" s="14">
        <v>43</v>
      </c>
      <c r="B281" s="12">
        <v>0</v>
      </c>
      <c r="C281" s="12">
        <v>1998</v>
      </c>
      <c r="E281" s="10">
        <v>43</v>
      </c>
      <c r="O281" s="16">
        <v>21</v>
      </c>
      <c r="P281" s="12">
        <v>0</v>
      </c>
      <c r="Q281" s="12">
        <v>1978</v>
      </c>
      <c r="S281">
        <v>21</v>
      </c>
      <c r="AD281" s="18">
        <v>18</v>
      </c>
      <c r="AE281" s="12">
        <v>0</v>
      </c>
      <c r="AF281" s="12">
        <v>1978</v>
      </c>
      <c r="AH281">
        <v>18</v>
      </c>
    </row>
    <row r="282" spans="1:34">
      <c r="A282" s="14">
        <v>39</v>
      </c>
      <c r="B282" s="12">
        <v>0</v>
      </c>
      <c r="C282" s="12">
        <v>1978</v>
      </c>
      <c r="E282" s="10">
        <v>39</v>
      </c>
      <c r="O282" s="16">
        <v>23</v>
      </c>
      <c r="P282" s="12">
        <v>0</v>
      </c>
      <c r="Q282" s="12">
        <v>1999</v>
      </c>
      <c r="S282">
        <v>23</v>
      </c>
      <c r="AD282" s="18">
        <v>14</v>
      </c>
      <c r="AE282" s="12">
        <v>0</v>
      </c>
      <c r="AF282" s="12">
        <v>1999</v>
      </c>
      <c r="AH282">
        <v>14</v>
      </c>
    </row>
    <row r="283" spans="1:34">
      <c r="A283" s="14">
        <v>37</v>
      </c>
      <c r="B283" s="12">
        <v>0</v>
      </c>
      <c r="C283" s="12">
        <v>1999</v>
      </c>
      <c r="E283" s="10">
        <v>37</v>
      </c>
      <c r="O283" s="16">
        <v>11</v>
      </c>
      <c r="P283" s="12">
        <v>0</v>
      </c>
      <c r="Q283" s="12">
        <v>1990</v>
      </c>
      <c r="S283">
        <v>11</v>
      </c>
      <c r="AD283" s="18">
        <v>17</v>
      </c>
      <c r="AE283" s="12">
        <v>0</v>
      </c>
      <c r="AF283" s="12">
        <v>1990</v>
      </c>
      <c r="AH283">
        <v>17</v>
      </c>
    </row>
    <row r="284" spans="1:34">
      <c r="A284" s="14">
        <v>28</v>
      </c>
      <c r="B284" s="12">
        <v>0</v>
      </c>
      <c r="C284" s="12">
        <v>1990</v>
      </c>
      <c r="E284" s="10">
        <v>28</v>
      </c>
      <c r="O284" s="16">
        <v>19</v>
      </c>
      <c r="P284" s="12">
        <v>0</v>
      </c>
      <c r="Q284" s="12">
        <v>2003</v>
      </c>
      <c r="S284">
        <v>19</v>
      </c>
      <c r="AD284" s="18">
        <v>19</v>
      </c>
      <c r="AE284" s="12">
        <v>0</v>
      </c>
      <c r="AF284" s="12">
        <v>2003</v>
      </c>
      <c r="AH284">
        <v>19</v>
      </c>
    </row>
    <row r="285" spans="1:34">
      <c r="A285" s="14">
        <v>38</v>
      </c>
      <c r="B285" s="12">
        <v>0</v>
      </c>
      <c r="C285" s="12">
        <v>2003</v>
      </c>
      <c r="E285" s="10">
        <v>38</v>
      </c>
      <c r="O285" s="16">
        <v>22</v>
      </c>
      <c r="P285" s="12">
        <v>0</v>
      </c>
      <c r="Q285" s="12">
        <v>2005</v>
      </c>
      <c r="S285">
        <v>22</v>
      </c>
      <c r="AD285" s="18">
        <v>29</v>
      </c>
      <c r="AE285" s="12">
        <v>0</v>
      </c>
      <c r="AF285" s="12">
        <v>2005</v>
      </c>
      <c r="AH285">
        <v>29</v>
      </c>
    </row>
    <row r="286" spans="1:34">
      <c r="A286" s="14">
        <v>51</v>
      </c>
      <c r="B286" s="12">
        <v>0</v>
      </c>
      <c r="C286" s="12">
        <v>2005</v>
      </c>
      <c r="E286" s="10">
        <v>51</v>
      </c>
      <c r="O286" s="16">
        <v>20</v>
      </c>
      <c r="P286" s="12">
        <v>0</v>
      </c>
      <c r="Q286" s="12">
        <v>1976</v>
      </c>
      <c r="S286">
        <v>20</v>
      </c>
      <c r="AD286" s="18">
        <v>15</v>
      </c>
      <c r="AE286" s="12">
        <v>0</v>
      </c>
      <c r="AF286" s="12">
        <v>1976</v>
      </c>
      <c r="AH286">
        <v>15</v>
      </c>
    </row>
    <row r="287" spans="1:34">
      <c r="A287" s="14">
        <v>35</v>
      </c>
      <c r="B287" s="12">
        <v>0</v>
      </c>
      <c r="C287" s="12">
        <v>1976</v>
      </c>
      <c r="E287" s="10">
        <v>35</v>
      </c>
      <c r="O287" s="16">
        <v>27</v>
      </c>
      <c r="P287" s="12">
        <v>0</v>
      </c>
      <c r="Q287" s="12">
        <v>1997</v>
      </c>
      <c r="S287">
        <v>27</v>
      </c>
      <c r="AD287" s="18">
        <v>20</v>
      </c>
      <c r="AE287" s="12">
        <v>0</v>
      </c>
      <c r="AF287" s="12">
        <v>1997</v>
      </c>
      <c r="AH287">
        <v>20</v>
      </c>
    </row>
    <row r="288" spans="1:34">
      <c r="A288" s="14">
        <v>47</v>
      </c>
      <c r="B288" s="12">
        <v>0</v>
      </c>
      <c r="C288" s="12">
        <v>1997</v>
      </c>
      <c r="E288" s="10">
        <v>47</v>
      </c>
      <c r="O288" s="16">
        <v>16</v>
      </c>
      <c r="P288" s="12">
        <v>0</v>
      </c>
      <c r="Q288" s="12">
        <v>1982</v>
      </c>
      <c r="S288">
        <v>16</v>
      </c>
      <c r="AD288" s="18">
        <v>18</v>
      </c>
      <c r="AE288" s="12">
        <v>0</v>
      </c>
      <c r="AF288" s="12">
        <v>1982</v>
      </c>
      <c r="AH288">
        <v>18</v>
      </c>
    </row>
    <row r="289" spans="1:34">
      <c r="A289" s="14">
        <v>34</v>
      </c>
      <c r="B289" s="12">
        <v>0</v>
      </c>
      <c r="C289" s="12">
        <v>1982</v>
      </c>
      <c r="E289" s="10">
        <v>34</v>
      </c>
      <c r="O289" s="16">
        <v>16</v>
      </c>
      <c r="P289" s="12">
        <v>0</v>
      </c>
      <c r="Q289" s="12">
        <v>1972</v>
      </c>
      <c r="S289">
        <v>16</v>
      </c>
      <c r="AD289" s="18">
        <v>28</v>
      </c>
      <c r="AE289" s="12">
        <v>0</v>
      </c>
      <c r="AF289" s="12">
        <v>1972</v>
      </c>
      <c r="AH289">
        <v>28</v>
      </c>
    </row>
    <row r="290" spans="1:34">
      <c r="A290" s="14">
        <v>44</v>
      </c>
      <c r="B290" s="12">
        <v>0</v>
      </c>
      <c r="C290" s="12">
        <v>1972</v>
      </c>
      <c r="E290" s="10">
        <v>44</v>
      </c>
      <c r="O290" s="16">
        <v>28</v>
      </c>
      <c r="P290" s="12">
        <v>0</v>
      </c>
      <c r="Q290" s="12">
        <v>1974</v>
      </c>
      <c r="S290">
        <v>28</v>
      </c>
      <c r="AD290" s="18">
        <v>24</v>
      </c>
      <c r="AE290" s="12">
        <v>0</v>
      </c>
      <c r="AF290" s="12">
        <v>1974</v>
      </c>
      <c r="AH290">
        <v>24</v>
      </c>
    </row>
    <row r="291" spans="1:34">
      <c r="A291" s="14">
        <v>52</v>
      </c>
      <c r="B291" s="12">
        <v>0</v>
      </c>
      <c r="C291" s="12">
        <v>1974</v>
      </c>
      <c r="E291" s="10">
        <v>52</v>
      </c>
      <c r="O291" s="16">
        <v>26</v>
      </c>
      <c r="P291" s="12">
        <v>0</v>
      </c>
      <c r="Q291" s="12">
        <v>1990</v>
      </c>
      <c r="S291">
        <v>26</v>
      </c>
      <c r="AD291" s="18">
        <v>23</v>
      </c>
      <c r="AE291" s="12">
        <v>0</v>
      </c>
      <c r="AF291" s="12">
        <v>1990</v>
      </c>
      <c r="AH291">
        <v>23</v>
      </c>
    </row>
    <row r="292" spans="1:34">
      <c r="A292" s="14">
        <v>49</v>
      </c>
      <c r="B292" s="12">
        <v>0</v>
      </c>
      <c r="C292" s="12">
        <v>1990</v>
      </c>
      <c r="E292" s="10">
        <v>49</v>
      </c>
      <c r="O292" s="16">
        <v>19</v>
      </c>
      <c r="P292" s="12">
        <v>0</v>
      </c>
      <c r="Q292" s="12">
        <v>2004</v>
      </c>
      <c r="S292">
        <v>19</v>
      </c>
      <c r="AD292" s="18">
        <v>24</v>
      </c>
      <c r="AE292" s="12">
        <v>0</v>
      </c>
      <c r="AF292" s="12">
        <v>2004</v>
      </c>
      <c r="AH292">
        <v>24</v>
      </c>
    </row>
    <row r="293" spans="1:34">
      <c r="A293" s="14">
        <v>43</v>
      </c>
      <c r="B293" s="12">
        <v>0</v>
      </c>
      <c r="C293" s="12">
        <v>2004</v>
      </c>
      <c r="E293" s="10">
        <v>43</v>
      </c>
      <c r="O293" s="16">
        <v>14</v>
      </c>
      <c r="P293" s="12">
        <v>0</v>
      </c>
      <c r="Q293" s="12">
        <v>1976</v>
      </c>
      <c r="S293">
        <v>14</v>
      </c>
      <c r="AD293" s="18">
        <v>18</v>
      </c>
      <c r="AE293" s="12">
        <v>0</v>
      </c>
      <c r="AF293" s="12">
        <v>1976</v>
      </c>
      <c r="AH293">
        <v>18</v>
      </c>
    </row>
    <row r="294" spans="1:34">
      <c r="A294" s="14">
        <v>32</v>
      </c>
      <c r="B294" s="12">
        <v>0</v>
      </c>
      <c r="C294" s="12">
        <v>1976</v>
      </c>
      <c r="E294" s="10">
        <v>32</v>
      </c>
      <c r="O294" s="16">
        <v>7</v>
      </c>
      <c r="P294" s="12">
        <v>0</v>
      </c>
      <c r="Q294" s="12">
        <v>1990</v>
      </c>
      <c r="S294">
        <v>7</v>
      </c>
      <c r="AD294" s="18">
        <v>14</v>
      </c>
      <c r="AE294" s="12">
        <v>0</v>
      </c>
      <c r="AF294" s="12">
        <v>1990</v>
      </c>
      <c r="AH294">
        <v>14</v>
      </c>
    </row>
    <row r="295" spans="1:34">
      <c r="A295" s="14">
        <v>21</v>
      </c>
      <c r="B295" s="12">
        <v>0</v>
      </c>
      <c r="C295" s="12">
        <v>1990</v>
      </c>
      <c r="E295" s="10">
        <v>21</v>
      </c>
      <c r="O295" s="16">
        <v>24</v>
      </c>
      <c r="P295" s="12">
        <v>0</v>
      </c>
      <c r="Q295" s="12">
        <v>1985</v>
      </c>
      <c r="S295">
        <v>24</v>
      </c>
      <c r="AD295" s="18">
        <v>15</v>
      </c>
      <c r="AE295" s="12">
        <v>0</v>
      </c>
      <c r="AF295" s="12">
        <v>1985</v>
      </c>
      <c r="AH295">
        <v>15</v>
      </c>
    </row>
    <row r="296" spans="1:34">
      <c r="A296" s="14">
        <v>39</v>
      </c>
      <c r="B296" s="12">
        <v>0</v>
      </c>
      <c r="C296" s="12">
        <v>1985</v>
      </c>
      <c r="E296" s="10">
        <v>39</v>
      </c>
      <c r="O296" s="16">
        <v>17</v>
      </c>
      <c r="P296" s="12">
        <v>0</v>
      </c>
      <c r="Q296" s="12">
        <v>1998</v>
      </c>
      <c r="S296">
        <v>17</v>
      </c>
      <c r="AD296" s="18">
        <v>14</v>
      </c>
      <c r="AE296" s="12">
        <v>0</v>
      </c>
      <c r="AF296" s="12">
        <v>1998</v>
      </c>
      <c r="AH296">
        <v>14</v>
      </c>
    </row>
    <row r="297" spans="1:34">
      <c r="A297" s="14">
        <v>31</v>
      </c>
      <c r="B297" s="12">
        <v>0</v>
      </c>
      <c r="C297" s="12">
        <v>1998</v>
      </c>
      <c r="E297" s="10">
        <v>31</v>
      </c>
      <c r="O297" s="16">
        <v>14</v>
      </c>
      <c r="P297" s="12">
        <v>0</v>
      </c>
      <c r="Q297" s="12">
        <v>1997</v>
      </c>
      <c r="S297">
        <v>14</v>
      </c>
      <c r="AD297" s="18">
        <v>20</v>
      </c>
      <c r="AE297" s="12">
        <v>0</v>
      </c>
      <c r="AF297" s="12">
        <v>1997</v>
      </c>
      <c r="AH297">
        <v>20</v>
      </c>
    </row>
    <row r="298" spans="1:34">
      <c r="A298" s="14">
        <v>34</v>
      </c>
      <c r="B298" s="12">
        <v>0</v>
      </c>
      <c r="C298" s="12">
        <v>1997</v>
      </c>
      <c r="E298" s="10">
        <v>34</v>
      </c>
      <c r="O298" s="16">
        <v>12</v>
      </c>
      <c r="P298" s="12">
        <v>0</v>
      </c>
      <c r="Q298" s="12">
        <v>1997</v>
      </c>
      <c r="S298">
        <v>12</v>
      </c>
      <c r="AD298" s="18">
        <v>17</v>
      </c>
      <c r="AE298" s="12">
        <v>0</v>
      </c>
      <c r="AF298" s="12">
        <v>1997</v>
      </c>
      <c r="AH298">
        <v>17</v>
      </c>
    </row>
    <row r="299" spans="1:34">
      <c r="A299" s="14">
        <v>29</v>
      </c>
      <c r="B299" s="12">
        <v>0</v>
      </c>
      <c r="C299" s="12">
        <v>1997</v>
      </c>
      <c r="E299" s="10">
        <v>29</v>
      </c>
      <c r="O299" s="16">
        <v>19</v>
      </c>
      <c r="P299" s="12">
        <v>0</v>
      </c>
      <c r="Q299" s="12">
        <v>1996</v>
      </c>
      <c r="S299">
        <v>19</v>
      </c>
      <c r="AD299" s="18">
        <v>22</v>
      </c>
      <c r="AE299" s="12">
        <v>0</v>
      </c>
      <c r="AF299" s="12">
        <v>1996</v>
      </c>
      <c r="AH299">
        <v>22</v>
      </c>
    </row>
    <row r="300" spans="1:34">
      <c r="A300" s="14">
        <v>41</v>
      </c>
      <c r="B300" s="12">
        <v>0</v>
      </c>
      <c r="C300" s="12">
        <v>1996</v>
      </c>
      <c r="E300" s="10">
        <v>41</v>
      </c>
      <c r="O300" s="16">
        <v>17</v>
      </c>
      <c r="P300" s="12">
        <v>0</v>
      </c>
      <c r="Q300" s="12">
        <v>1995</v>
      </c>
      <c r="S300">
        <v>17</v>
      </c>
      <c r="AD300" s="18">
        <v>22</v>
      </c>
      <c r="AE300" s="12">
        <v>0</v>
      </c>
      <c r="AF300" s="12">
        <v>1995</v>
      </c>
      <c r="AH300">
        <v>22</v>
      </c>
    </row>
    <row r="301" spans="1:34">
      <c r="A301" s="14">
        <v>39</v>
      </c>
      <c r="B301" s="12">
        <v>0</v>
      </c>
      <c r="C301" s="12">
        <v>1995</v>
      </c>
      <c r="E301" s="10">
        <v>39</v>
      </c>
      <c r="O301" s="16">
        <v>16</v>
      </c>
      <c r="P301" s="12">
        <v>0</v>
      </c>
      <c r="Q301" s="12">
        <v>1995</v>
      </c>
      <c r="S301">
        <v>16</v>
      </c>
      <c r="AD301" s="18">
        <v>12</v>
      </c>
      <c r="AE301" s="12">
        <v>0</v>
      </c>
      <c r="AF301" s="12">
        <v>1995</v>
      </c>
      <c r="AH301">
        <v>12</v>
      </c>
    </row>
    <row r="302" spans="1:34">
      <c r="A302" s="14">
        <v>28</v>
      </c>
      <c r="B302" s="12">
        <v>0</v>
      </c>
      <c r="C302" s="12">
        <v>1995</v>
      </c>
      <c r="E302" s="10">
        <v>28</v>
      </c>
      <c r="O302" s="16">
        <v>26</v>
      </c>
      <c r="P302" s="12">
        <v>0</v>
      </c>
      <c r="Q302" s="12">
        <v>1999</v>
      </c>
      <c r="S302">
        <v>26</v>
      </c>
      <c r="AD302" s="18">
        <v>19</v>
      </c>
      <c r="AE302" s="12">
        <v>0</v>
      </c>
      <c r="AF302" s="12">
        <v>1999</v>
      </c>
      <c r="AH302">
        <v>19</v>
      </c>
    </row>
    <row r="303" spans="1:34">
      <c r="A303" s="14">
        <v>45</v>
      </c>
      <c r="B303" s="12">
        <v>0</v>
      </c>
      <c r="C303" s="12">
        <v>1999</v>
      </c>
      <c r="E303" s="10">
        <v>45</v>
      </c>
      <c r="O303" s="16">
        <v>18</v>
      </c>
      <c r="P303" s="12">
        <v>0</v>
      </c>
      <c r="Q303" s="12">
        <v>2005</v>
      </c>
      <c r="S303">
        <v>18</v>
      </c>
      <c r="AD303" s="18">
        <v>12</v>
      </c>
      <c r="AE303" s="12">
        <v>0</v>
      </c>
      <c r="AF303" s="12">
        <v>2005</v>
      </c>
      <c r="AH303">
        <v>12</v>
      </c>
    </row>
    <row r="304" spans="1:34">
      <c r="A304" s="14">
        <v>30</v>
      </c>
      <c r="B304" s="12">
        <v>0</v>
      </c>
      <c r="C304" s="12">
        <v>2005</v>
      </c>
      <c r="E304" s="10">
        <v>30</v>
      </c>
      <c r="O304" s="16">
        <v>28</v>
      </c>
      <c r="P304" s="12">
        <v>0</v>
      </c>
      <c r="Q304" s="12">
        <v>1979</v>
      </c>
      <c r="S304">
        <v>28</v>
      </c>
      <c r="AD304" s="18">
        <v>24</v>
      </c>
      <c r="AE304" s="12">
        <v>0</v>
      </c>
      <c r="AF304" s="12">
        <v>1979</v>
      </c>
      <c r="AH304">
        <v>24</v>
      </c>
    </row>
    <row r="305" spans="1:34">
      <c r="A305" s="14">
        <v>52</v>
      </c>
      <c r="B305" s="12">
        <v>0</v>
      </c>
      <c r="C305" s="12">
        <v>1979</v>
      </c>
      <c r="E305" s="10">
        <v>52</v>
      </c>
      <c r="O305" s="16">
        <v>17</v>
      </c>
      <c r="P305" s="12">
        <v>0</v>
      </c>
      <c r="Q305" s="12">
        <v>1981</v>
      </c>
      <c r="S305">
        <v>17</v>
      </c>
      <c r="AD305" s="18">
        <v>22</v>
      </c>
      <c r="AE305" s="12">
        <v>0</v>
      </c>
      <c r="AF305" s="12">
        <v>1981</v>
      </c>
      <c r="AH305">
        <v>22</v>
      </c>
    </row>
    <row r="306" spans="1:34">
      <c r="A306" s="14">
        <v>39</v>
      </c>
      <c r="B306" s="12">
        <v>0</v>
      </c>
      <c r="C306" s="12">
        <v>1981</v>
      </c>
      <c r="E306" s="10">
        <v>39</v>
      </c>
      <c r="O306" s="16">
        <v>28</v>
      </c>
      <c r="P306" s="12">
        <v>0</v>
      </c>
      <c r="Q306" s="12">
        <v>1996</v>
      </c>
      <c r="S306">
        <v>28</v>
      </c>
      <c r="AD306" s="18">
        <v>19</v>
      </c>
      <c r="AE306" s="12">
        <v>0</v>
      </c>
      <c r="AF306" s="12">
        <v>1996</v>
      </c>
      <c r="AH306">
        <v>19</v>
      </c>
    </row>
    <row r="307" spans="1:34">
      <c r="A307" s="14">
        <v>47</v>
      </c>
      <c r="B307" s="12">
        <v>0</v>
      </c>
      <c r="C307" s="12">
        <v>1996</v>
      </c>
      <c r="E307" s="10">
        <v>47</v>
      </c>
      <c r="O307" s="16">
        <v>23</v>
      </c>
      <c r="P307" s="12">
        <v>0</v>
      </c>
      <c r="Q307" s="12">
        <v>1956</v>
      </c>
      <c r="S307">
        <v>23</v>
      </c>
      <c r="AD307" s="18">
        <v>24</v>
      </c>
      <c r="AE307" s="12">
        <v>0</v>
      </c>
      <c r="AF307" s="12">
        <v>1956</v>
      </c>
      <c r="AH307">
        <v>24</v>
      </c>
    </row>
    <row r="308" spans="1:34">
      <c r="A308" s="14">
        <v>47</v>
      </c>
      <c r="B308" s="12">
        <v>0</v>
      </c>
      <c r="C308" s="12">
        <v>1956</v>
      </c>
      <c r="E308" s="10">
        <v>47</v>
      </c>
      <c r="O308" s="16">
        <v>27</v>
      </c>
      <c r="P308" s="12">
        <v>0</v>
      </c>
      <c r="Q308" s="12">
        <v>2003</v>
      </c>
      <c r="S308">
        <v>27</v>
      </c>
      <c r="AD308" s="18">
        <v>14</v>
      </c>
      <c r="AE308" s="12">
        <v>0</v>
      </c>
      <c r="AF308" s="12">
        <v>2003</v>
      </c>
      <c r="AH308">
        <v>14</v>
      </c>
    </row>
    <row r="309" spans="1:34">
      <c r="A309" s="14">
        <v>41</v>
      </c>
      <c r="B309" s="12">
        <v>0</v>
      </c>
      <c r="C309" s="12">
        <v>2003</v>
      </c>
      <c r="E309" s="10">
        <v>41</v>
      </c>
      <c r="O309" s="16">
        <v>19</v>
      </c>
      <c r="P309" s="12">
        <v>0</v>
      </c>
      <c r="Q309" s="12">
        <v>1994</v>
      </c>
      <c r="S309">
        <v>19</v>
      </c>
      <c r="AD309" s="18">
        <v>16</v>
      </c>
      <c r="AE309" s="12">
        <v>0</v>
      </c>
      <c r="AF309" s="12">
        <v>1994</v>
      </c>
      <c r="AH309">
        <v>16</v>
      </c>
    </row>
    <row r="310" spans="1:34">
      <c r="A310" s="14">
        <v>35</v>
      </c>
      <c r="B310" s="12">
        <v>0</v>
      </c>
      <c r="C310" s="12">
        <v>1994</v>
      </c>
      <c r="E310" s="10">
        <v>35</v>
      </c>
      <c r="O310" s="16">
        <v>17</v>
      </c>
      <c r="P310" s="12">
        <v>0</v>
      </c>
      <c r="Q310" s="12">
        <v>1993</v>
      </c>
      <c r="S310">
        <v>17</v>
      </c>
      <c r="AD310" s="18">
        <v>22</v>
      </c>
      <c r="AE310" s="12">
        <v>0</v>
      </c>
      <c r="AF310" s="12">
        <v>1993</v>
      </c>
      <c r="AH310">
        <v>22</v>
      </c>
    </row>
    <row r="311" spans="1:34">
      <c r="A311" s="14">
        <v>39</v>
      </c>
      <c r="B311" s="12">
        <v>0</v>
      </c>
      <c r="C311" s="12">
        <v>1993</v>
      </c>
      <c r="E311" s="10">
        <v>39</v>
      </c>
      <c r="O311" s="16">
        <v>9</v>
      </c>
      <c r="P311" s="12">
        <v>0</v>
      </c>
      <c r="Q311" s="12">
        <v>2004</v>
      </c>
      <c r="S311">
        <v>9</v>
      </c>
      <c r="AD311" s="18">
        <v>14</v>
      </c>
      <c r="AE311" s="12">
        <v>0</v>
      </c>
      <c r="AF311" s="12">
        <v>2004</v>
      </c>
      <c r="AH311">
        <v>14</v>
      </c>
    </row>
    <row r="312" spans="1:34">
      <c r="A312" s="14">
        <v>23</v>
      </c>
      <c r="B312" s="12">
        <v>0</v>
      </c>
      <c r="C312" s="12">
        <v>2004</v>
      </c>
      <c r="E312" s="10">
        <v>23</v>
      </c>
      <c r="O312" s="16">
        <v>27</v>
      </c>
      <c r="P312" s="12">
        <v>0</v>
      </c>
      <c r="Q312" s="12">
        <v>1992</v>
      </c>
      <c r="S312">
        <v>27</v>
      </c>
      <c r="AD312" s="18">
        <v>22</v>
      </c>
      <c r="AE312" s="12">
        <v>0</v>
      </c>
      <c r="AF312" s="12">
        <v>1992</v>
      </c>
      <c r="AH312">
        <v>22</v>
      </c>
    </row>
    <row r="313" spans="1:34">
      <c r="A313" s="14">
        <v>49</v>
      </c>
      <c r="B313" s="12">
        <v>0</v>
      </c>
      <c r="C313" s="12">
        <v>1992</v>
      </c>
      <c r="E313" s="10">
        <v>49</v>
      </c>
      <c r="O313" s="16">
        <v>21</v>
      </c>
      <c r="P313" s="12">
        <v>0</v>
      </c>
      <c r="Q313" s="12">
        <v>2001</v>
      </c>
      <c r="S313">
        <v>21</v>
      </c>
      <c r="AD313" s="18">
        <v>25</v>
      </c>
      <c r="AE313" s="12">
        <v>0</v>
      </c>
      <c r="AF313" s="12">
        <v>2001</v>
      </c>
      <c r="AH313">
        <v>25</v>
      </c>
    </row>
    <row r="314" spans="1:34">
      <c r="A314" s="14">
        <v>46</v>
      </c>
      <c r="B314" s="12">
        <v>0</v>
      </c>
      <c r="C314" s="12">
        <v>2001</v>
      </c>
      <c r="E314" s="10">
        <v>46</v>
      </c>
      <c r="O314" s="16">
        <v>26</v>
      </c>
      <c r="P314" s="12">
        <v>0</v>
      </c>
      <c r="Q314" s="12">
        <v>2002</v>
      </c>
      <c r="S314">
        <v>26</v>
      </c>
      <c r="AD314" s="18">
        <v>22</v>
      </c>
      <c r="AE314" s="12">
        <v>0</v>
      </c>
      <c r="AF314" s="12">
        <v>2002</v>
      </c>
      <c r="AH314">
        <v>22</v>
      </c>
    </row>
    <row r="315" spans="1:34">
      <c r="A315" s="14">
        <v>48</v>
      </c>
      <c r="B315" s="12">
        <v>0</v>
      </c>
      <c r="C315" s="12">
        <v>2002</v>
      </c>
      <c r="E315" s="10">
        <v>48</v>
      </c>
      <c r="O315" s="16">
        <v>30</v>
      </c>
      <c r="P315" s="12">
        <v>0</v>
      </c>
      <c r="Q315" s="12">
        <v>2000</v>
      </c>
      <c r="S315">
        <v>30</v>
      </c>
      <c r="AD315" s="18">
        <v>16</v>
      </c>
      <c r="AE315" s="12">
        <v>0</v>
      </c>
      <c r="AF315" s="12">
        <v>2000</v>
      </c>
      <c r="AH315">
        <v>16</v>
      </c>
    </row>
    <row r="316" spans="1:34">
      <c r="A316" s="14">
        <v>46</v>
      </c>
      <c r="B316" s="12">
        <v>0</v>
      </c>
      <c r="C316" s="12">
        <v>2000</v>
      </c>
      <c r="E316" s="10">
        <v>46</v>
      </c>
      <c r="O316" s="16">
        <v>21</v>
      </c>
      <c r="P316" s="12">
        <v>0</v>
      </c>
      <c r="Q316" s="12">
        <v>1998</v>
      </c>
      <c r="S316">
        <v>21</v>
      </c>
      <c r="AD316" s="18">
        <v>24</v>
      </c>
      <c r="AE316" s="12">
        <v>0</v>
      </c>
      <c r="AF316" s="12">
        <v>1998</v>
      </c>
      <c r="AH316">
        <v>24</v>
      </c>
    </row>
    <row r="317" spans="1:34">
      <c r="A317" s="14">
        <v>45</v>
      </c>
      <c r="B317" s="12">
        <v>0</v>
      </c>
      <c r="C317" s="12">
        <v>1998</v>
      </c>
      <c r="E317" s="10">
        <v>45</v>
      </c>
      <c r="O317" s="16">
        <v>16</v>
      </c>
      <c r="P317" s="12">
        <v>0</v>
      </c>
      <c r="Q317" s="12">
        <v>1996</v>
      </c>
      <c r="S317">
        <v>16</v>
      </c>
      <c r="AD317" s="18">
        <v>19</v>
      </c>
      <c r="AE317" s="12">
        <v>0</v>
      </c>
      <c r="AF317" s="12">
        <v>1996</v>
      </c>
      <c r="AH317">
        <v>19</v>
      </c>
    </row>
    <row r="318" spans="1:34">
      <c r="A318" s="14">
        <v>35</v>
      </c>
      <c r="B318" s="12">
        <v>0</v>
      </c>
      <c r="C318" s="12">
        <v>1996</v>
      </c>
      <c r="E318" s="10">
        <v>35</v>
      </c>
      <c r="O318" s="16">
        <v>24</v>
      </c>
      <c r="P318" s="12">
        <v>0</v>
      </c>
      <c r="Q318" s="12">
        <v>2003</v>
      </c>
      <c r="S318">
        <v>24</v>
      </c>
      <c r="AD318" s="18">
        <v>20</v>
      </c>
      <c r="AE318" s="12">
        <v>0</v>
      </c>
      <c r="AF318" s="12">
        <v>2003</v>
      </c>
      <c r="AH318">
        <v>20</v>
      </c>
    </row>
    <row r="319" spans="1:34">
      <c r="A319" s="14">
        <v>44</v>
      </c>
      <c r="B319" s="12">
        <v>0</v>
      </c>
      <c r="C319" s="12">
        <v>2003</v>
      </c>
      <c r="E319" s="10">
        <v>44</v>
      </c>
      <c r="O319" s="16">
        <v>23</v>
      </c>
      <c r="P319" s="12">
        <v>0</v>
      </c>
      <c r="Q319" s="12">
        <v>1986</v>
      </c>
      <c r="S319">
        <v>23</v>
      </c>
      <c r="AD319" s="18">
        <v>19</v>
      </c>
      <c r="AE319" s="12">
        <v>0</v>
      </c>
      <c r="AF319" s="12">
        <v>1986</v>
      </c>
      <c r="AH319">
        <v>19</v>
      </c>
    </row>
    <row r="320" spans="1:34">
      <c r="A320" s="14">
        <v>42</v>
      </c>
      <c r="B320" s="12">
        <v>0</v>
      </c>
      <c r="C320" s="12">
        <v>1986</v>
      </c>
      <c r="E320" s="10">
        <v>42</v>
      </c>
      <c r="O320" s="16">
        <v>28</v>
      </c>
      <c r="P320" s="12">
        <v>0</v>
      </c>
      <c r="Q320" s="12">
        <v>1989</v>
      </c>
      <c r="S320">
        <v>28</v>
      </c>
      <c r="AD320" s="18">
        <v>25</v>
      </c>
      <c r="AE320" s="12">
        <v>0</v>
      </c>
      <c r="AF320" s="12">
        <v>1989</v>
      </c>
      <c r="AH320">
        <v>25</v>
      </c>
    </row>
    <row r="321" spans="1:34">
      <c r="A321" s="14">
        <v>53</v>
      </c>
      <c r="B321" s="12">
        <v>0</v>
      </c>
      <c r="C321" s="12">
        <v>1989</v>
      </c>
      <c r="E321" s="10">
        <v>53</v>
      </c>
      <c r="O321" s="16">
        <v>25</v>
      </c>
      <c r="P321" s="12">
        <v>0</v>
      </c>
      <c r="Q321" s="12">
        <v>2003</v>
      </c>
      <c r="S321">
        <v>25</v>
      </c>
      <c r="AD321" s="18">
        <v>22</v>
      </c>
      <c r="AE321" s="12">
        <v>0</v>
      </c>
      <c r="AF321" s="12">
        <v>2003</v>
      </c>
      <c r="AH321">
        <v>22</v>
      </c>
    </row>
    <row r="322" spans="1:34">
      <c r="A322" s="14">
        <v>47</v>
      </c>
      <c r="B322" s="12">
        <v>0</v>
      </c>
      <c r="C322" s="12">
        <v>2003</v>
      </c>
      <c r="E322" s="10">
        <v>47</v>
      </c>
      <c r="O322" s="16">
        <v>15</v>
      </c>
      <c r="P322" s="12">
        <v>0</v>
      </c>
      <c r="Q322" s="12">
        <v>1972</v>
      </c>
      <c r="S322">
        <v>15</v>
      </c>
      <c r="AD322" s="18">
        <v>16</v>
      </c>
      <c r="AE322" s="12">
        <v>0</v>
      </c>
      <c r="AF322" s="12">
        <v>1972</v>
      </c>
      <c r="AH322">
        <v>16</v>
      </c>
    </row>
    <row r="323" spans="1:34">
      <c r="A323" s="14">
        <v>31</v>
      </c>
      <c r="B323" s="12">
        <v>0</v>
      </c>
      <c r="C323" s="12">
        <v>1972</v>
      </c>
      <c r="E323" s="10">
        <v>31</v>
      </c>
      <c r="O323" s="16">
        <v>31</v>
      </c>
      <c r="P323" s="12">
        <v>0</v>
      </c>
      <c r="Q323" s="12">
        <v>2006</v>
      </c>
      <c r="S323">
        <v>31</v>
      </c>
      <c r="AD323" s="18">
        <v>21</v>
      </c>
      <c r="AE323" s="12">
        <v>0</v>
      </c>
      <c r="AF323" s="12">
        <v>2006</v>
      </c>
      <c r="AH323">
        <v>21</v>
      </c>
    </row>
    <row r="324" spans="1:34">
      <c r="A324" s="14">
        <v>52</v>
      </c>
      <c r="B324" s="12">
        <v>0</v>
      </c>
      <c r="C324" s="12">
        <v>2006</v>
      </c>
      <c r="E324" s="10">
        <v>52</v>
      </c>
      <c r="O324" s="16">
        <v>29</v>
      </c>
      <c r="P324" s="12">
        <v>0</v>
      </c>
      <c r="Q324" s="12">
        <v>1980</v>
      </c>
      <c r="S324">
        <v>29</v>
      </c>
      <c r="AD324" s="18">
        <v>23</v>
      </c>
      <c r="AE324" s="12">
        <v>0</v>
      </c>
      <c r="AF324" s="12">
        <v>1980</v>
      </c>
      <c r="AH324">
        <v>23</v>
      </c>
    </row>
    <row r="325" spans="1:34">
      <c r="A325" s="14">
        <v>52</v>
      </c>
      <c r="B325" s="12">
        <v>0</v>
      </c>
      <c r="C325" s="12">
        <v>1980</v>
      </c>
      <c r="E325" s="10">
        <v>52</v>
      </c>
      <c r="O325" s="16">
        <v>16</v>
      </c>
      <c r="P325" s="12">
        <v>0</v>
      </c>
      <c r="Q325" s="12">
        <v>1998</v>
      </c>
      <c r="S325">
        <v>16</v>
      </c>
      <c r="AD325" s="18">
        <v>14</v>
      </c>
      <c r="AE325" s="12">
        <v>0</v>
      </c>
      <c r="AF325" s="12">
        <v>1998</v>
      </c>
      <c r="AH325">
        <v>14</v>
      </c>
    </row>
    <row r="326" spans="1:34">
      <c r="A326" s="14">
        <v>30</v>
      </c>
      <c r="B326" s="12">
        <v>0</v>
      </c>
      <c r="C326" s="12">
        <v>1998</v>
      </c>
      <c r="E326" s="10">
        <v>30</v>
      </c>
      <c r="O326" s="16">
        <v>23</v>
      </c>
      <c r="P326" s="12">
        <v>0</v>
      </c>
      <c r="Q326" s="12">
        <v>1961</v>
      </c>
      <c r="S326">
        <v>23</v>
      </c>
      <c r="AD326" s="18">
        <v>18</v>
      </c>
      <c r="AE326" s="12">
        <v>0</v>
      </c>
      <c r="AF326" s="12">
        <v>1961</v>
      </c>
      <c r="AH326">
        <v>18</v>
      </c>
    </row>
    <row r="327" spans="1:34">
      <c r="A327" s="14">
        <v>41</v>
      </c>
      <c r="B327" s="12">
        <v>0</v>
      </c>
      <c r="C327" s="12">
        <v>1961</v>
      </c>
      <c r="E327" s="10">
        <v>41</v>
      </c>
      <c r="O327" s="16">
        <v>25</v>
      </c>
      <c r="P327" s="12">
        <v>0</v>
      </c>
      <c r="Q327" s="12">
        <v>2002</v>
      </c>
      <c r="S327">
        <v>25</v>
      </c>
      <c r="AD327" s="18">
        <v>10</v>
      </c>
      <c r="AE327" s="12">
        <v>0</v>
      </c>
      <c r="AF327" s="12">
        <v>2002</v>
      </c>
      <c r="AH327">
        <v>10</v>
      </c>
    </row>
    <row r="328" spans="1:34">
      <c r="A328" s="14">
        <v>35</v>
      </c>
      <c r="B328" s="12">
        <v>0</v>
      </c>
      <c r="C328" s="12">
        <v>2002</v>
      </c>
      <c r="E328" s="10">
        <v>35</v>
      </c>
      <c r="O328" s="16">
        <v>21</v>
      </c>
      <c r="P328" s="12">
        <v>0</v>
      </c>
      <c r="Q328" s="12">
        <v>1989</v>
      </c>
      <c r="S328">
        <v>21</v>
      </c>
      <c r="AD328" s="18">
        <v>20</v>
      </c>
      <c r="AE328" s="12">
        <v>0</v>
      </c>
      <c r="AF328" s="12">
        <v>1989</v>
      </c>
      <c r="AH328">
        <v>20</v>
      </c>
    </row>
    <row r="329" spans="1:34">
      <c r="A329" s="14">
        <v>41</v>
      </c>
      <c r="B329" s="12">
        <v>0</v>
      </c>
      <c r="C329" s="12">
        <v>1989</v>
      </c>
      <c r="E329" s="10">
        <v>41</v>
      </c>
      <c r="O329" s="16">
        <v>15</v>
      </c>
      <c r="P329" s="12">
        <v>0</v>
      </c>
      <c r="Q329" s="12">
        <v>1994</v>
      </c>
      <c r="S329">
        <v>15</v>
      </c>
      <c r="AD329" s="18">
        <v>19</v>
      </c>
      <c r="AE329" s="12">
        <v>0</v>
      </c>
      <c r="AF329" s="12">
        <v>1994</v>
      </c>
      <c r="AH329">
        <v>19</v>
      </c>
    </row>
    <row r="330" spans="1:34">
      <c r="A330" s="14">
        <v>34</v>
      </c>
      <c r="B330" s="12">
        <v>0</v>
      </c>
      <c r="C330" s="12">
        <v>1994</v>
      </c>
      <c r="E330" s="10">
        <v>34</v>
      </c>
      <c r="O330" s="16">
        <v>18</v>
      </c>
      <c r="P330" s="12">
        <v>0</v>
      </c>
      <c r="Q330" s="12">
        <v>2002</v>
      </c>
      <c r="S330">
        <v>18</v>
      </c>
      <c r="AD330" s="18">
        <v>20</v>
      </c>
      <c r="AE330" s="12">
        <v>0</v>
      </c>
      <c r="AF330" s="12">
        <v>2002</v>
      </c>
      <c r="AH330">
        <v>20</v>
      </c>
    </row>
    <row r="331" spans="1:34">
      <c r="A331" s="14">
        <v>38</v>
      </c>
      <c r="B331" s="12">
        <v>0</v>
      </c>
      <c r="C331" s="12">
        <v>2002</v>
      </c>
      <c r="E331" s="10">
        <v>38</v>
      </c>
      <c r="O331" s="16">
        <v>26</v>
      </c>
      <c r="P331" s="12">
        <v>0</v>
      </c>
      <c r="Q331" s="12">
        <v>1975</v>
      </c>
      <c r="S331">
        <v>26</v>
      </c>
      <c r="AD331" s="18">
        <v>19</v>
      </c>
      <c r="AE331" s="12">
        <v>0</v>
      </c>
      <c r="AF331" s="12">
        <v>1975</v>
      </c>
      <c r="AH331">
        <v>19</v>
      </c>
    </row>
    <row r="332" spans="1:34">
      <c r="A332" s="14">
        <v>45</v>
      </c>
      <c r="B332" s="12">
        <v>0</v>
      </c>
      <c r="C332" s="12">
        <v>1975</v>
      </c>
      <c r="E332" s="10">
        <v>45</v>
      </c>
      <c r="O332" s="16">
        <v>11</v>
      </c>
      <c r="P332" s="12">
        <v>0</v>
      </c>
      <c r="Q332" s="12">
        <v>2003</v>
      </c>
      <c r="S332">
        <v>11</v>
      </c>
      <c r="AD332" s="18">
        <v>14</v>
      </c>
      <c r="AE332" s="12">
        <v>0</v>
      </c>
      <c r="AF332" s="12">
        <v>2003</v>
      </c>
      <c r="AH332">
        <v>14</v>
      </c>
    </row>
    <row r="333" spans="1:34">
      <c r="A333" s="14">
        <v>25</v>
      </c>
      <c r="B333" s="12">
        <v>0</v>
      </c>
      <c r="C333" s="12">
        <v>2003</v>
      </c>
      <c r="E333" s="10">
        <v>25</v>
      </c>
      <c r="O333" s="16">
        <v>11</v>
      </c>
      <c r="P333" s="12">
        <v>0</v>
      </c>
      <c r="Q333" s="12">
        <v>1962</v>
      </c>
      <c r="S333">
        <v>11</v>
      </c>
      <c r="AD333" s="18">
        <v>20</v>
      </c>
      <c r="AE333" s="12">
        <v>0</v>
      </c>
      <c r="AF333" s="12">
        <v>1962</v>
      </c>
      <c r="AH333">
        <v>20</v>
      </c>
    </row>
    <row r="334" spans="1:34">
      <c r="A334" s="14">
        <v>31</v>
      </c>
      <c r="B334" s="12">
        <v>0</v>
      </c>
      <c r="C334" s="12">
        <v>1962</v>
      </c>
      <c r="E334" s="10">
        <v>31</v>
      </c>
      <c r="O334" s="16">
        <v>18</v>
      </c>
      <c r="P334" s="12">
        <v>0</v>
      </c>
      <c r="Q334" s="12">
        <v>1975</v>
      </c>
      <c r="S334">
        <v>18</v>
      </c>
      <c r="AD334" s="18">
        <v>14</v>
      </c>
      <c r="AE334" s="12">
        <v>0</v>
      </c>
      <c r="AF334" s="12">
        <v>1975</v>
      </c>
      <c r="AH334">
        <v>14</v>
      </c>
    </row>
    <row r="335" spans="1:34">
      <c r="A335" s="14">
        <v>32</v>
      </c>
      <c r="B335" s="12">
        <v>0</v>
      </c>
      <c r="C335" s="12">
        <v>1975</v>
      </c>
      <c r="E335" s="10">
        <v>32</v>
      </c>
      <c r="O335" s="16">
        <v>10</v>
      </c>
      <c r="P335" s="12">
        <v>0</v>
      </c>
      <c r="Q335" s="12">
        <v>2005</v>
      </c>
      <c r="S335">
        <v>10</v>
      </c>
      <c r="AD335" s="18">
        <v>21</v>
      </c>
      <c r="AE335" s="12">
        <v>0</v>
      </c>
      <c r="AF335" s="12">
        <v>2005</v>
      </c>
      <c r="AH335">
        <v>21</v>
      </c>
    </row>
    <row r="336" spans="1:34">
      <c r="A336" s="14">
        <v>31</v>
      </c>
      <c r="B336" s="12">
        <v>0</v>
      </c>
      <c r="C336" s="12">
        <v>2005</v>
      </c>
      <c r="E336" s="10">
        <v>31</v>
      </c>
      <c r="O336" s="16">
        <v>17</v>
      </c>
      <c r="P336" s="12">
        <v>0</v>
      </c>
      <c r="Q336" s="12">
        <v>1989</v>
      </c>
      <c r="S336">
        <v>17</v>
      </c>
      <c r="AD336" s="18">
        <v>14</v>
      </c>
      <c r="AE336" s="12">
        <v>0</v>
      </c>
      <c r="AF336" s="12">
        <v>1989</v>
      </c>
      <c r="AH336">
        <v>14</v>
      </c>
    </row>
    <row r="337" spans="1:34">
      <c r="A337" s="14">
        <v>31</v>
      </c>
      <c r="B337" s="12">
        <v>0</v>
      </c>
      <c r="C337" s="12">
        <v>1989</v>
      </c>
      <c r="E337" s="10">
        <v>31</v>
      </c>
      <c r="O337" s="16">
        <v>15</v>
      </c>
      <c r="P337" s="12">
        <v>0</v>
      </c>
      <c r="Q337" s="12">
        <v>2004</v>
      </c>
      <c r="S337">
        <v>15</v>
      </c>
      <c r="AD337" s="18">
        <v>7</v>
      </c>
      <c r="AE337" s="12">
        <v>0</v>
      </c>
      <c r="AF337" s="12">
        <v>2004</v>
      </c>
      <c r="AH337">
        <v>7</v>
      </c>
    </row>
    <row r="338" spans="1:34">
      <c r="A338" s="14">
        <v>22</v>
      </c>
      <c r="B338" s="12">
        <v>0</v>
      </c>
      <c r="C338" s="12">
        <v>2004</v>
      </c>
      <c r="E338" s="10">
        <v>22</v>
      </c>
      <c r="O338" s="16">
        <v>8</v>
      </c>
      <c r="P338" s="12">
        <v>0</v>
      </c>
      <c r="Q338" s="12">
        <v>1998</v>
      </c>
      <c r="S338">
        <v>8</v>
      </c>
      <c r="AD338" s="18">
        <v>17</v>
      </c>
      <c r="AE338" s="12">
        <v>0</v>
      </c>
      <c r="AF338" s="12">
        <v>1998</v>
      </c>
      <c r="AH338">
        <v>17</v>
      </c>
    </row>
    <row r="339" spans="1:34">
      <c r="A339" s="14">
        <v>25</v>
      </c>
      <c r="B339" s="12">
        <v>0</v>
      </c>
      <c r="C339" s="12">
        <v>1998</v>
      </c>
      <c r="E339" s="10">
        <v>25</v>
      </c>
      <c r="O339" s="16">
        <v>13</v>
      </c>
      <c r="P339" s="12">
        <v>0</v>
      </c>
      <c r="Q339" s="12">
        <v>2004</v>
      </c>
      <c r="S339">
        <v>13</v>
      </c>
      <c r="AD339" s="18">
        <v>22</v>
      </c>
      <c r="AE339" s="12">
        <v>0</v>
      </c>
      <c r="AF339" s="12">
        <v>2004</v>
      </c>
      <c r="AH339">
        <v>22</v>
      </c>
    </row>
    <row r="340" spans="1:34">
      <c r="A340" s="14">
        <v>35</v>
      </c>
      <c r="B340" s="12">
        <v>0</v>
      </c>
      <c r="C340" s="12">
        <v>2004</v>
      </c>
      <c r="E340" s="10">
        <v>35</v>
      </c>
      <c r="O340" s="16">
        <v>24</v>
      </c>
      <c r="P340" s="12">
        <v>0</v>
      </c>
      <c r="Q340" s="12">
        <v>2001</v>
      </c>
      <c r="S340">
        <v>24</v>
      </c>
      <c r="AD340" s="18">
        <v>25</v>
      </c>
      <c r="AE340" s="12">
        <v>0</v>
      </c>
      <c r="AF340" s="12">
        <v>2001</v>
      </c>
      <c r="AH340">
        <v>25</v>
      </c>
    </row>
    <row r="341" spans="1:34">
      <c r="A341" s="14">
        <v>49</v>
      </c>
      <c r="B341" s="12">
        <v>0</v>
      </c>
      <c r="C341" s="12">
        <v>2001</v>
      </c>
      <c r="E341" s="10">
        <v>49</v>
      </c>
      <c r="O341" s="16">
        <v>12</v>
      </c>
      <c r="P341" s="12">
        <v>0</v>
      </c>
      <c r="Q341" s="12">
        <v>1999</v>
      </c>
      <c r="S341">
        <v>12</v>
      </c>
      <c r="AD341" s="18">
        <v>7</v>
      </c>
      <c r="AE341" s="12">
        <v>0</v>
      </c>
      <c r="AF341" s="12">
        <v>1999</v>
      </c>
      <c r="AH341">
        <v>7</v>
      </c>
    </row>
    <row r="342" spans="1:34">
      <c r="A342" s="14">
        <v>19</v>
      </c>
      <c r="B342" s="12">
        <v>0</v>
      </c>
      <c r="C342" s="12">
        <v>1999</v>
      </c>
      <c r="E342" s="10">
        <v>19</v>
      </c>
      <c r="O342" s="16">
        <v>26</v>
      </c>
      <c r="P342" s="12">
        <v>0</v>
      </c>
      <c r="Q342" s="12">
        <v>1999</v>
      </c>
      <c r="S342">
        <v>26</v>
      </c>
      <c r="AD342" s="18">
        <v>20</v>
      </c>
      <c r="AE342" s="12">
        <v>0</v>
      </c>
      <c r="AF342" s="12">
        <v>1999</v>
      </c>
      <c r="AH342">
        <v>20</v>
      </c>
    </row>
    <row r="343" spans="1:34">
      <c r="A343" s="14">
        <v>46</v>
      </c>
      <c r="B343" s="12">
        <v>0</v>
      </c>
      <c r="C343" s="12">
        <v>1999</v>
      </c>
      <c r="E343" s="10">
        <v>46</v>
      </c>
      <c r="O343" s="16">
        <v>19</v>
      </c>
      <c r="P343" s="12">
        <v>0</v>
      </c>
      <c r="Q343" s="12">
        <v>2003</v>
      </c>
      <c r="S343">
        <v>19</v>
      </c>
      <c r="AD343" s="18">
        <v>26</v>
      </c>
      <c r="AE343" s="12">
        <v>0</v>
      </c>
      <c r="AF343" s="12">
        <v>2003</v>
      </c>
      <c r="AH343">
        <v>26</v>
      </c>
    </row>
    <row r="344" spans="1:34">
      <c r="A344" s="14">
        <v>45</v>
      </c>
      <c r="B344" s="12">
        <v>0</v>
      </c>
      <c r="C344" s="12">
        <v>2003</v>
      </c>
      <c r="E344" s="10">
        <v>45</v>
      </c>
      <c r="O344" s="16">
        <v>23</v>
      </c>
      <c r="P344" s="12">
        <v>0</v>
      </c>
      <c r="Q344" s="12">
        <v>1999</v>
      </c>
      <c r="S344">
        <v>23</v>
      </c>
      <c r="AD344" s="18">
        <v>26</v>
      </c>
      <c r="AE344" s="12">
        <v>0</v>
      </c>
      <c r="AF344" s="12">
        <v>1999</v>
      </c>
      <c r="AH344">
        <v>26</v>
      </c>
    </row>
    <row r="345" spans="1:34">
      <c r="A345" s="14">
        <v>49</v>
      </c>
      <c r="B345" s="12">
        <v>0</v>
      </c>
      <c r="C345" s="12">
        <v>1999</v>
      </c>
      <c r="E345" s="10">
        <v>49</v>
      </c>
      <c r="O345" s="16">
        <v>13</v>
      </c>
      <c r="P345" s="12">
        <v>0</v>
      </c>
      <c r="Q345" s="12">
        <v>2001</v>
      </c>
      <c r="S345">
        <v>13</v>
      </c>
      <c r="AD345" s="18">
        <v>28</v>
      </c>
      <c r="AE345" s="12">
        <v>0</v>
      </c>
      <c r="AF345" s="12">
        <v>2001</v>
      </c>
      <c r="AH345">
        <v>28</v>
      </c>
    </row>
    <row r="346" spans="1:34">
      <c r="A346" s="14">
        <v>41</v>
      </c>
      <c r="B346" s="12">
        <v>0</v>
      </c>
      <c r="C346" s="12">
        <v>2001</v>
      </c>
      <c r="E346" s="10">
        <v>41</v>
      </c>
      <c r="O346" s="16">
        <v>14</v>
      </c>
      <c r="P346" s="12">
        <v>0</v>
      </c>
      <c r="Q346" s="12">
        <v>1990</v>
      </c>
      <c r="S346">
        <v>14</v>
      </c>
      <c r="AD346" s="18">
        <v>7</v>
      </c>
      <c r="AE346" s="12">
        <v>0</v>
      </c>
      <c r="AF346" s="12">
        <v>1990</v>
      </c>
      <c r="AH346">
        <v>7</v>
      </c>
    </row>
    <row r="347" spans="1:34">
      <c r="A347" s="14">
        <v>21</v>
      </c>
      <c r="B347" s="12">
        <v>0</v>
      </c>
      <c r="C347" s="12">
        <v>1990</v>
      </c>
      <c r="E347" s="10">
        <v>21</v>
      </c>
      <c r="O347" s="16">
        <v>27</v>
      </c>
      <c r="P347" s="12">
        <v>0</v>
      </c>
      <c r="Q347" s="12">
        <v>1993</v>
      </c>
      <c r="S347">
        <v>27</v>
      </c>
      <c r="AD347" s="18">
        <v>18</v>
      </c>
      <c r="AE347" s="12">
        <v>0</v>
      </c>
      <c r="AF347" s="12">
        <v>1993</v>
      </c>
      <c r="AH347">
        <v>18</v>
      </c>
    </row>
    <row r="348" spans="1:34">
      <c r="A348" s="14">
        <v>45</v>
      </c>
      <c r="B348" s="12">
        <v>0</v>
      </c>
      <c r="C348" s="12">
        <v>1993</v>
      </c>
      <c r="E348" s="10">
        <v>45</v>
      </c>
      <c r="O348" s="16">
        <v>26</v>
      </c>
      <c r="P348" s="12">
        <v>0</v>
      </c>
      <c r="Q348" s="12">
        <v>1975</v>
      </c>
      <c r="S348">
        <v>26</v>
      </c>
      <c r="AD348" s="18">
        <v>20</v>
      </c>
      <c r="AE348" s="12">
        <v>0</v>
      </c>
      <c r="AF348" s="12">
        <v>1975</v>
      </c>
      <c r="AH348">
        <v>20</v>
      </c>
    </row>
    <row r="349" spans="1:34">
      <c r="A349" s="14">
        <v>46</v>
      </c>
      <c r="B349" s="12">
        <v>0</v>
      </c>
      <c r="C349" s="12">
        <v>1975</v>
      </c>
      <c r="E349" s="10">
        <v>46</v>
      </c>
      <c r="O349" s="16">
        <v>19</v>
      </c>
      <c r="P349" s="12">
        <v>0</v>
      </c>
      <c r="Q349" s="12">
        <v>2003</v>
      </c>
      <c r="S349">
        <v>19</v>
      </c>
      <c r="AD349" s="18">
        <v>11</v>
      </c>
      <c r="AE349" s="12">
        <v>0</v>
      </c>
      <c r="AF349" s="12">
        <v>2003</v>
      </c>
      <c r="AH349">
        <v>11</v>
      </c>
    </row>
    <row r="350" spans="1:34">
      <c r="A350" s="14">
        <v>30</v>
      </c>
      <c r="B350" s="12">
        <v>0</v>
      </c>
      <c r="C350" s="12">
        <v>2003</v>
      </c>
      <c r="E350" s="10">
        <v>30</v>
      </c>
      <c r="O350" s="16">
        <v>26</v>
      </c>
      <c r="P350" s="12">
        <v>0</v>
      </c>
      <c r="Q350" s="12">
        <v>1978</v>
      </c>
      <c r="S350">
        <v>26</v>
      </c>
      <c r="AD350" s="18">
        <v>17</v>
      </c>
      <c r="AE350" s="12">
        <v>0</v>
      </c>
      <c r="AF350" s="12">
        <v>1978</v>
      </c>
      <c r="AH350">
        <v>17</v>
      </c>
    </row>
    <row r="351" spans="1:34">
      <c r="A351" s="14">
        <v>43</v>
      </c>
      <c r="B351" s="12">
        <v>0</v>
      </c>
      <c r="C351" s="12">
        <v>1978</v>
      </c>
      <c r="E351" s="10">
        <v>43</v>
      </c>
      <c r="O351" s="16">
        <v>25</v>
      </c>
      <c r="P351" s="12">
        <v>0</v>
      </c>
      <c r="Q351" s="12">
        <v>1974</v>
      </c>
      <c r="S351">
        <v>25</v>
      </c>
      <c r="AD351" s="18">
        <v>23</v>
      </c>
      <c r="AE351" s="12">
        <v>0</v>
      </c>
      <c r="AF351" s="12">
        <v>1974</v>
      </c>
      <c r="AH351">
        <v>23</v>
      </c>
    </row>
    <row r="352" spans="1:34">
      <c r="A352" s="14">
        <v>48</v>
      </c>
      <c r="B352" s="12">
        <v>0</v>
      </c>
      <c r="C352" s="12">
        <v>1974</v>
      </c>
      <c r="E352" s="10">
        <v>48</v>
      </c>
      <c r="O352" s="16">
        <v>33</v>
      </c>
      <c r="P352" s="12">
        <v>0</v>
      </c>
      <c r="Q352" s="12">
        <v>1987</v>
      </c>
      <c r="S352">
        <v>33</v>
      </c>
      <c r="AD352" s="18">
        <v>22</v>
      </c>
      <c r="AE352" s="12">
        <v>0</v>
      </c>
      <c r="AF352" s="12">
        <v>1987</v>
      </c>
      <c r="AH352">
        <v>22</v>
      </c>
    </row>
    <row r="353" spans="1:34">
      <c r="A353" s="14">
        <v>55</v>
      </c>
      <c r="B353" s="12">
        <v>0</v>
      </c>
      <c r="C353" s="12">
        <v>1987</v>
      </c>
      <c r="E353" s="10">
        <v>55</v>
      </c>
      <c r="O353" s="16">
        <v>24</v>
      </c>
      <c r="P353" s="12">
        <v>0</v>
      </c>
      <c r="Q353" s="12">
        <v>1998</v>
      </c>
      <c r="S353">
        <v>24</v>
      </c>
      <c r="AD353" s="18">
        <v>19</v>
      </c>
      <c r="AE353" s="12">
        <v>0</v>
      </c>
      <c r="AF353" s="12">
        <v>1998</v>
      </c>
      <c r="AH353">
        <v>19</v>
      </c>
    </row>
    <row r="354" spans="1:34">
      <c r="A354" s="14">
        <v>43</v>
      </c>
      <c r="B354" s="12">
        <v>0</v>
      </c>
      <c r="C354" s="12">
        <v>1998</v>
      </c>
      <c r="E354" s="10">
        <v>43</v>
      </c>
      <c r="O354" s="16">
        <v>28</v>
      </c>
      <c r="P354" s="12">
        <v>0</v>
      </c>
      <c r="Q354" s="12">
        <v>1998</v>
      </c>
      <c r="S354">
        <v>28</v>
      </c>
      <c r="AD354" s="18">
        <v>15</v>
      </c>
      <c r="AE354" s="12">
        <v>0</v>
      </c>
      <c r="AF354" s="12">
        <v>1998</v>
      </c>
      <c r="AH354">
        <v>15</v>
      </c>
    </row>
    <row r="355" spans="1:34">
      <c r="A355" s="14">
        <v>43</v>
      </c>
      <c r="B355" s="12">
        <v>0</v>
      </c>
      <c r="C355" s="12">
        <v>1998</v>
      </c>
      <c r="E355" s="10">
        <v>43</v>
      </c>
      <c r="O355" s="16">
        <v>7</v>
      </c>
      <c r="P355" s="12">
        <v>0</v>
      </c>
      <c r="Q355" s="12">
        <v>1991</v>
      </c>
      <c r="S355">
        <v>7</v>
      </c>
      <c r="AD355" s="18">
        <v>20</v>
      </c>
      <c r="AE355" s="12">
        <v>0</v>
      </c>
      <c r="AF355" s="12">
        <v>1991</v>
      </c>
      <c r="AH355">
        <v>20</v>
      </c>
    </row>
    <row r="356" spans="1:34">
      <c r="A356" s="14">
        <v>27</v>
      </c>
      <c r="B356" s="12">
        <v>0</v>
      </c>
      <c r="C356" s="12">
        <v>1991</v>
      </c>
      <c r="E356" s="10">
        <v>27</v>
      </c>
      <c r="O356" s="16">
        <v>24</v>
      </c>
      <c r="P356" s="12">
        <v>0</v>
      </c>
      <c r="Q356" s="12">
        <v>1992</v>
      </c>
      <c r="S356">
        <v>24</v>
      </c>
      <c r="AD356" s="18">
        <v>17</v>
      </c>
      <c r="AE356" s="12">
        <v>0</v>
      </c>
      <c r="AF356" s="12">
        <v>1992</v>
      </c>
      <c r="AH356">
        <v>17</v>
      </c>
    </row>
    <row r="357" spans="1:34">
      <c r="A357" s="14">
        <v>41</v>
      </c>
      <c r="B357" s="12">
        <v>0</v>
      </c>
      <c r="C357" s="12">
        <v>1992</v>
      </c>
      <c r="E357" s="10">
        <v>41</v>
      </c>
      <c r="O357" s="16">
        <v>16</v>
      </c>
      <c r="P357" s="12">
        <v>0</v>
      </c>
      <c r="Q357" s="12">
        <v>1990</v>
      </c>
      <c r="S357">
        <v>16</v>
      </c>
      <c r="AD357" s="18">
        <v>21</v>
      </c>
      <c r="AE357" s="12">
        <v>0</v>
      </c>
      <c r="AF357" s="12">
        <v>1990</v>
      </c>
      <c r="AH357">
        <v>21</v>
      </c>
    </row>
    <row r="358" spans="1:34">
      <c r="A358" s="14">
        <v>37</v>
      </c>
      <c r="B358" s="12">
        <v>0</v>
      </c>
      <c r="C358" s="12">
        <v>1990</v>
      </c>
      <c r="E358" s="10">
        <v>37</v>
      </c>
      <c r="O358" s="16">
        <v>35</v>
      </c>
      <c r="P358" s="12">
        <v>0</v>
      </c>
      <c r="Q358" s="12">
        <v>1987</v>
      </c>
      <c r="S358">
        <v>35</v>
      </c>
      <c r="AD358" s="18">
        <v>30</v>
      </c>
      <c r="AE358" s="12">
        <v>0</v>
      </c>
      <c r="AF358" s="12">
        <v>1987</v>
      </c>
      <c r="AH358">
        <v>30</v>
      </c>
    </row>
    <row r="359" spans="1:34">
      <c r="A359" s="14">
        <v>65</v>
      </c>
      <c r="B359" s="12">
        <v>0</v>
      </c>
      <c r="C359" s="12">
        <v>1987</v>
      </c>
      <c r="E359" s="10">
        <v>65</v>
      </c>
      <c r="O359" s="16">
        <v>15</v>
      </c>
      <c r="P359" s="12">
        <v>0</v>
      </c>
      <c r="Q359" s="12">
        <v>1963</v>
      </c>
      <c r="S359">
        <v>15</v>
      </c>
      <c r="AD359" s="18">
        <v>18</v>
      </c>
      <c r="AE359" s="12">
        <v>0</v>
      </c>
      <c r="AF359" s="12">
        <v>1963</v>
      </c>
      <c r="AH359">
        <v>18</v>
      </c>
    </row>
    <row r="360" spans="1:34">
      <c r="A360" s="14">
        <v>33</v>
      </c>
      <c r="B360" s="12">
        <v>0</v>
      </c>
      <c r="C360" s="12">
        <v>1963</v>
      </c>
      <c r="E360" s="10">
        <v>33</v>
      </c>
      <c r="O360" s="16">
        <v>19</v>
      </c>
      <c r="P360" s="12">
        <v>0</v>
      </c>
      <c r="Q360" s="12">
        <v>1975</v>
      </c>
      <c r="S360">
        <v>19</v>
      </c>
      <c r="AD360" s="18">
        <v>18</v>
      </c>
      <c r="AE360" s="12">
        <v>0</v>
      </c>
      <c r="AF360" s="12">
        <v>1975</v>
      </c>
      <c r="AH360">
        <v>18</v>
      </c>
    </row>
    <row r="361" spans="1:34">
      <c r="A361" s="14">
        <v>37</v>
      </c>
      <c r="B361" s="12">
        <v>0</v>
      </c>
      <c r="C361" s="12">
        <v>1975</v>
      </c>
      <c r="E361" s="10">
        <v>37</v>
      </c>
      <c r="O361" s="16">
        <v>15</v>
      </c>
      <c r="P361" s="12">
        <v>0</v>
      </c>
      <c r="Q361" s="12">
        <v>1998</v>
      </c>
      <c r="S361">
        <v>15</v>
      </c>
      <c r="AD361" s="18">
        <v>19</v>
      </c>
      <c r="AE361" s="12">
        <v>0</v>
      </c>
      <c r="AF361" s="12">
        <v>1998</v>
      </c>
      <c r="AH361">
        <v>19</v>
      </c>
    </row>
    <row r="362" spans="1:34">
      <c r="A362" s="14">
        <v>34</v>
      </c>
      <c r="B362" s="12">
        <v>0</v>
      </c>
      <c r="C362" s="12">
        <v>1998</v>
      </c>
      <c r="E362" s="10">
        <v>34</v>
      </c>
      <c r="O362" s="16">
        <v>18</v>
      </c>
      <c r="P362" s="12">
        <v>0</v>
      </c>
      <c r="Q362" s="12">
        <v>2002</v>
      </c>
      <c r="S362">
        <v>18</v>
      </c>
      <c r="AD362" s="18">
        <v>28</v>
      </c>
      <c r="AE362" s="12">
        <v>0</v>
      </c>
      <c r="AF362" s="12">
        <v>2002</v>
      </c>
      <c r="AH362">
        <v>28</v>
      </c>
    </row>
    <row r="363" spans="1:34">
      <c r="A363" s="14">
        <v>46</v>
      </c>
      <c r="B363" s="12">
        <v>0</v>
      </c>
      <c r="C363" s="12">
        <v>2002</v>
      </c>
      <c r="E363" s="10">
        <v>46</v>
      </c>
      <c r="O363" s="16">
        <v>8</v>
      </c>
      <c r="P363" s="12">
        <v>0</v>
      </c>
      <c r="Q363" s="12">
        <v>1965</v>
      </c>
      <c r="S363">
        <v>8</v>
      </c>
      <c r="AD363" s="18">
        <v>24</v>
      </c>
      <c r="AE363" s="12">
        <v>0</v>
      </c>
      <c r="AF363" s="12">
        <v>1965</v>
      </c>
      <c r="AH363">
        <v>24</v>
      </c>
    </row>
    <row r="364" spans="1:34">
      <c r="A364" s="14">
        <v>32</v>
      </c>
      <c r="B364" s="12">
        <v>0</v>
      </c>
      <c r="C364" s="12">
        <v>1965</v>
      </c>
      <c r="E364" s="10">
        <v>32</v>
      </c>
      <c r="O364" s="16">
        <v>10</v>
      </c>
      <c r="P364" s="12">
        <v>0</v>
      </c>
      <c r="Q364" s="12">
        <v>2004</v>
      </c>
      <c r="S364">
        <v>10</v>
      </c>
      <c r="AD364" s="18">
        <v>30</v>
      </c>
      <c r="AE364" s="12">
        <v>0</v>
      </c>
      <c r="AF364" s="12">
        <v>2004</v>
      </c>
      <c r="AH364">
        <v>30</v>
      </c>
    </row>
    <row r="365" spans="1:34">
      <c r="A365" s="14">
        <v>40</v>
      </c>
      <c r="B365" s="12">
        <v>0</v>
      </c>
      <c r="C365" s="12">
        <v>2004</v>
      </c>
      <c r="E365" s="10">
        <v>40</v>
      </c>
      <c r="O365" s="16">
        <v>22</v>
      </c>
      <c r="P365" s="12">
        <v>0</v>
      </c>
      <c r="Q365" s="12">
        <v>1977</v>
      </c>
      <c r="S365">
        <v>22</v>
      </c>
      <c r="AD365" s="18">
        <v>21</v>
      </c>
      <c r="AE365" s="12">
        <v>0</v>
      </c>
      <c r="AF365" s="12">
        <v>1977</v>
      </c>
      <c r="AH365">
        <v>21</v>
      </c>
    </row>
    <row r="366" spans="1:34">
      <c r="A366" s="14">
        <v>43</v>
      </c>
      <c r="B366" s="12">
        <v>0</v>
      </c>
      <c r="C366" s="12">
        <v>1977</v>
      </c>
      <c r="E366" s="10">
        <v>43</v>
      </c>
      <c r="O366" s="16">
        <v>19</v>
      </c>
      <c r="P366" s="12">
        <v>0</v>
      </c>
      <c r="Q366" s="12">
        <v>2002</v>
      </c>
      <c r="S366">
        <v>19</v>
      </c>
      <c r="AD366" s="18">
        <v>16</v>
      </c>
      <c r="AE366" s="12">
        <v>0</v>
      </c>
      <c r="AF366" s="12">
        <v>2002</v>
      </c>
      <c r="AH366">
        <v>16</v>
      </c>
    </row>
    <row r="367" spans="1:34">
      <c r="A367" s="14">
        <v>35</v>
      </c>
      <c r="B367" s="12">
        <v>0</v>
      </c>
      <c r="C367" s="12">
        <v>2002</v>
      </c>
      <c r="E367" s="10">
        <v>35</v>
      </c>
      <c r="O367" s="16">
        <v>25</v>
      </c>
      <c r="P367" s="12">
        <v>0</v>
      </c>
      <c r="Q367" s="12">
        <v>2002</v>
      </c>
      <c r="S367">
        <v>25</v>
      </c>
      <c r="AD367" s="18">
        <v>13</v>
      </c>
      <c r="AE367" s="12">
        <v>0</v>
      </c>
      <c r="AF367" s="12">
        <v>2002</v>
      </c>
      <c r="AH367">
        <v>13</v>
      </c>
    </row>
    <row r="368" spans="1:34">
      <c r="A368" s="14">
        <v>38</v>
      </c>
      <c r="B368" s="12">
        <v>0</v>
      </c>
      <c r="C368" s="12">
        <v>2002</v>
      </c>
      <c r="E368" s="10">
        <v>38</v>
      </c>
      <c r="O368" s="16">
        <v>16</v>
      </c>
      <c r="P368" s="12">
        <v>0</v>
      </c>
      <c r="Q368" s="12">
        <v>1975</v>
      </c>
      <c r="S368">
        <v>16</v>
      </c>
      <c r="AD368" s="18">
        <v>26</v>
      </c>
      <c r="AE368" s="12">
        <v>0</v>
      </c>
      <c r="AF368" s="12">
        <v>1975</v>
      </c>
      <c r="AH368">
        <v>26</v>
      </c>
    </row>
    <row r="369" spans="1:34">
      <c r="A369" s="14">
        <v>42</v>
      </c>
      <c r="B369" s="12">
        <v>0</v>
      </c>
      <c r="C369" s="12">
        <v>1975</v>
      </c>
      <c r="E369" s="10">
        <v>42</v>
      </c>
      <c r="O369" s="16">
        <v>27</v>
      </c>
      <c r="P369" s="12">
        <v>0</v>
      </c>
      <c r="Q369" s="12">
        <v>1988</v>
      </c>
      <c r="S369">
        <v>27</v>
      </c>
      <c r="AD369" s="18">
        <v>22</v>
      </c>
      <c r="AE369" s="12">
        <v>0</v>
      </c>
      <c r="AF369" s="12">
        <v>1988</v>
      </c>
      <c r="AH369">
        <v>22</v>
      </c>
    </row>
    <row r="370" spans="1:34">
      <c r="A370" s="14">
        <v>49</v>
      </c>
      <c r="B370" s="12">
        <v>0</v>
      </c>
      <c r="C370" s="12">
        <v>1988</v>
      </c>
      <c r="E370" s="10">
        <v>49</v>
      </c>
      <c r="O370" s="16">
        <v>21</v>
      </c>
      <c r="P370" s="12">
        <v>0</v>
      </c>
      <c r="Q370" s="12">
        <v>1982</v>
      </c>
      <c r="S370">
        <v>21</v>
      </c>
      <c r="AD370" s="18">
        <v>21</v>
      </c>
      <c r="AE370" s="12">
        <v>0</v>
      </c>
      <c r="AF370" s="12">
        <v>1982</v>
      </c>
      <c r="AH370">
        <v>21</v>
      </c>
    </row>
    <row r="371" spans="1:34">
      <c r="A371" s="14">
        <v>42</v>
      </c>
      <c r="B371" s="12">
        <v>0</v>
      </c>
      <c r="C371" s="12">
        <v>1982</v>
      </c>
      <c r="E371" s="10">
        <v>42</v>
      </c>
      <c r="O371" s="16">
        <v>19</v>
      </c>
      <c r="P371" s="12">
        <v>0</v>
      </c>
      <c r="Q371" s="12">
        <v>1997</v>
      </c>
      <c r="S371">
        <v>19</v>
      </c>
      <c r="AD371" s="18">
        <v>6</v>
      </c>
      <c r="AE371" s="12">
        <v>0</v>
      </c>
      <c r="AF371" s="12">
        <v>1997</v>
      </c>
      <c r="AH371">
        <v>6</v>
      </c>
    </row>
    <row r="372" spans="1:34">
      <c r="A372" s="14">
        <v>25</v>
      </c>
      <c r="B372" s="12">
        <v>0</v>
      </c>
      <c r="C372" s="12">
        <v>1997</v>
      </c>
      <c r="E372" s="10">
        <v>25</v>
      </c>
      <c r="O372" s="16">
        <v>16</v>
      </c>
      <c r="P372" s="12">
        <v>0</v>
      </c>
      <c r="Q372" s="12">
        <v>2005</v>
      </c>
      <c r="S372">
        <v>16</v>
      </c>
      <c r="AD372" s="18">
        <v>14</v>
      </c>
      <c r="AE372" s="12">
        <v>0</v>
      </c>
      <c r="AF372" s="12">
        <v>2005</v>
      </c>
      <c r="AH372">
        <v>14</v>
      </c>
    </row>
    <row r="373" spans="1:34">
      <c r="A373" s="14">
        <v>30</v>
      </c>
      <c r="B373" s="12">
        <v>0</v>
      </c>
      <c r="C373" s="12">
        <v>2005</v>
      </c>
      <c r="E373" s="10">
        <v>30</v>
      </c>
      <c r="O373" s="16">
        <v>16</v>
      </c>
      <c r="P373" s="12">
        <v>0</v>
      </c>
      <c r="Q373" s="12">
        <v>1963</v>
      </c>
      <c r="S373">
        <v>16</v>
      </c>
      <c r="AD373" s="18">
        <v>23</v>
      </c>
      <c r="AE373" s="12">
        <v>0</v>
      </c>
      <c r="AF373" s="12">
        <v>1963</v>
      </c>
      <c r="AH373">
        <v>23</v>
      </c>
    </row>
    <row r="374" spans="1:34">
      <c r="A374" s="14">
        <v>39</v>
      </c>
      <c r="B374" s="12">
        <v>0</v>
      </c>
      <c r="C374" s="12">
        <v>1963</v>
      </c>
      <c r="E374" s="10">
        <v>39</v>
      </c>
      <c r="O374" s="16">
        <v>24</v>
      </c>
      <c r="P374" s="12">
        <v>0</v>
      </c>
      <c r="Q374" s="12">
        <v>1982</v>
      </c>
      <c r="S374">
        <v>24</v>
      </c>
      <c r="AD374" s="18">
        <v>18</v>
      </c>
      <c r="AE374" s="12">
        <v>0</v>
      </c>
      <c r="AF374" s="12">
        <v>1982</v>
      </c>
      <c r="AH374">
        <v>18</v>
      </c>
    </row>
    <row r="375" spans="1:34">
      <c r="A375" s="14">
        <v>42</v>
      </c>
      <c r="B375" s="12">
        <v>0</v>
      </c>
      <c r="C375" s="12">
        <v>1982</v>
      </c>
      <c r="E375" s="10">
        <v>42</v>
      </c>
      <c r="O375" s="16">
        <v>27</v>
      </c>
      <c r="P375" s="12">
        <v>0</v>
      </c>
      <c r="Q375" s="12">
        <v>1981</v>
      </c>
      <c r="S375">
        <v>27</v>
      </c>
      <c r="AD375" s="18">
        <v>26</v>
      </c>
      <c r="AE375" s="12">
        <v>0</v>
      </c>
      <c r="AF375" s="12">
        <v>1981</v>
      </c>
      <c r="AH375">
        <v>26</v>
      </c>
    </row>
    <row r="376" spans="1:34">
      <c r="A376" s="14">
        <v>53</v>
      </c>
      <c r="B376" s="12">
        <v>0</v>
      </c>
      <c r="C376" s="12">
        <v>1981</v>
      </c>
      <c r="E376" s="10">
        <v>53</v>
      </c>
      <c r="O376" s="16">
        <v>22</v>
      </c>
      <c r="P376" s="12">
        <v>0</v>
      </c>
      <c r="Q376" s="12">
        <v>1997</v>
      </c>
      <c r="S376">
        <v>22</v>
      </c>
      <c r="AD376" s="18">
        <v>15</v>
      </c>
      <c r="AE376" s="12">
        <v>0</v>
      </c>
      <c r="AF376" s="12">
        <v>1997</v>
      </c>
      <c r="AH376">
        <v>15</v>
      </c>
    </row>
    <row r="377" spans="1:34">
      <c r="A377" s="14">
        <v>37</v>
      </c>
      <c r="B377" s="12">
        <v>0</v>
      </c>
      <c r="C377" s="12">
        <v>1997</v>
      </c>
      <c r="E377" s="10">
        <v>37</v>
      </c>
      <c r="O377" s="16">
        <v>32</v>
      </c>
      <c r="P377" s="12">
        <v>0</v>
      </c>
      <c r="Q377" s="12">
        <v>1995</v>
      </c>
      <c r="S377">
        <v>32</v>
      </c>
      <c r="AD377" s="18">
        <v>19</v>
      </c>
      <c r="AE377" s="12">
        <v>0</v>
      </c>
      <c r="AF377" s="12">
        <v>1995</v>
      </c>
      <c r="AH377">
        <v>19</v>
      </c>
    </row>
    <row r="378" spans="1:34">
      <c r="A378" s="14">
        <v>51</v>
      </c>
      <c r="B378" s="12">
        <v>0</v>
      </c>
      <c r="C378" s="12">
        <v>1995</v>
      </c>
      <c r="E378" s="10">
        <v>51</v>
      </c>
      <c r="O378" s="16">
        <v>13</v>
      </c>
      <c r="P378" s="12">
        <v>0</v>
      </c>
      <c r="Q378" s="12">
        <v>1998</v>
      </c>
      <c r="S378">
        <v>13</v>
      </c>
      <c r="AD378" s="18">
        <v>11</v>
      </c>
      <c r="AE378" s="12">
        <v>0</v>
      </c>
      <c r="AF378" s="12">
        <v>1998</v>
      </c>
      <c r="AH378">
        <v>11</v>
      </c>
    </row>
    <row r="379" spans="1:34">
      <c r="A379" s="14">
        <v>24</v>
      </c>
      <c r="B379" s="12">
        <v>0</v>
      </c>
      <c r="C379" s="12">
        <v>1998</v>
      </c>
      <c r="E379" s="10">
        <v>24</v>
      </c>
      <c r="O379" s="16">
        <v>28</v>
      </c>
      <c r="P379" s="12">
        <v>0</v>
      </c>
      <c r="Q379" s="12">
        <v>1988</v>
      </c>
      <c r="S379">
        <v>28</v>
      </c>
      <c r="AD379" s="18">
        <v>21</v>
      </c>
      <c r="AE379" s="12">
        <v>0</v>
      </c>
      <c r="AF379" s="12">
        <v>1988</v>
      </c>
      <c r="AH379">
        <v>21</v>
      </c>
    </row>
    <row r="380" spans="1:34">
      <c r="A380" s="14">
        <v>49</v>
      </c>
      <c r="B380" s="12">
        <v>0</v>
      </c>
      <c r="C380" s="12">
        <v>1988</v>
      </c>
      <c r="E380" s="10">
        <v>49</v>
      </c>
      <c r="O380" s="16">
        <v>7</v>
      </c>
      <c r="P380" s="12">
        <v>0</v>
      </c>
      <c r="Q380" s="12">
        <v>1979</v>
      </c>
      <c r="S380">
        <v>7</v>
      </c>
      <c r="AD380" s="18">
        <v>6</v>
      </c>
      <c r="AE380" s="12">
        <v>0</v>
      </c>
      <c r="AF380" s="12">
        <v>1979</v>
      </c>
      <c r="AH380">
        <v>6</v>
      </c>
    </row>
    <row r="381" spans="1:34">
      <c r="A381" s="14">
        <v>13</v>
      </c>
      <c r="B381" s="12">
        <v>0</v>
      </c>
      <c r="C381" s="12">
        <v>1979</v>
      </c>
      <c r="E381" s="10">
        <v>13</v>
      </c>
      <c r="O381" s="16">
        <v>10</v>
      </c>
      <c r="P381" s="12">
        <v>0</v>
      </c>
      <c r="Q381" s="12">
        <v>1991</v>
      </c>
      <c r="S381">
        <v>10</v>
      </c>
      <c r="AD381" s="18">
        <v>27</v>
      </c>
      <c r="AE381" s="12">
        <v>0</v>
      </c>
      <c r="AF381" s="12">
        <v>1991</v>
      </c>
      <c r="AH381">
        <v>27</v>
      </c>
    </row>
    <row r="382" spans="1:34">
      <c r="A382" s="14">
        <v>37</v>
      </c>
      <c r="B382" s="12">
        <v>0</v>
      </c>
      <c r="C382" s="12">
        <v>1991</v>
      </c>
      <c r="E382" s="10">
        <v>37</v>
      </c>
      <c r="O382" s="16">
        <v>30</v>
      </c>
      <c r="P382" s="12">
        <v>0</v>
      </c>
      <c r="Q382" s="12">
        <v>1993</v>
      </c>
      <c r="S382">
        <v>30</v>
      </c>
      <c r="AD382" s="18">
        <v>26</v>
      </c>
      <c r="AE382" s="12">
        <v>0</v>
      </c>
      <c r="AF382" s="12">
        <v>1993</v>
      </c>
      <c r="AH382">
        <v>26</v>
      </c>
    </row>
    <row r="383" spans="1:34">
      <c r="A383" s="14">
        <v>56</v>
      </c>
      <c r="B383" s="12">
        <v>0</v>
      </c>
      <c r="C383" s="12">
        <v>1993</v>
      </c>
      <c r="E383" s="10">
        <v>56</v>
      </c>
      <c r="O383" s="16">
        <v>31</v>
      </c>
      <c r="P383" s="12">
        <v>0</v>
      </c>
      <c r="Q383" s="12">
        <v>1999</v>
      </c>
      <c r="S383">
        <v>31</v>
      </c>
      <c r="AD383" s="18">
        <v>27</v>
      </c>
      <c r="AE383" s="12">
        <v>0</v>
      </c>
      <c r="AF383" s="12">
        <v>1999</v>
      </c>
      <c r="AH383">
        <v>27</v>
      </c>
    </row>
    <row r="384" spans="1:34">
      <c r="A384" s="14">
        <v>58</v>
      </c>
      <c r="B384" s="12">
        <v>0</v>
      </c>
      <c r="C384" s="12">
        <v>1999</v>
      </c>
      <c r="E384" s="10">
        <v>58</v>
      </c>
      <c r="O384" s="16">
        <v>8</v>
      </c>
      <c r="P384" s="12">
        <v>0</v>
      </c>
      <c r="Q384" s="12">
        <v>1968</v>
      </c>
      <c r="S384">
        <v>8</v>
      </c>
      <c r="AD384" s="18">
        <v>12</v>
      </c>
      <c r="AE384" s="12">
        <v>0</v>
      </c>
      <c r="AF384" s="12">
        <v>1968</v>
      </c>
      <c r="AH384">
        <v>12</v>
      </c>
    </row>
    <row r="385" spans="1:34">
      <c r="A385" s="14">
        <v>20</v>
      </c>
      <c r="B385" s="12">
        <v>0</v>
      </c>
      <c r="C385" s="12">
        <v>1968</v>
      </c>
      <c r="E385" s="10">
        <v>20</v>
      </c>
      <c r="O385" s="16">
        <v>14</v>
      </c>
      <c r="P385" s="12">
        <v>0</v>
      </c>
      <c r="Q385" s="12">
        <v>1972</v>
      </c>
      <c r="S385">
        <v>14</v>
      </c>
      <c r="AD385" s="18">
        <v>22</v>
      </c>
      <c r="AE385" s="12">
        <v>0</v>
      </c>
      <c r="AF385" s="12">
        <v>1972</v>
      </c>
      <c r="AH385">
        <v>22</v>
      </c>
    </row>
    <row r="386" spans="1:34">
      <c r="A386" s="14">
        <v>36</v>
      </c>
      <c r="B386" s="12">
        <v>0</v>
      </c>
      <c r="C386" s="12">
        <v>1972</v>
      </c>
      <c r="E386" s="10">
        <v>36</v>
      </c>
      <c r="O386" s="16">
        <v>27</v>
      </c>
      <c r="P386" s="12">
        <v>0</v>
      </c>
      <c r="Q386" s="12">
        <v>1986</v>
      </c>
      <c r="S386">
        <v>27</v>
      </c>
      <c r="AD386" s="18">
        <v>25</v>
      </c>
      <c r="AE386" s="12">
        <v>0</v>
      </c>
      <c r="AF386" s="12">
        <v>1986</v>
      </c>
      <c r="AH386">
        <v>25</v>
      </c>
    </row>
    <row r="387" spans="1:34">
      <c r="A387" s="14">
        <v>52</v>
      </c>
      <c r="B387" s="12">
        <v>0</v>
      </c>
      <c r="C387" s="12">
        <v>1986</v>
      </c>
      <c r="E387" s="10">
        <v>52</v>
      </c>
      <c r="O387" s="16">
        <v>8</v>
      </c>
      <c r="P387" s="12">
        <v>0</v>
      </c>
      <c r="Q387" s="12">
        <v>2004</v>
      </c>
      <c r="S387">
        <v>8</v>
      </c>
      <c r="AD387" s="18">
        <v>24</v>
      </c>
      <c r="AE387" s="12">
        <v>0</v>
      </c>
      <c r="AF387" s="12">
        <v>2004</v>
      </c>
      <c r="AH387">
        <v>24</v>
      </c>
    </row>
    <row r="388" spans="1:34">
      <c r="A388" s="14">
        <v>32</v>
      </c>
      <c r="B388" s="12">
        <v>0</v>
      </c>
      <c r="C388" s="12">
        <v>2004</v>
      </c>
      <c r="E388" s="10">
        <v>32</v>
      </c>
      <c r="O388" s="16">
        <v>14</v>
      </c>
      <c r="P388" s="12">
        <v>0</v>
      </c>
      <c r="Q388" s="12">
        <v>1939</v>
      </c>
      <c r="S388">
        <v>14</v>
      </c>
      <c r="AD388" s="18">
        <v>25</v>
      </c>
      <c r="AE388" s="12">
        <v>0</v>
      </c>
      <c r="AF388" s="12">
        <v>1939</v>
      </c>
      <c r="AH388">
        <v>25</v>
      </c>
    </row>
    <row r="389" spans="1:34">
      <c r="A389" s="14">
        <v>39</v>
      </c>
      <c r="B389" s="12">
        <v>0</v>
      </c>
      <c r="C389" s="12">
        <v>1939</v>
      </c>
      <c r="E389" s="10">
        <v>39</v>
      </c>
      <c r="O389" s="16">
        <v>21</v>
      </c>
      <c r="P389" s="12">
        <v>0</v>
      </c>
      <c r="Q389" s="12">
        <v>1998</v>
      </c>
      <c r="S389">
        <v>21</v>
      </c>
      <c r="AD389" s="18">
        <v>23</v>
      </c>
      <c r="AE389" s="12">
        <v>0</v>
      </c>
      <c r="AF389" s="12">
        <v>1998</v>
      </c>
      <c r="AH389">
        <v>23</v>
      </c>
    </row>
    <row r="390" spans="1:34">
      <c r="A390" s="14">
        <v>44</v>
      </c>
      <c r="B390" s="12">
        <v>0</v>
      </c>
      <c r="C390" s="12">
        <v>1998</v>
      </c>
      <c r="E390" s="10">
        <v>44</v>
      </c>
      <c r="O390" s="16">
        <v>23</v>
      </c>
      <c r="P390" s="12">
        <v>0</v>
      </c>
      <c r="Q390" s="12">
        <v>1972</v>
      </c>
      <c r="S390">
        <v>23</v>
      </c>
      <c r="AD390" s="18">
        <v>24</v>
      </c>
      <c r="AE390" s="12">
        <v>0</v>
      </c>
      <c r="AF390" s="12">
        <v>1972</v>
      </c>
      <c r="AH390">
        <v>24</v>
      </c>
    </row>
    <row r="391" spans="1:34">
      <c r="A391" s="14">
        <v>47</v>
      </c>
      <c r="B391" s="12">
        <v>0</v>
      </c>
      <c r="C391" s="12">
        <v>1972</v>
      </c>
      <c r="E391" s="10">
        <v>47</v>
      </c>
      <c r="O391" s="16">
        <v>13</v>
      </c>
      <c r="P391" s="12">
        <v>0</v>
      </c>
      <c r="Q391" s="12">
        <v>1940</v>
      </c>
      <c r="S391">
        <v>13</v>
      </c>
      <c r="AD391" s="18">
        <v>21</v>
      </c>
      <c r="AE391" s="12">
        <v>0</v>
      </c>
      <c r="AF391" s="12">
        <v>1940</v>
      </c>
      <c r="AH391">
        <v>21</v>
      </c>
    </row>
    <row r="392" spans="1:34">
      <c r="A392" s="14">
        <v>34</v>
      </c>
      <c r="B392" s="12">
        <v>0</v>
      </c>
      <c r="C392" s="12">
        <v>1940</v>
      </c>
      <c r="E392" s="10">
        <v>34</v>
      </c>
      <c r="O392" s="16">
        <v>26</v>
      </c>
      <c r="P392" s="12">
        <v>0</v>
      </c>
      <c r="Q392" s="12">
        <v>2004</v>
      </c>
      <c r="S392">
        <v>26</v>
      </c>
      <c r="AD392" s="18">
        <v>22</v>
      </c>
      <c r="AE392" s="12">
        <v>0</v>
      </c>
      <c r="AF392" s="12">
        <v>2004</v>
      </c>
      <c r="AH392">
        <v>22</v>
      </c>
    </row>
    <row r="393" spans="1:34">
      <c r="A393" s="14">
        <v>48</v>
      </c>
      <c r="B393" s="12">
        <v>0</v>
      </c>
      <c r="C393" s="12">
        <v>2004</v>
      </c>
      <c r="E393" s="10">
        <v>48</v>
      </c>
      <c r="O393" s="16">
        <v>27</v>
      </c>
      <c r="P393" s="12">
        <v>0</v>
      </c>
      <c r="Q393" s="12">
        <v>1984</v>
      </c>
      <c r="S393">
        <v>27</v>
      </c>
      <c r="AD393" s="18">
        <v>24</v>
      </c>
      <c r="AE393" s="12">
        <v>0</v>
      </c>
      <c r="AF393" s="12">
        <v>1984</v>
      </c>
      <c r="AH393">
        <v>24</v>
      </c>
    </row>
    <row r="394" spans="1:34">
      <c r="A394" s="14">
        <v>51</v>
      </c>
      <c r="B394" s="12">
        <v>0</v>
      </c>
      <c r="C394" s="12">
        <v>1984</v>
      </c>
      <c r="E394" s="10">
        <v>51</v>
      </c>
      <c r="O394" s="16">
        <v>24</v>
      </c>
      <c r="P394" s="12">
        <v>0</v>
      </c>
      <c r="Q394" s="12">
        <v>1995</v>
      </c>
      <c r="S394">
        <v>24</v>
      </c>
      <c r="AD394" s="18">
        <v>19</v>
      </c>
      <c r="AE394" s="12">
        <v>0</v>
      </c>
      <c r="AF394" s="12">
        <v>1995</v>
      </c>
      <c r="AH394">
        <v>19</v>
      </c>
    </row>
    <row r="395" spans="1:34">
      <c r="A395" s="14">
        <v>43</v>
      </c>
      <c r="B395" s="12">
        <v>0</v>
      </c>
      <c r="C395" s="12">
        <v>1995</v>
      </c>
      <c r="E395" s="10">
        <v>43</v>
      </c>
      <c r="O395" s="16">
        <v>14</v>
      </c>
      <c r="P395" s="12">
        <v>0</v>
      </c>
      <c r="Q395" s="12">
        <v>1985</v>
      </c>
      <c r="S395">
        <v>14</v>
      </c>
      <c r="AD395" s="18">
        <v>14</v>
      </c>
      <c r="AE395" s="12">
        <v>0</v>
      </c>
      <c r="AF395" s="12">
        <v>1985</v>
      </c>
      <c r="AH395">
        <v>14</v>
      </c>
    </row>
    <row r="396" spans="1:34">
      <c r="A396" s="14">
        <v>28</v>
      </c>
      <c r="B396" s="12">
        <v>0</v>
      </c>
      <c r="C396" s="12">
        <v>1985</v>
      </c>
      <c r="E396" s="10">
        <v>28</v>
      </c>
      <c r="O396" s="16">
        <v>8</v>
      </c>
      <c r="P396" s="12">
        <v>0</v>
      </c>
      <c r="Q396" s="12">
        <v>2002</v>
      </c>
      <c r="S396">
        <v>8</v>
      </c>
      <c r="AD396" s="18">
        <v>7</v>
      </c>
      <c r="AE396" s="12">
        <v>0</v>
      </c>
      <c r="AF396" s="12">
        <v>2002</v>
      </c>
      <c r="AH396">
        <v>7</v>
      </c>
    </row>
    <row r="397" spans="1:34">
      <c r="A397" s="14">
        <v>15</v>
      </c>
      <c r="B397" s="12">
        <v>0</v>
      </c>
      <c r="C397" s="12">
        <v>2002</v>
      </c>
      <c r="E397" s="10">
        <v>15</v>
      </c>
      <c r="O397" s="16">
        <v>27</v>
      </c>
      <c r="P397" s="12">
        <v>0</v>
      </c>
      <c r="Q397" s="12">
        <v>1972</v>
      </c>
      <c r="S397">
        <v>27</v>
      </c>
      <c r="AD397" s="18">
        <v>27</v>
      </c>
      <c r="AE397" s="12">
        <v>0</v>
      </c>
      <c r="AF397" s="12">
        <v>1972</v>
      </c>
      <c r="AH397">
        <v>27</v>
      </c>
    </row>
    <row r="398" spans="1:34">
      <c r="A398" s="14">
        <v>54</v>
      </c>
      <c r="B398" s="12">
        <v>0</v>
      </c>
      <c r="C398" s="12">
        <v>1972</v>
      </c>
      <c r="E398" s="10">
        <v>54</v>
      </c>
      <c r="O398" s="16">
        <v>7</v>
      </c>
      <c r="P398" s="12">
        <v>1</v>
      </c>
      <c r="Q398" s="12">
        <v>1984</v>
      </c>
      <c r="AD398" s="18">
        <v>16</v>
      </c>
      <c r="AE398" s="12">
        <v>1</v>
      </c>
      <c r="AF398" s="12">
        <v>1984</v>
      </c>
    </row>
    <row r="399" spans="1:34">
      <c r="A399" s="14">
        <v>23</v>
      </c>
      <c r="B399" s="12">
        <v>1</v>
      </c>
      <c r="C399" s="12">
        <v>1984</v>
      </c>
      <c r="O399" s="16">
        <v>18</v>
      </c>
      <c r="P399" s="12">
        <v>1</v>
      </c>
      <c r="Q399" s="12">
        <v>2000</v>
      </c>
      <c r="AD399" s="18">
        <v>6</v>
      </c>
      <c r="AE399" s="12">
        <v>1</v>
      </c>
      <c r="AF399" s="12">
        <v>2000</v>
      </c>
    </row>
    <row r="400" spans="1:34">
      <c r="A400" s="14">
        <v>24</v>
      </c>
      <c r="B400" s="12">
        <v>1</v>
      </c>
      <c r="C400" s="12">
        <v>2000</v>
      </c>
      <c r="O400" s="16">
        <v>18</v>
      </c>
      <c r="P400" s="12">
        <v>1</v>
      </c>
      <c r="Q400" s="12">
        <v>1996</v>
      </c>
      <c r="AD400" s="18">
        <v>20</v>
      </c>
      <c r="AE400" s="12">
        <v>1</v>
      </c>
      <c r="AF400" s="12">
        <v>1996</v>
      </c>
    </row>
    <row r="401" spans="1:32">
      <c r="A401" s="14">
        <v>38</v>
      </c>
      <c r="B401" s="12">
        <v>1</v>
      </c>
      <c r="C401" s="12">
        <v>1996</v>
      </c>
      <c r="O401" s="16">
        <v>21</v>
      </c>
      <c r="P401" s="12">
        <v>1</v>
      </c>
      <c r="Q401" s="12">
        <v>1995</v>
      </c>
      <c r="AD401" s="18">
        <v>10</v>
      </c>
      <c r="AE401" s="12">
        <v>1</v>
      </c>
      <c r="AF401" s="12">
        <v>1995</v>
      </c>
    </row>
    <row r="402" spans="1:32">
      <c r="A402" s="14">
        <v>31</v>
      </c>
      <c r="B402" s="12">
        <v>1</v>
      </c>
      <c r="C402" s="12">
        <v>1995</v>
      </c>
      <c r="O402" s="16">
        <v>13</v>
      </c>
      <c r="P402" s="12">
        <v>1</v>
      </c>
      <c r="Q402" s="12">
        <v>1998</v>
      </c>
      <c r="AD402" s="18">
        <v>22</v>
      </c>
      <c r="AE402" s="12">
        <v>1</v>
      </c>
      <c r="AF402" s="12">
        <v>1998</v>
      </c>
    </row>
    <row r="403" spans="1:32">
      <c r="A403" s="14">
        <v>35</v>
      </c>
      <c r="B403" s="12">
        <v>1</v>
      </c>
      <c r="C403" s="12">
        <v>1998</v>
      </c>
      <c r="O403" s="16">
        <v>7</v>
      </c>
      <c r="P403" s="12">
        <v>1</v>
      </c>
      <c r="Q403" s="12">
        <v>1988</v>
      </c>
      <c r="AD403" s="18">
        <v>9</v>
      </c>
      <c r="AE403" s="12">
        <v>1</v>
      </c>
      <c r="AF403" s="12">
        <v>1988</v>
      </c>
    </row>
    <row r="404" spans="1:32">
      <c r="A404" s="14">
        <v>16</v>
      </c>
      <c r="B404" s="12">
        <v>1</v>
      </c>
      <c r="C404" s="12">
        <v>1988</v>
      </c>
      <c r="O404" s="16">
        <v>7</v>
      </c>
      <c r="P404" s="12">
        <v>1</v>
      </c>
      <c r="Q404" s="12">
        <v>1969</v>
      </c>
      <c r="AD404" s="18">
        <v>14</v>
      </c>
      <c r="AE404" s="12">
        <v>1</v>
      </c>
      <c r="AF404" s="12">
        <v>1969</v>
      </c>
    </row>
    <row r="405" spans="1:32">
      <c r="A405" s="14">
        <v>21</v>
      </c>
      <c r="B405" s="12">
        <v>1</v>
      </c>
      <c r="C405" s="12">
        <v>1969</v>
      </c>
      <c r="O405" s="16">
        <v>11</v>
      </c>
      <c r="P405" s="12">
        <v>1</v>
      </c>
      <c r="Q405" s="12">
        <v>2001</v>
      </c>
      <c r="AD405" s="18">
        <v>10</v>
      </c>
      <c r="AE405" s="12">
        <v>1</v>
      </c>
      <c r="AF405" s="12">
        <v>2001</v>
      </c>
    </row>
    <row r="406" spans="1:32">
      <c r="A406" s="14">
        <v>21</v>
      </c>
      <c r="B406" s="12">
        <v>1</v>
      </c>
      <c r="C406" s="12">
        <v>2001</v>
      </c>
      <c r="O406" s="16">
        <v>17</v>
      </c>
      <c r="P406" s="12">
        <v>1</v>
      </c>
      <c r="Q406" s="12">
        <v>2002</v>
      </c>
      <c r="AD406" s="18">
        <v>12</v>
      </c>
      <c r="AE406" s="12">
        <v>1</v>
      </c>
      <c r="AF406" s="12">
        <v>2002</v>
      </c>
    </row>
    <row r="407" spans="1:32">
      <c r="A407" s="14">
        <v>29</v>
      </c>
      <c r="B407" s="12">
        <v>1</v>
      </c>
      <c r="C407" s="12">
        <v>2002</v>
      </c>
      <c r="O407" s="16">
        <v>21</v>
      </c>
      <c r="P407" s="12">
        <v>1</v>
      </c>
      <c r="Q407" s="12">
        <v>2004</v>
      </c>
      <c r="AD407" s="18">
        <v>16</v>
      </c>
      <c r="AE407" s="12">
        <v>1</v>
      </c>
      <c r="AF407" s="12">
        <v>2004</v>
      </c>
    </row>
    <row r="408" spans="1:32">
      <c r="A408" s="14">
        <v>37</v>
      </c>
      <c r="B408" s="12">
        <v>1</v>
      </c>
      <c r="C408" s="12">
        <v>2004</v>
      </c>
      <c r="O408" s="16">
        <v>13</v>
      </c>
      <c r="P408" s="12">
        <v>1</v>
      </c>
      <c r="Q408" s="12">
        <v>2002</v>
      </c>
      <c r="AD408" s="18">
        <v>13</v>
      </c>
      <c r="AE408" s="12">
        <v>1</v>
      </c>
      <c r="AF408" s="12">
        <v>2002</v>
      </c>
    </row>
    <row r="409" spans="1:32">
      <c r="A409" s="14">
        <v>26</v>
      </c>
      <c r="B409" s="12">
        <v>1</v>
      </c>
      <c r="C409" s="12">
        <v>2002</v>
      </c>
      <c r="O409" s="16">
        <v>12</v>
      </c>
      <c r="P409" s="12">
        <v>1</v>
      </c>
      <c r="Q409" s="12">
        <v>2001</v>
      </c>
      <c r="AD409" s="18">
        <v>11</v>
      </c>
      <c r="AE409" s="12">
        <v>1</v>
      </c>
      <c r="AF409" s="12">
        <v>2001</v>
      </c>
    </row>
    <row r="410" spans="1:32">
      <c r="A410" s="14">
        <v>23</v>
      </c>
      <c r="B410" s="12">
        <v>1</v>
      </c>
      <c r="C410" s="12">
        <v>2001</v>
      </c>
      <c r="O410" s="16">
        <v>11</v>
      </c>
      <c r="P410" s="12">
        <v>1</v>
      </c>
      <c r="Q410" s="12">
        <v>2001</v>
      </c>
      <c r="AD410" s="18">
        <v>12</v>
      </c>
      <c r="AE410" s="12">
        <v>1</v>
      </c>
      <c r="AF410" s="12">
        <v>2001</v>
      </c>
    </row>
    <row r="411" spans="1:32">
      <c r="A411" s="14">
        <v>23</v>
      </c>
      <c r="B411" s="12">
        <v>1</v>
      </c>
      <c r="C411" s="12">
        <v>2001</v>
      </c>
      <c r="O411" s="16">
        <v>30</v>
      </c>
      <c r="P411" s="12">
        <v>1</v>
      </c>
      <c r="Q411" s="12">
        <v>2000</v>
      </c>
      <c r="AD411" s="18">
        <v>28</v>
      </c>
      <c r="AE411" s="12">
        <v>1</v>
      </c>
      <c r="AF411" s="12">
        <v>2000</v>
      </c>
    </row>
    <row r="412" spans="1:32">
      <c r="A412" s="14">
        <v>58</v>
      </c>
      <c r="B412" s="12">
        <v>1</v>
      </c>
      <c r="C412" s="12">
        <v>2000</v>
      </c>
      <c r="O412" s="16">
        <v>11</v>
      </c>
      <c r="P412" s="12">
        <v>1</v>
      </c>
      <c r="Q412" s="12">
        <v>1998</v>
      </c>
      <c r="AD412" s="18">
        <v>11</v>
      </c>
      <c r="AE412" s="12">
        <v>1</v>
      </c>
      <c r="AF412" s="12">
        <v>1998</v>
      </c>
    </row>
    <row r="413" spans="1:32">
      <c r="A413" s="14">
        <v>22</v>
      </c>
      <c r="B413" s="12">
        <v>1</v>
      </c>
      <c r="C413" s="12">
        <v>1998</v>
      </c>
      <c r="O413" s="16">
        <v>7</v>
      </c>
      <c r="P413" s="12">
        <v>1</v>
      </c>
      <c r="Q413" s="12">
        <v>1991</v>
      </c>
      <c r="AD413" s="18">
        <v>6</v>
      </c>
      <c r="AE413" s="12">
        <v>1</v>
      </c>
      <c r="AF413" s="12">
        <v>1991</v>
      </c>
    </row>
    <row r="414" spans="1:32">
      <c r="A414" s="14">
        <v>13</v>
      </c>
      <c r="B414" s="12">
        <v>1</v>
      </c>
      <c r="C414" s="12">
        <v>1991</v>
      </c>
      <c r="O414" s="16">
        <v>14</v>
      </c>
      <c r="P414" s="12">
        <v>1</v>
      </c>
      <c r="Q414" s="12">
        <v>2002</v>
      </c>
      <c r="AD414" s="18">
        <v>11</v>
      </c>
      <c r="AE414" s="12">
        <v>1</v>
      </c>
      <c r="AF414" s="12">
        <v>2002</v>
      </c>
    </row>
    <row r="415" spans="1:32">
      <c r="A415" s="14">
        <v>25</v>
      </c>
      <c r="B415" s="12">
        <v>1</v>
      </c>
      <c r="C415" s="12">
        <v>2002</v>
      </c>
      <c r="O415" s="16">
        <v>19</v>
      </c>
      <c r="P415" s="12">
        <v>1</v>
      </c>
      <c r="Q415" s="12">
        <v>1966</v>
      </c>
      <c r="AD415" s="18">
        <v>18</v>
      </c>
      <c r="AE415" s="12">
        <v>1</v>
      </c>
      <c r="AF415" s="12">
        <v>1966</v>
      </c>
    </row>
    <row r="416" spans="1:32">
      <c r="A416" s="14">
        <v>37</v>
      </c>
      <c r="B416" s="12">
        <v>1</v>
      </c>
      <c r="C416" s="12">
        <v>1966</v>
      </c>
      <c r="O416" s="16">
        <v>25</v>
      </c>
      <c r="P416" s="12">
        <v>1</v>
      </c>
      <c r="Q416" s="12">
        <v>1991</v>
      </c>
      <c r="AD416" s="18">
        <v>20</v>
      </c>
      <c r="AE416" s="12">
        <v>1</v>
      </c>
      <c r="AF416" s="12">
        <v>1991</v>
      </c>
    </row>
    <row r="417" spans="1:32">
      <c r="A417" s="14">
        <v>45</v>
      </c>
      <c r="B417" s="12">
        <v>1</v>
      </c>
      <c r="C417" s="12">
        <v>1991</v>
      </c>
      <c r="O417" s="16">
        <v>11</v>
      </c>
      <c r="P417" s="12">
        <v>1</v>
      </c>
      <c r="Q417" s="12">
        <v>1976</v>
      </c>
      <c r="AD417" s="18">
        <v>18</v>
      </c>
      <c r="AE417" s="12">
        <v>1</v>
      </c>
      <c r="AF417" s="12">
        <v>1976</v>
      </c>
    </row>
    <row r="418" spans="1:32">
      <c r="A418" s="14">
        <v>29</v>
      </c>
      <c r="B418" s="12">
        <v>1</v>
      </c>
      <c r="C418" s="12">
        <v>1976</v>
      </c>
      <c r="O418" s="16">
        <v>13</v>
      </c>
      <c r="P418" s="12">
        <v>1</v>
      </c>
      <c r="Q418" s="12">
        <v>1980</v>
      </c>
      <c r="AD418" s="18">
        <v>22</v>
      </c>
      <c r="AE418" s="12">
        <v>1</v>
      </c>
      <c r="AF418" s="12">
        <v>1980</v>
      </c>
    </row>
    <row r="419" spans="1:32">
      <c r="A419" s="14">
        <v>35</v>
      </c>
      <c r="B419" s="12">
        <v>1</v>
      </c>
      <c r="C419" s="12">
        <v>1980</v>
      </c>
      <c r="O419" s="16">
        <v>22</v>
      </c>
      <c r="P419" s="12">
        <v>1</v>
      </c>
      <c r="Q419" s="12">
        <v>1978</v>
      </c>
      <c r="AD419" s="18">
        <v>17</v>
      </c>
      <c r="AE419" s="12">
        <v>1</v>
      </c>
      <c r="AF419" s="12">
        <v>1978</v>
      </c>
    </row>
    <row r="420" spans="1:32">
      <c r="A420" s="14">
        <v>39</v>
      </c>
      <c r="B420" s="12">
        <v>1</v>
      </c>
      <c r="C420" s="12">
        <v>1978</v>
      </c>
      <c r="O420" s="16">
        <v>33</v>
      </c>
      <c r="P420" s="12">
        <v>1</v>
      </c>
      <c r="Q420" s="12">
        <v>1997</v>
      </c>
      <c r="AD420" s="18">
        <v>13</v>
      </c>
      <c r="AE420" s="12">
        <v>1</v>
      </c>
      <c r="AF420" s="12">
        <v>1997</v>
      </c>
    </row>
    <row r="421" spans="1:32">
      <c r="A421" s="14">
        <v>46</v>
      </c>
      <c r="B421" s="12">
        <v>1</v>
      </c>
      <c r="C421" s="12">
        <v>1997</v>
      </c>
      <c r="O421" s="16">
        <v>29</v>
      </c>
      <c r="P421" s="12">
        <v>1</v>
      </c>
      <c r="Q421" s="12">
        <v>1993</v>
      </c>
      <c r="AD421" s="18">
        <v>16</v>
      </c>
      <c r="AE421" s="12">
        <v>1</v>
      </c>
      <c r="AF421" s="12">
        <v>1993</v>
      </c>
    </row>
    <row r="422" spans="1:32">
      <c r="A422" s="14">
        <v>45</v>
      </c>
      <c r="B422" s="12">
        <v>1</v>
      </c>
      <c r="C422" s="12">
        <v>1993</v>
      </c>
      <c r="O422" s="16">
        <v>15</v>
      </c>
      <c r="P422" s="12">
        <v>1</v>
      </c>
      <c r="Q422" s="12">
        <v>1994</v>
      </c>
      <c r="AD422" s="18">
        <v>14</v>
      </c>
      <c r="AE422" s="12">
        <v>1</v>
      </c>
      <c r="AF422" s="12">
        <v>1994</v>
      </c>
    </row>
    <row r="423" spans="1:32">
      <c r="A423" s="14">
        <v>29</v>
      </c>
      <c r="B423" s="12">
        <v>1</v>
      </c>
      <c r="C423" s="12">
        <v>1994</v>
      </c>
      <c r="O423" s="16">
        <v>13</v>
      </c>
      <c r="P423" s="12">
        <v>1</v>
      </c>
      <c r="Q423" s="12">
        <v>2004</v>
      </c>
      <c r="AD423" s="18">
        <v>9</v>
      </c>
      <c r="AE423" s="12">
        <v>1</v>
      </c>
      <c r="AF423" s="12">
        <v>2004</v>
      </c>
    </row>
    <row r="424" spans="1:32">
      <c r="A424" s="14">
        <v>22</v>
      </c>
      <c r="B424" s="12">
        <v>1</v>
      </c>
      <c r="C424" s="12">
        <v>2004</v>
      </c>
      <c r="O424" s="16">
        <v>17</v>
      </c>
      <c r="P424" s="12">
        <v>1</v>
      </c>
      <c r="Q424" s="12">
        <v>2000</v>
      </c>
      <c r="AD424" s="18">
        <v>16</v>
      </c>
      <c r="AE424" s="12">
        <v>1</v>
      </c>
      <c r="AF424" s="12">
        <v>2000</v>
      </c>
    </row>
    <row r="425" spans="1:32">
      <c r="A425" s="14">
        <v>33</v>
      </c>
      <c r="B425" s="12">
        <v>1</v>
      </c>
      <c r="C425" s="12">
        <v>2000</v>
      </c>
      <c r="O425" s="16">
        <v>21</v>
      </c>
      <c r="P425" s="12">
        <v>1</v>
      </c>
      <c r="Q425" s="12">
        <v>1999</v>
      </c>
      <c r="AD425" s="18">
        <v>9</v>
      </c>
      <c r="AE425" s="12">
        <v>1</v>
      </c>
      <c r="AF425" s="12">
        <v>1999</v>
      </c>
    </row>
    <row r="426" spans="1:32">
      <c r="A426" s="14">
        <v>30</v>
      </c>
      <c r="B426" s="12">
        <v>1</v>
      </c>
      <c r="C426" s="12">
        <v>1999</v>
      </c>
      <c r="O426" s="16">
        <v>20</v>
      </c>
      <c r="P426" s="12">
        <v>1</v>
      </c>
      <c r="Q426" s="12">
        <v>1999</v>
      </c>
      <c r="AD426" s="18">
        <v>9</v>
      </c>
      <c r="AE426" s="12">
        <v>1</v>
      </c>
      <c r="AF426" s="12">
        <v>1999</v>
      </c>
    </row>
    <row r="427" spans="1:32">
      <c r="A427" s="14">
        <v>29</v>
      </c>
      <c r="B427" s="12">
        <v>1</v>
      </c>
      <c r="C427" s="12">
        <v>1999</v>
      </c>
      <c r="O427" s="16">
        <v>17</v>
      </c>
      <c r="P427" s="12">
        <v>1</v>
      </c>
      <c r="Q427" s="12">
        <v>2000</v>
      </c>
      <c r="AD427" s="18">
        <v>30</v>
      </c>
      <c r="AE427" s="12">
        <v>1</v>
      </c>
      <c r="AF427" s="12">
        <v>2000</v>
      </c>
    </row>
    <row r="428" spans="1:32">
      <c r="A428" s="14">
        <v>47</v>
      </c>
      <c r="B428" s="12">
        <v>1</v>
      </c>
      <c r="C428" s="12">
        <v>2000</v>
      </c>
      <c r="O428" s="16">
        <v>8</v>
      </c>
      <c r="P428" s="12">
        <v>1</v>
      </c>
      <c r="Q428" s="12">
        <v>1996</v>
      </c>
      <c r="AD428" s="18">
        <v>11</v>
      </c>
      <c r="AE428" s="12">
        <v>1</v>
      </c>
      <c r="AF428" s="12">
        <v>1996</v>
      </c>
    </row>
    <row r="429" spans="1:32">
      <c r="A429" s="14">
        <v>19</v>
      </c>
      <c r="B429" s="12">
        <v>1</v>
      </c>
      <c r="C429" s="12">
        <v>1996</v>
      </c>
      <c r="O429" s="16">
        <v>15</v>
      </c>
      <c r="P429" s="12">
        <v>1</v>
      </c>
      <c r="Q429" s="12">
        <v>1999</v>
      </c>
      <c r="AD429" s="18">
        <v>13</v>
      </c>
      <c r="AE429" s="12">
        <v>1</v>
      </c>
      <c r="AF429" s="12">
        <v>1999</v>
      </c>
    </row>
    <row r="430" spans="1:32">
      <c r="A430" s="14">
        <v>28</v>
      </c>
      <c r="B430" s="12">
        <v>1</v>
      </c>
      <c r="C430" s="12">
        <v>1999</v>
      </c>
      <c r="O430" s="16">
        <v>20</v>
      </c>
      <c r="P430" s="12">
        <v>1</v>
      </c>
      <c r="Q430" s="12">
        <v>2001</v>
      </c>
      <c r="AD430" s="18">
        <v>11</v>
      </c>
      <c r="AE430" s="12">
        <v>1</v>
      </c>
      <c r="AF430" s="12">
        <v>2001</v>
      </c>
    </row>
    <row r="431" spans="1:32">
      <c r="A431" s="14">
        <v>31</v>
      </c>
      <c r="B431" s="12">
        <v>1</v>
      </c>
      <c r="C431" s="12">
        <v>2001</v>
      </c>
      <c r="O431" s="16">
        <v>26</v>
      </c>
      <c r="P431" s="12">
        <v>1</v>
      </c>
      <c r="Q431" s="12">
        <v>1977</v>
      </c>
      <c r="AD431" s="18">
        <v>16</v>
      </c>
      <c r="AE431" s="12">
        <v>1</v>
      </c>
      <c r="AF431" s="12">
        <v>1977</v>
      </c>
    </row>
    <row r="432" spans="1:32">
      <c r="A432" s="14">
        <v>42</v>
      </c>
      <c r="B432" s="12">
        <v>1</v>
      </c>
      <c r="C432" s="12">
        <v>1977</v>
      </c>
      <c r="O432" s="16">
        <v>30</v>
      </c>
      <c r="P432" s="12">
        <v>1</v>
      </c>
      <c r="Q432" s="12">
        <v>1995</v>
      </c>
      <c r="AD432" s="18">
        <v>17</v>
      </c>
      <c r="AE432" s="12">
        <v>1</v>
      </c>
      <c r="AF432" s="12">
        <v>1995</v>
      </c>
    </row>
    <row r="433" spans="1:32">
      <c r="A433" s="14">
        <v>47</v>
      </c>
      <c r="B433" s="12">
        <v>1</v>
      </c>
      <c r="C433" s="12">
        <v>1995</v>
      </c>
      <c r="O433" s="16">
        <v>8</v>
      </c>
      <c r="P433" s="12">
        <v>1</v>
      </c>
      <c r="Q433" s="12">
        <v>1976</v>
      </c>
      <c r="AD433" s="18">
        <v>19</v>
      </c>
      <c r="AE433" s="12">
        <v>1</v>
      </c>
      <c r="AF433" s="12">
        <v>1976</v>
      </c>
    </row>
    <row r="434" spans="1:32">
      <c r="A434" s="14">
        <v>27</v>
      </c>
      <c r="B434" s="12">
        <v>1</v>
      </c>
      <c r="C434" s="12">
        <v>1976</v>
      </c>
      <c r="O434" s="16">
        <v>12</v>
      </c>
      <c r="P434" s="12">
        <v>1</v>
      </c>
      <c r="Q434" s="12">
        <v>2000</v>
      </c>
      <c r="AD434" s="18">
        <v>13</v>
      </c>
      <c r="AE434" s="12">
        <v>1</v>
      </c>
      <c r="AF434" s="12">
        <v>2000</v>
      </c>
    </row>
    <row r="435" spans="1:32">
      <c r="A435" s="14">
        <v>25</v>
      </c>
      <c r="B435" s="12">
        <v>1</v>
      </c>
      <c r="C435" s="12">
        <v>2000</v>
      </c>
      <c r="O435" s="16">
        <v>14</v>
      </c>
      <c r="P435" s="12">
        <v>1</v>
      </c>
      <c r="Q435" s="12">
        <v>1983</v>
      </c>
      <c r="AD435" s="18">
        <v>21</v>
      </c>
      <c r="AE435" s="12">
        <v>1</v>
      </c>
      <c r="AF435" s="12">
        <v>1983</v>
      </c>
    </row>
    <row r="436" spans="1:32">
      <c r="A436" s="14">
        <v>35</v>
      </c>
      <c r="B436" s="12">
        <v>1</v>
      </c>
      <c r="C436" s="12">
        <v>1983</v>
      </c>
      <c r="O436" s="16">
        <v>8</v>
      </c>
      <c r="P436" s="12">
        <v>1</v>
      </c>
      <c r="Q436" s="12">
        <v>1982</v>
      </c>
      <c r="AD436" s="18">
        <v>18</v>
      </c>
      <c r="AE436" s="12">
        <v>1</v>
      </c>
      <c r="AF436" s="12">
        <v>1982</v>
      </c>
    </row>
    <row r="437" spans="1:32">
      <c r="A437" s="14">
        <v>26</v>
      </c>
      <c r="B437" s="12">
        <v>1</v>
      </c>
      <c r="C437" s="12">
        <v>1982</v>
      </c>
      <c r="O437" s="16">
        <v>29</v>
      </c>
      <c r="P437" s="12">
        <v>1</v>
      </c>
      <c r="Q437" s="12">
        <v>1982</v>
      </c>
      <c r="AD437" s="18">
        <v>20</v>
      </c>
      <c r="AE437" s="12">
        <v>1</v>
      </c>
      <c r="AF437" s="12">
        <v>1982</v>
      </c>
    </row>
    <row r="438" spans="1:32">
      <c r="A438" s="14">
        <v>49</v>
      </c>
      <c r="B438" s="12">
        <v>1</v>
      </c>
      <c r="C438" s="12">
        <v>1982</v>
      </c>
      <c r="O438" s="16">
        <v>28</v>
      </c>
      <c r="P438" s="12">
        <v>1</v>
      </c>
      <c r="Q438" s="12">
        <v>1982</v>
      </c>
      <c r="AD438" s="18">
        <v>12</v>
      </c>
      <c r="AE438" s="12">
        <v>1</v>
      </c>
      <c r="AF438" s="12">
        <v>1982</v>
      </c>
    </row>
    <row r="439" spans="1:32">
      <c r="A439" s="14">
        <v>40</v>
      </c>
      <c r="B439" s="12">
        <v>1</v>
      </c>
      <c r="C439" s="12">
        <v>1982</v>
      </c>
      <c r="O439" s="16">
        <v>20</v>
      </c>
      <c r="P439" s="12">
        <v>1</v>
      </c>
      <c r="Q439" s="12">
        <v>1992</v>
      </c>
      <c r="AD439" s="18">
        <v>23</v>
      </c>
      <c r="AE439" s="12">
        <v>1</v>
      </c>
      <c r="AF439" s="12">
        <v>1992</v>
      </c>
    </row>
    <row r="440" spans="1:32">
      <c r="A440" s="14">
        <v>43</v>
      </c>
      <c r="B440" s="12">
        <v>1</v>
      </c>
      <c r="C440" s="12">
        <v>1992</v>
      </c>
      <c r="O440" s="16">
        <v>14</v>
      </c>
      <c r="P440" s="12">
        <v>1</v>
      </c>
      <c r="Q440" s="12">
        <v>2001</v>
      </c>
      <c r="AD440" s="18">
        <v>21</v>
      </c>
      <c r="AE440" s="12">
        <v>1</v>
      </c>
      <c r="AF440" s="12">
        <v>2001</v>
      </c>
    </row>
    <row r="441" spans="1:32">
      <c r="A441" s="14">
        <v>35</v>
      </c>
      <c r="B441" s="12">
        <v>1</v>
      </c>
      <c r="C441" s="12">
        <v>2001</v>
      </c>
      <c r="O441" s="16">
        <v>13</v>
      </c>
      <c r="P441" s="12">
        <v>1</v>
      </c>
      <c r="Q441" s="12">
        <v>1991</v>
      </c>
      <c r="AD441" s="18">
        <v>14</v>
      </c>
      <c r="AE441" s="12">
        <v>1</v>
      </c>
      <c r="AF441" s="12">
        <v>1991</v>
      </c>
    </row>
    <row r="442" spans="1:32">
      <c r="A442" s="14">
        <v>27</v>
      </c>
      <c r="B442" s="12">
        <v>1</v>
      </c>
      <c r="C442" s="12">
        <v>1991</v>
      </c>
      <c r="O442" s="16">
        <v>17</v>
      </c>
      <c r="P442" s="12">
        <v>1</v>
      </c>
      <c r="Q442" s="12">
        <v>1997</v>
      </c>
      <c r="AD442" s="18">
        <v>6</v>
      </c>
      <c r="AE442" s="12">
        <v>1</v>
      </c>
      <c r="AF442" s="12">
        <v>1997</v>
      </c>
    </row>
    <row r="443" spans="1:32">
      <c r="A443" s="14">
        <v>23</v>
      </c>
      <c r="B443" s="12">
        <v>1</v>
      </c>
      <c r="C443" s="12">
        <v>1997</v>
      </c>
      <c r="O443" s="16">
        <v>22</v>
      </c>
      <c r="P443" s="12">
        <v>1</v>
      </c>
      <c r="Q443" s="12">
        <v>1990</v>
      </c>
      <c r="AD443" s="18">
        <v>7</v>
      </c>
      <c r="AE443" s="12">
        <v>1</v>
      </c>
      <c r="AF443" s="12">
        <v>1990</v>
      </c>
    </row>
    <row r="444" spans="1:32">
      <c r="A444" s="14">
        <v>29</v>
      </c>
      <c r="B444" s="12">
        <v>1</v>
      </c>
      <c r="C444" s="12">
        <v>1990</v>
      </c>
      <c r="O444" s="16">
        <v>18</v>
      </c>
      <c r="P444" s="12">
        <v>1</v>
      </c>
      <c r="Q444" s="12">
        <v>1993</v>
      </c>
      <c r="AD444" s="18">
        <v>14</v>
      </c>
      <c r="AE444" s="12">
        <v>1</v>
      </c>
      <c r="AF444" s="12">
        <v>1993</v>
      </c>
    </row>
    <row r="445" spans="1:32">
      <c r="A445" s="14">
        <v>32</v>
      </c>
      <c r="B445" s="12">
        <v>1</v>
      </c>
      <c r="C445" s="12">
        <v>1993</v>
      </c>
      <c r="O445" s="16">
        <v>17</v>
      </c>
      <c r="P445" s="12">
        <v>1</v>
      </c>
      <c r="Q445" s="12">
        <v>1973</v>
      </c>
      <c r="AD445" s="18">
        <v>25</v>
      </c>
      <c r="AE445" s="12">
        <v>1</v>
      </c>
      <c r="AF445" s="12">
        <v>1973</v>
      </c>
    </row>
    <row r="446" spans="1:32">
      <c r="A446" s="14">
        <v>42</v>
      </c>
      <c r="B446" s="12">
        <v>1</v>
      </c>
      <c r="C446" s="12">
        <v>1973</v>
      </c>
      <c r="O446" s="16">
        <v>7</v>
      </c>
      <c r="P446" s="12">
        <v>1</v>
      </c>
      <c r="Q446" s="12">
        <v>1994</v>
      </c>
      <c r="AD446" s="18">
        <v>9</v>
      </c>
      <c r="AE446" s="12">
        <v>1</v>
      </c>
      <c r="AF446" s="12">
        <v>1994</v>
      </c>
    </row>
    <row r="447" spans="1:32">
      <c r="A447" s="14">
        <v>16</v>
      </c>
      <c r="B447" s="12">
        <v>1</v>
      </c>
      <c r="C447" s="12">
        <v>1994</v>
      </c>
      <c r="O447" s="16">
        <v>28</v>
      </c>
      <c r="P447" s="12">
        <v>1</v>
      </c>
      <c r="Q447" s="12">
        <v>2006</v>
      </c>
      <c r="AD447" s="18">
        <v>28</v>
      </c>
      <c r="AE447" s="12">
        <v>1</v>
      </c>
      <c r="AF447" s="12">
        <v>2006</v>
      </c>
    </row>
    <row r="448" spans="1:32">
      <c r="A448" s="14">
        <v>56</v>
      </c>
      <c r="B448" s="12">
        <v>1</v>
      </c>
      <c r="C448" s="12">
        <v>2006</v>
      </c>
      <c r="O448" s="16">
        <v>29</v>
      </c>
      <c r="P448" s="12">
        <v>1</v>
      </c>
      <c r="Q448" s="12">
        <v>1993</v>
      </c>
      <c r="AD448" s="18">
        <v>24</v>
      </c>
      <c r="AE448" s="12">
        <v>1</v>
      </c>
      <c r="AF448" s="12">
        <v>1993</v>
      </c>
    </row>
    <row r="449" spans="1:32">
      <c r="A449" s="14">
        <v>53</v>
      </c>
      <c r="B449" s="12">
        <v>1</v>
      </c>
      <c r="C449" s="12">
        <v>1993</v>
      </c>
      <c r="O449" s="16">
        <v>7</v>
      </c>
      <c r="P449" s="12">
        <v>1</v>
      </c>
      <c r="Q449" s="12">
        <v>1967</v>
      </c>
      <c r="AD449" s="18">
        <v>20</v>
      </c>
      <c r="AE449" s="12">
        <v>1</v>
      </c>
      <c r="AF449" s="12">
        <v>1967</v>
      </c>
    </row>
    <row r="450" spans="1:32">
      <c r="A450" s="14">
        <v>27</v>
      </c>
      <c r="B450" s="12">
        <v>1</v>
      </c>
      <c r="C450" s="12">
        <v>1967</v>
      </c>
      <c r="O450" s="16">
        <v>7</v>
      </c>
      <c r="P450" s="12">
        <v>1</v>
      </c>
      <c r="Q450" s="12">
        <v>1966</v>
      </c>
      <c r="AD450" s="18">
        <v>16</v>
      </c>
      <c r="AE450" s="12">
        <v>1</v>
      </c>
      <c r="AF450" s="12">
        <v>1966</v>
      </c>
    </row>
    <row r="451" spans="1:32">
      <c r="A451" s="14">
        <v>23</v>
      </c>
      <c r="B451" s="12">
        <v>1</v>
      </c>
      <c r="C451" s="12">
        <v>1966</v>
      </c>
      <c r="O451" s="16">
        <v>22</v>
      </c>
      <c r="P451" s="12">
        <v>1</v>
      </c>
      <c r="Q451" s="12">
        <v>1988</v>
      </c>
      <c r="AD451" s="18">
        <v>21</v>
      </c>
      <c r="AE451" s="12">
        <v>1</v>
      </c>
      <c r="AF451" s="12">
        <v>1988</v>
      </c>
    </row>
    <row r="452" spans="1:32">
      <c r="A452" s="14">
        <v>43</v>
      </c>
      <c r="B452" s="12">
        <v>1</v>
      </c>
      <c r="C452" s="12">
        <v>1988</v>
      </c>
      <c r="O452" s="16">
        <v>17</v>
      </c>
      <c r="P452" s="12">
        <v>1</v>
      </c>
      <c r="Q452" s="12">
        <v>1992</v>
      </c>
      <c r="AD452" s="18">
        <v>17</v>
      </c>
      <c r="AE452" s="12">
        <v>1</v>
      </c>
      <c r="AF452" s="12">
        <v>1992</v>
      </c>
    </row>
    <row r="453" spans="1:32">
      <c r="A453" s="14">
        <v>34</v>
      </c>
      <c r="B453" s="12">
        <v>1</v>
      </c>
      <c r="C453" s="12">
        <v>1992</v>
      </c>
      <c r="O453" s="16">
        <v>10</v>
      </c>
      <c r="P453" s="12">
        <v>1</v>
      </c>
      <c r="Q453" s="12">
        <v>1999</v>
      </c>
      <c r="AD453" s="18">
        <v>8</v>
      </c>
      <c r="AE453" s="12">
        <v>1</v>
      </c>
      <c r="AF453" s="12">
        <v>1999</v>
      </c>
    </row>
    <row r="454" spans="1:32">
      <c r="A454" s="14">
        <v>18</v>
      </c>
      <c r="B454" s="12">
        <v>1</v>
      </c>
      <c r="C454" s="12">
        <v>1999</v>
      </c>
      <c r="O454" s="16">
        <v>9</v>
      </c>
      <c r="P454" s="12">
        <v>1</v>
      </c>
      <c r="Q454" s="12">
        <v>1993</v>
      </c>
      <c r="AD454" s="18">
        <v>16</v>
      </c>
      <c r="AE454" s="12">
        <v>1</v>
      </c>
      <c r="AF454" s="12">
        <v>1993</v>
      </c>
    </row>
    <row r="455" spans="1:32">
      <c r="A455" s="14">
        <v>25</v>
      </c>
      <c r="B455" s="12">
        <v>1</v>
      </c>
      <c r="C455" s="12">
        <v>1993</v>
      </c>
      <c r="O455" s="16">
        <v>21</v>
      </c>
      <c r="P455" s="12">
        <v>1</v>
      </c>
      <c r="Q455" s="12">
        <v>1972</v>
      </c>
      <c r="AD455" s="18">
        <v>22</v>
      </c>
      <c r="AE455" s="12">
        <v>1</v>
      </c>
      <c r="AF455" s="12">
        <v>1972</v>
      </c>
    </row>
    <row r="456" spans="1:32">
      <c r="A456" s="14">
        <v>43</v>
      </c>
      <c r="B456" s="12">
        <v>1</v>
      </c>
      <c r="C456" s="12">
        <v>1972</v>
      </c>
      <c r="O456" s="16">
        <v>10</v>
      </c>
      <c r="P456" s="12">
        <v>1</v>
      </c>
      <c r="Q456" s="12">
        <v>2000</v>
      </c>
      <c r="AD456" s="18">
        <v>16</v>
      </c>
      <c r="AE456" s="12">
        <v>1</v>
      </c>
      <c r="AF456" s="12">
        <v>2000</v>
      </c>
    </row>
    <row r="457" spans="1:32">
      <c r="A457" s="14">
        <v>26</v>
      </c>
      <c r="B457" s="12">
        <v>1</v>
      </c>
      <c r="C457" s="12">
        <v>2000</v>
      </c>
      <c r="O457" s="16">
        <v>15</v>
      </c>
      <c r="P457" s="12">
        <v>1</v>
      </c>
      <c r="Q457" s="12">
        <v>1984</v>
      </c>
      <c r="AD457" s="18">
        <v>14</v>
      </c>
      <c r="AE457" s="12">
        <v>1</v>
      </c>
      <c r="AF457" s="12">
        <v>1984</v>
      </c>
    </row>
    <row r="458" spans="1:32">
      <c r="A458" s="14">
        <v>29</v>
      </c>
      <c r="B458" s="12">
        <v>1</v>
      </c>
      <c r="C458" s="12">
        <v>1984</v>
      </c>
      <c r="O458" s="16">
        <v>10</v>
      </c>
      <c r="P458" s="12">
        <v>1</v>
      </c>
      <c r="Q458" s="12">
        <v>1994</v>
      </c>
      <c r="AD458" s="18">
        <v>8</v>
      </c>
      <c r="AE458" s="12">
        <v>1</v>
      </c>
      <c r="AF458" s="12">
        <v>1994</v>
      </c>
    </row>
    <row r="459" spans="1:32">
      <c r="A459" s="14">
        <v>18</v>
      </c>
      <c r="B459" s="12">
        <v>1</v>
      </c>
      <c r="C459" s="12">
        <v>1994</v>
      </c>
      <c r="O459" s="16">
        <v>22</v>
      </c>
      <c r="P459" s="12">
        <v>1</v>
      </c>
      <c r="Q459" s="12">
        <v>1982</v>
      </c>
      <c r="AD459" s="18">
        <v>21</v>
      </c>
      <c r="AE459" s="12">
        <v>1</v>
      </c>
      <c r="AF459" s="12">
        <v>1982</v>
      </c>
    </row>
    <row r="460" spans="1:32">
      <c r="A460" s="14">
        <v>43</v>
      </c>
      <c r="B460" s="12">
        <v>1</v>
      </c>
      <c r="C460" s="12">
        <v>1982</v>
      </c>
      <c r="O460" s="16">
        <v>19</v>
      </c>
      <c r="P460" s="12">
        <v>1</v>
      </c>
      <c r="Q460" s="12">
        <v>1963</v>
      </c>
      <c r="AD460" s="18">
        <v>14</v>
      </c>
      <c r="AE460" s="12">
        <v>1</v>
      </c>
      <c r="AF460" s="12">
        <v>1963</v>
      </c>
    </row>
    <row r="461" spans="1:32">
      <c r="A461" s="14">
        <v>33</v>
      </c>
      <c r="B461" s="12">
        <v>1</v>
      </c>
      <c r="C461" s="12">
        <v>1963</v>
      </c>
      <c r="O461" s="16">
        <v>10</v>
      </c>
      <c r="P461" s="12">
        <v>1</v>
      </c>
      <c r="Q461" s="12">
        <v>2004</v>
      </c>
      <c r="AD461" s="18">
        <v>7</v>
      </c>
      <c r="AE461" s="12">
        <v>1</v>
      </c>
      <c r="AF461" s="12">
        <v>2004</v>
      </c>
    </row>
    <row r="462" spans="1:32">
      <c r="A462" s="14">
        <v>17</v>
      </c>
      <c r="B462" s="12">
        <v>1</v>
      </c>
      <c r="C462" s="12">
        <v>2004</v>
      </c>
      <c r="O462" s="16">
        <v>17</v>
      </c>
      <c r="P462" s="12">
        <v>1</v>
      </c>
      <c r="Q462" s="12">
        <v>1972</v>
      </c>
      <c r="AD462" s="18">
        <v>13</v>
      </c>
      <c r="AE462" s="12">
        <v>1</v>
      </c>
      <c r="AF462" s="12">
        <v>1972</v>
      </c>
    </row>
    <row r="463" spans="1:32">
      <c r="A463" s="14">
        <v>30</v>
      </c>
      <c r="B463" s="12">
        <v>1</v>
      </c>
      <c r="C463" s="12">
        <v>1972</v>
      </c>
      <c r="O463" s="16">
        <v>7</v>
      </c>
      <c r="P463" s="12">
        <v>1</v>
      </c>
      <c r="Q463" s="12">
        <v>1999</v>
      </c>
      <c r="AD463" s="18">
        <v>7</v>
      </c>
      <c r="AE463" s="12">
        <v>1</v>
      </c>
      <c r="AF463" s="12">
        <v>1999</v>
      </c>
    </row>
    <row r="464" spans="1:32">
      <c r="A464" s="14">
        <v>14</v>
      </c>
      <c r="B464" s="12">
        <v>1</v>
      </c>
      <c r="C464" s="12">
        <v>1999</v>
      </c>
      <c r="O464" s="16">
        <v>14</v>
      </c>
      <c r="P464" s="12">
        <v>1</v>
      </c>
      <c r="Q464" s="12">
        <v>1990</v>
      </c>
      <c r="AD464" s="18">
        <v>17</v>
      </c>
      <c r="AE464" s="12">
        <v>1</v>
      </c>
      <c r="AF464" s="12">
        <v>1990</v>
      </c>
    </row>
    <row r="465" spans="1:32">
      <c r="A465" s="14">
        <v>31</v>
      </c>
      <c r="B465" s="12">
        <v>1</v>
      </c>
      <c r="C465" s="12">
        <v>1990</v>
      </c>
      <c r="O465" s="16">
        <v>32</v>
      </c>
      <c r="P465" s="12">
        <v>1</v>
      </c>
      <c r="Q465" s="12">
        <v>2002</v>
      </c>
      <c r="AD465" s="18">
        <v>10</v>
      </c>
      <c r="AE465" s="12">
        <v>1</v>
      </c>
      <c r="AF465" s="12">
        <v>2002</v>
      </c>
    </row>
    <row r="466" spans="1:32">
      <c r="A466" s="14">
        <v>42</v>
      </c>
      <c r="B466" s="12">
        <v>1</v>
      </c>
      <c r="C466" s="12">
        <v>2002</v>
      </c>
      <c r="O466" s="16">
        <v>28</v>
      </c>
      <c r="P466" s="12">
        <v>1</v>
      </c>
      <c r="Q466" s="12">
        <v>2004</v>
      </c>
      <c r="AD466" s="18">
        <v>16</v>
      </c>
      <c r="AE466" s="12">
        <v>1</v>
      </c>
      <c r="AF466" s="12">
        <v>2004</v>
      </c>
    </row>
    <row r="467" spans="1:32">
      <c r="A467" s="14">
        <v>44</v>
      </c>
      <c r="B467" s="12">
        <v>1</v>
      </c>
      <c r="C467" s="12">
        <v>2004</v>
      </c>
      <c r="O467" s="16">
        <v>16</v>
      </c>
      <c r="P467" s="12">
        <v>1</v>
      </c>
      <c r="Q467" s="12">
        <v>1963</v>
      </c>
      <c r="AD467" s="18">
        <v>24</v>
      </c>
      <c r="AE467" s="12">
        <v>1</v>
      </c>
      <c r="AF467" s="12">
        <v>1963</v>
      </c>
    </row>
    <row r="468" spans="1:32">
      <c r="A468" s="14">
        <v>40</v>
      </c>
      <c r="B468" s="12">
        <v>1</v>
      </c>
      <c r="C468" s="12">
        <v>1963</v>
      </c>
      <c r="O468" s="16">
        <v>17</v>
      </c>
      <c r="P468" s="12">
        <v>1</v>
      </c>
      <c r="Q468" s="12">
        <v>1996</v>
      </c>
      <c r="AD468" s="18">
        <v>19</v>
      </c>
      <c r="AE468" s="12">
        <v>1</v>
      </c>
      <c r="AF468" s="12">
        <v>1996</v>
      </c>
    </row>
    <row r="469" spans="1:32">
      <c r="A469" s="14">
        <v>36</v>
      </c>
      <c r="B469" s="12">
        <v>1</v>
      </c>
      <c r="C469" s="12">
        <v>1996</v>
      </c>
      <c r="O469" s="16">
        <v>9</v>
      </c>
      <c r="P469" s="12">
        <v>1</v>
      </c>
      <c r="Q469" s="12">
        <v>1987</v>
      </c>
      <c r="AD469" s="18">
        <v>19</v>
      </c>
      <c r="AE469" s="12">
        <v>1</v>
      </c>
      <c r="AF469" s="12">
        <v>1987</v>
      </c>
    </row>
    <row r="470" spans="1:32">
      <c r="A470" s="14">
        <v>28</v>
      </c>
      <c r="B470" s="12">
        <v>1</v>
      </c>
      <c r="C470" s="12">
        <v>1987</v>
      </c>
      <c r="O470" s="16">
        <v>17</v>
      </c>
      <c r="P470" s="12">
        <v>1</v>
      </c>
      <c r="Q470" s="12">
        <v>1997</v>
      </c>
      <c r="AD470" s="18">
        <v>19</v>
      </c>
      <c r="AE470" s="12">
        <v>1</v>
      </c>
      <c r="AF470" s="12">
        <v>1997</v>
      </c>
    </row>
    <row r="471" spans="1:32">
      <c r="A471" s="14">
        <v>36</v>
      </c>
      <c r="B471" s="12">
        <v>1</v>
      </c>
      <c r="C471" s="12">
        <v>1997</v>
      </c>
      <c r="O471" s="16">
        <v>27</v>
      </c>
      <c r="P471" s="12">
        <v>1</v>
      </c>
      <c r="Q471" s="12">
        <v>1997</v>
      </c>
      <c r="AD471" s="18">
        <v>16</v>
      </c>
      <c r="AE471" s="12">
        <v>1</v>
      </c>
      <c r="AF471" s="12">
        <v>1997</v>
      </c>
    </row>
    <row r="472" spans="1:32">
      <c r="A472" s="14">
        <v>43</v>
      </c>
      <c r="B472" s="12">
        <v>1</v>
      </c>
      <c r="C472" s="12">
        <v>1997</v>
      </c>
      <c r="O472" s="16">
        <v>12</v>
      </c>
      <c r="P472" s="12">
        <v>1</v>
      </c>
      <c r="Q472" s="12">
        <v>1975</v>
      </c>
      <c r="AD472" s="18">
        <v>13</v>
      </c>
      <c r="AE472" s="12">
        <v>1</v>
      </c>
      <c r="AF472" s="12">
        <v>1975</v>
      </c>
    </row>
    <row r="473" spans="1:32">
      <c r="A473" s="14">
        <v>25</v>
      </c>
      <c r="B473" s="12">
        <v>1</v>
      </c>
      <c r="C473" s="12">
        <v>1975</v>
      </c>
      <c r="O473" s="16">
        <v>10</v>
      </c>
      <c r="P473" s="12">
        <v>1</v>
      </c>
      <c r="Q473" s="12">
        <v>1991</v>
      </c>
      <c r="AD473" s="18">
        <v>9</v>
      </c>
      <c r="AE473" s="12">
        <v>1</v>
      </c>
      <c r="AF473" s="12">
        <v>1991</v>
      </c>
    </row>
    <row r="474" spans="1:32">
      <c r="A474" s="14">
        <v>19</v>
      </c>
      <c r="B474" s="12">
        <v>1</v>
      </c>
      <c r="C474" s="12">
        <v>1991</v>
      </c>
      <c r="O474" s="16">
        <v>15</v>
      </c>
      <c r="P474" s="12">
        <v>1</v>
      </c>
      <c r="Q474" s="12">
        <v>2001</v>
      </c>
      <c r="AD474" s="18">
        <v>20</v>
      </c>
      <c r="AE474" s="12">
        <v>1</v>
      </c>
      <c r="AF474" s="12">
        <v>2001</v>
      </c>
    </row>
    <row r="475" spans="1:32">
      <c r="A475" s="14">
        <v>35</v>
      </c>
      <c r="B475" s="12">
        <v>1</v>
      </c>
      <c r="C475" s="12">
        <v>2001</v>
      </c>
      <c r="O475" s="16">
        <v>20</v>
      </c>
      <c r="P475" s="12">
        <v>1</v>
      </c>
      <c r="Q475" s="12">
        <v>2000</v>
      </c>
      <c r="AD475" s="18">
        <v>14</v>
      </c>
      <c r="AE475" s="12">
        <v>1</v>
      </c>
      <c r="AF475" s="12">
        <v>2000</v>
      </c>
    </row>
    <row r="476" spans="1:32">
      <c r="A476" s="14">
        <v>34</v>
      </c>
      <c r="B476" s="12">
        <v>1</v>
      </c>
      <c r="C476" s="12">
        <v>2000</v>
      </c>
      <c r="O476" s="16">
        <v>13</v>
      </c>
      <c r="P476" s="12">
        <v>1</v>
      </c>
      <c r="Q476" s="12">
        <v>1975</v>
      </c>
      <c r="AD476" s="18">
        <v>11</v>
      </c>
      <c r="AE476" s="12">
        <v>1</v>
      </c>
      <c r="AF476" s="12">
        <v>1975</v>
      </c>
    </row>
    <row r="477" spans="1:32">
      <c r="A477" s="14">
        <v>24</v>
      </c>
      <c r="B477" s="12">
        <v>1</v>
      </c>
      <c r="C477" s="12">
        <v>1975</v>
      </c>
      <c r="O477" s="16">
        <v>20</v>
      </c>
      <c r="P477" s="12">
        <v>1</v>
      </c>
      <c r="Q477" s="12">
        <v>1992</v>
      </c>
      <c r="AD477" s="18">
        <v>17</v>
      </c>
      <c r="AE477" s="12">
        <v>1</v>
      </c>
      <c r="AF477" s="12">
        <v>1992</v>
      </c>
    </row>
    <row r="478" spans="1:32">
      <c r="A478" s="14">
        <v>37</v>
      </c>
      <c r="B478" s="12">
        <v>1</v>
      </c>
      <c r="C478" s="12">
        <v>1992</v>
      </c>
      <c r="O478" s="16">
        <v>14</v>
      </c>
      <c r="P478" s="12">
        <v>1</v>
      </c>
      <c r="Q478" s="12">
        <v>1992</v>
      </c>
      <c r="AD478" s="18">
        <v>14</v>
      </c>
      <c r="AE478" s="12">
        <v>1</v>
      </c>
      <c r="AF478" s="12">
        <v>1992</v>
      </c>
    </row>
    <row r="479" spans="1:32">
      <c r="A479" s="14">
        <v>28</v>
      </c>
      <c r="B479" s="12">
        <v>1</v>
      </c>
      <c r="C479" s="12">
        <v>1992</v>
      </c>
      <c r="O479" s="16">
        <v>8</v>
      </c>
      <c r="P479" s="12">
        <v>1</v>
      </c>
      <c r="Q479" s="12">
        <v>2003</v>
      </c>
      <c r="AD479" s="18">
        <v>11</v>
      </c>
      <c r="AE479" s="12">
        <v>1</v>
      </c>
      <c r="AF479" s="12">
        <v>2003</v>
      </c>
    </row>
    <row r="480" spans="1:32">
      <c r="A480" s="14">
        <v>19</v>
      </c>
      <c r="B480" s="12">
        <v>1</v>
      </c>
      <c r="C480" s="12">
        <v>2003</v>
      </c>
      <c r="O480" s="16">
        <v>15</v>
      </c>
      <c r="P480" s="12">
        <v>1</v>
      </c>
      <c r="Q480" s="12">
        <v>1979</v>
      </c>
      <c r="AD480" s="18">
        <v>15</v>
      </c>
      <c r="AE480" s="12">
        <v>1</v>
      </c>
      <c r="AF480" s="12">
        <v>1979</v>
      </c>
    </row>
    <row r="481" spans="1:32">
      <c r="A481" s="14">
        <v>30</v>
      </c>
      <c r="B481" s="12">
        <v>1</v>
      </c>
      <c r="C481" s="12">
        <v>1979</v>
      </c>
      <c r="O481" s="16">
        <v>20</v>
      </c>
      <c r="P481" s="12">
        <v>1</v>
      </c>
      <c r="Q481" s="12">
        <v>2003</v>
      </c>
      <c r="AD481" s="18">
        <v>19</v>
      </c>
      <c r="AE481" s="12">
        <v>1</v>
      </c>
      <c r="AF481" s="12">
        <v>2003</v>
      </c>
    </row>
    <row r="482" spans="1:32">
      <c r="A482" s="14">
        <v>39</v>
      </c>
      <c r="B482" s="12">
        <v>1</v>
      </c>
      <c r="C482" s="12">
        <v>2003</v>
      </c>
      <c r="O482" s="16">
        <v>23</v>
      </c>
      <c r="P482" s="12">
        <v>1</v>
      </c>
      <c r="Q482" s="12">
        <v>1989</v>
      </c>
      <c r="AD482" s="18">
        <v>26</v>
      </c>
      <c r="AE482" s="12">
        <v>1</v>
      </c>
      <c r="AF482" s="12">
        <v>1989</v>
      </c>
    </row>
    <row r="483" spans="1:32">
      <c r="A483" s="14">
        <v>49</v>
      </c>
      <c r="B483" s="12">
        <v>1</v>
      </c>
      <c r="C483" s="12">
        <v>1989</v>
      </c>
      <c r="O483" s="16">
        <v>8</v>
      </c>
      <c r="P483" s="12">
        <v>1</v>
      </c>
      <c r="Q483" s="12">
        <v>1964</v>
      </c>
      <c r="AD483" s="18">
        <v>13</v>
      </c>
      <c r="AE483" s="12">
        <v>1</v>
      </c>
      <c r="AF483" s="12">
        <v>1964</v>
      </c>
    </row>
    <row r="484" spans="1:32">
      <c r="A484" s="14">
        <v>21</v>
      </c>
      <c r="B484" s="12">
        <v>1</v>
      </c>
      <c r="C484" s="12">
        <v>1964</v>
      </c>
      <c r="O484" s="16">
        <v>26</v>
      </c>
      <c r="P484" s="12">
        <v>1</v>
      </c>
      <c r="Q484" s="12">
        <v>1994</v>
      </c>
      <c r="AD484" s="18">
        <v>16</v>
      </c>
      <c r="AE484" s="12">
        <v>1</v>
      </c>
      <c r="AF484" s="12">
        <v>1994</v>
      </c>
    </row>
    <row r="485" spans="1:32">
      <c r="A485" s="14">
        <v>42</v>
      </c>
      <c r="B485" s="12">
        <v>1</v>
      </c>
      <c r="C485" s="12">
        <v>1994</v>
      </c>
      <c r="O485" s="16">
        <v>18</v>
      </c>
      <c r="P485" s="12">
        <v>1</v>
      </c>
      <c r="Q485" s="12">
        <v>1977</v>
      </c>
      <c r="AD485" s="18">
        <v>14</v>
      </c>
      <c r="AE485" s="12">
        <v>1</v>
      </c>
      <c r="AF485" s="12">
        <v>1977</v>
      </c>
    </row>
    <row r="486" spans="1:32">
      <c r="A486" s="14">
        <v>32</v>
      </c>
      <c r="B486" s="12">
        <v>1</v>
      </c>
      <c r="C486" s="12">
        <v>1977</v>
      </c>
      <c r="O486" s="16">
        <v>19</v>
      </c>
      <c r="P486" s="12">
        <v>1</v>
      </c>
      <c r="Q486" s="12">
        <v>1978</v>
      </c>
      <c r="AD486" s="18">
        <v>20</v>
      </c>
      <c r="AE486" s="12">
        <v>1</v>
      </c>
      <c r="AF486" s="12">
        <v>1978</v>
      </c>
    </row>
    <row r="487" spans="1:32">
      <c r="A487" s="14">
        <v>39</v>
      </c>
      <c r="B487" s="12">
        <v>1</v>
      </c>
      <c r="C487" s="12">
        <v>1978</v>
      </c>
      <c r="O487" s="16">
        <v>7</v>
      </c>
      <c r="P487" s="12">
        <v>1</v>
      </c>
      <c r="Q487" s="12">
        <v>1998</v>
      </c>
      <c r="AD487" s="18">
        <v>14</v>
      </c>
      <c r="AE487" s="12">
        <v>1</v>
      </c>
      <c r="AF487" s="12">
        <v>1998</v>
      </c>
    </row>
    <row r="488" spans="1:32">
      <c r="A488" s="14">
        <v>21</v>
      </c>
      <c r="B488" s="12">
        <v>1</v>
      </c>
      <c r="C488" s="12">
        <v>1998</v>
      </c>
      <c r="O488" s="16">
        <v>22</v>
      </c>
      <c r="P488" s="12">
        <v>1</v>
      </c>
      <c r="Q488" s="12">
        <v>1992</v>
      </c>
      <c r="AD488" s="18">
        <v>24</v>
      </c>
      <c r="AE488" s="12">
        <v>1</v>
      </c>
      <c r="AF488" s="12">
        <v>1992</v>
      </c>
    </row>
    <row r="489" spans="1:32">
      <c r="A489" s="14">
        <v>46</v>
      </c>
      <c r="B489" s="12">
        <v>1</v>
      </c>
      <c r="C489" s="12">
        <v>1992</v>
      </c>
      <c r="O489" s="16">
        <v>11</v>
      </c>
      <c r="P489" s="12">
        <v>1</v>
      </c>
      <c r="Q489" s="12">
        <v>1971</v>
      </c>
      <c r="AD489" s="18">
        <v>16</v>
      </c>
      <c r="AE489" s="12">
        <v>1</v>
      </c>
      <c r="AF489" s="12">
        <v>1971</v>
      </c>
    </row>
    <row r="490" spans="1:32">
      <c r="A490" s="14">
        <v>27</v>
      </c>
      <c r="B490" s="12">
        <v>1</v>
      </c>
      <c r="C490" s="12">
        <v>1971</v>
      </c>
      <c r="O490" s="16">
        <v>8</v>
      </c>
      <c r="P490" s="12">
        <v>1</v>
      </c>
      <c r="Q490" s="12">
        <v>1980</v>
      </c>
      <c r="AD490" s="18">
        <v>14</v>
      </c>
      <c r="AE490" s="12">
        <v>1</v>
      </c>
      <c r="AF490" s="12">
        <v>1980</v>
      </c>
    </row>
    <row r="491" spans="1:32">
      <c r="A491" s="14">
        <v>22</v>
      </c>
      <c r="B491" s="12">
        <v>1</v>
      </c>
      <c r="C491" s="12">
        <v>1980</v>
      </c>
      <c r="O491" s="16">
        <v>14</v>
      </c>
      <c r="P491" s="12">
        <v>1</v>
      </c>
      <c r="Q491" s="12">
        <v>1999</v>
      </c>
      <c r="AD491" s="18">
        <v>19</v>
      </c>
      <c r="AE491" s="12">
        <v>1</v>
      </c>
      <c r="AF491" s="12">
        <v>1999</v>
      </c>
    </row>
    <row r="492" spans="1:32">
      <c r="A492" s="14">
        <v>33</v>
      </c>
      <c r="B492" s="12">
        <v>1</v>
      </c>
      <c r="C492" s="12">
        <v>1999</v>
      </c>
      <c r="O492" s="16">
        <v>18</v>
      </c>
      <c r="P492" s="12">
        <v>1</v>
      </c>
      <c r="Q492" s="12">
        <v>1977</v>
      </c>
      <c r="AD492" s="18">
        <v>11</v>
      </c>
      <c r="AE492" s="12">
        <v>1</v>
      </c>
      <c r="AF492" s="12">
        <v>1977</v>
      </c>
    </row>
    <row r="493" spans="1:32">
      <c r="A493" s="14">
        <v>29</v>
      </c>
      <c r="B493" s="12">
        <v>1</v>
      </c>
      <c r="C493" s="12">
        <v>1977</v>
      </c>
      <c r="O493" s="16">
        <v>21</v>
      </c>
      <c r="P493" s="12">
        <v>1</v>
      </c>
      <c r="Q493" s="12">
        <v>1979</v>
      </c>
      <c r="AD493" s="18">
        <v>20</v>
      </c>
      <c r="AE493" s="12">
        <v>1</v>
      </c>
      <c r="AF493" s="12">
        <v>1979</v>
      </c>
    </row>
    <row r="494" spans="1:32">
      <c r="A494" s="14">
        <v>41</v>
      </c>
      <c r="B494" s="12">
        <v>1</v>
      </c>
      <c r="C494" s="12">
        <v>1979</v>
      </c>
      <c r="O494" s="16">
        <v>23</v>
      </c>
      <c r="P494" s="12">
        <v>1</v>
      </c>
      <c r="Q494" s="12">
        <v>1959</v>
      </c>
      <c r="AD494" s="18">
        <v>23</v>
      </c>
      <c r="AE494" s="12">
        <v>1</v>
      </c>
      <c r="AF494" s="12">
        <v>1959</v>
      </c>
    </row>
    <row r="495" spans="1:32">
      <c r="A495" s="14">
        <v>46</v>
      </c>
      <c r="B495" s="12">
        <v>1</v>
      </c>
      <c r="C495" s="12">
        <v>1959</v>
      </c>
      <c r="O495" s="16">
        <v>8</v>
      </c>
      <c r="P495" s="12">
        <v>1</v>
      </c>
      <c r="Q495" s="12">
        <v>1992</v>
      </c>
      <c r="AD495" s="18">
        <v>16</v>
      </c>
      <c r="AE495" s="12">
        <v>1</v>
      </c>
      <c r="AF495" s="12">
        <v>1992</v>
      </c>
    </row>
    <row r="496" spans="1:32">
      <c r="A496" s="14">
        <v>24</v>
      </c>
      <c r="B496" s="12">
        <v>1</v>
      </c>
      <c r="C496" s="12">
        <v>1992</v>
      </c>
      <c r="O496" s="16">
        <v>13</v>
      </c>
      <c r="P496" s="12">
        <v>1</v>
      </c>
      <c r="Q496" s="12">
        <v>1991</v>
      </c>
      <c r="AD496" s="18">
        <v>10</v>
      </c>
      <c r="AE496" s="12">
        <v>1</v>
      </c>
      <c r="AF496" s="12">
        <v>1991</v>
      </c>
    </row>
    <row r="497" spans="1:32">
      <c r="A497" s="14">
        <v>23</v>
      </c>
      <c r="B497" s="12">
        <v>1</v>
      </c>
      <c r="C497" s="12">
        <v>1991</v>
      </c>
      <c r="O497" s="16">
        <v>15</v>
      </c>
      <c r="P497" s="12">
        <v>1</v>
      </c>
      <c r="Q497" s="12">
        <v>1998</v>
      </c>
      <c r="AD497" s="18">
        <v>8</v>
      </c>
      <c r="AE497" s="12">
        <v>1</v>
      </c>
      <c r="AF497" s="12">
        <v>1998</v>
      </c>
    </row>
    <row r="498" spans="1:32">
      <c r="A498" s="14">
        <v>23</v>
      </c>
      <c r="B498" s="12">
        <v>1</v>
      </c>
      <c r="C498" s="12">
        <v>1998</v>
      </c>
      <c r="O498" s="16">
        <v>15</v>
      </c>
      <c r="P498" s="12">
        <v>1</v>
      </c>
      <c r="Q498" s="12">
        <v>2002</v>
      </c>
      <c r="AD498" s="18">
        <v>19</v>
      </c>
      <c r="AE498" s="12">
        <v>1</v>
      </c>
      <c r="AF498" s="12">
        <v>2002</v>
      </c>
    </row>
    <row r="499" spans="1:32">
      <c r="A499" s="14">
        <v>34</v>
      </c>
      <c r="B499" s="12">
        <v>1</v>
      </c>
      <c r="C499" s="12">
        <v>2002</v>
      </c>
      <c r="O499" s="16">
        <v>25</v>
      </c>
      <c r="P499" s="12">
        <v>1</v>
      </c>
      <c r="Q499" s="12">
        <v>1982</v>
      </c>
      <c r="AD499" s="18">
        <v>15</v>
      </c>
      <c r="AE499" s="12">
        <v>1</v>
      </c>
      <c r="AF499" s="12">
        <v>1982</v>
      </c>
    </row>
    <row r="500" spans="1:32">
      <c r="A500" s="14">
        <v>40</v>
      </c>
      <c r="B500" s="12">
        <v>1</v>
      </c>
      <c r="C500" s="12">
        <v>1982</v>
      </c>
      <c r="O500" s="16">
        <v>18</v>
      </c>
      <c r="P500" s="12">
        <v>1</v>
      </c>
      <c r="Q500" s="12">
        <v>2000</v>
      </c>
      <c r="AD500" s="18">
        <v>12</v>
      </c>
      <c r="AE500" s="12">
        <v>1</v>
      </c>
      <c r="AF500" s="12">
        <v>2000</v>
      </c>
    </row>
    <row r="501" spans="1:32">
      <c r="A501" s="14">
        <v>30</v>
      </c>
      <c r="B501" s="12">
        <v>1</v>
      </c>
      <c r="C501" s="12">
        <v>2000</v>
      </c>
      <c r="O501" s="16">
        <v>26</v>
      </c>
      <c r="P501" s="12">
        <v>1</v>
      </c>
      <c r="Q501" s="12">
        <v>1988</v>
      </c>
      <c r="AD501" s="18">
        <v>12</v>
      </c>
      <c r="AE501" s="12">
        <v>1</v>
      </c>
      <c r="AF501" s="12">
        <v>1988</v>
      </c>
    </row>
    <row r="502" spans="1:32" ht="15.5">
      <c r="A502" s="14">
        <v>38</v>
      </c>
      <c r="B502" s="12">
        <v>1</v>
      </c>
      <c r="C502" s="12">
        <v>1988</v>
      </c>
      <c r="P502" s="11"/>
      <c r="Q502" s="11"/>
      <c r="AE502" s="11"/>
      <c r="AF502" s="11"/>
    </row>
    <row r="503" spans="1:32" ht="15.5">
      <c r="A503" s="15"/>
      <c r="B503" s="11"/>
      <c r="C503" s="11"/>
      <c r="P503" s="12"/>
      <c r="Q503" s="12"/>
      <c r="AE503" s="12"/>
      <c r="AF503" s="12"/>
    </row>
    <row r="504" spans="1:32">
      <c r="A504" s="14"/>
      <c r="B504" s="12"/>
      <c r="C504" s="12"/>
      <c r="P504" s="12"/>
      <c r="Q504" s="12"/>
      <c r="AE504" s="12"/>
      <c r="AF504" s="12"/>
    </row>
    <row r="505" spans="1:32">
      <c r="A505" s="14"/>
      <c r="B505" s="12"/>
      <c r="C505" s="12"/>
      <c r="P505" s="12"/>
      <c r="Q505" s="12"/>
      <c r="AE505" s="12"/>
      <c r="AF505" s="12"/>
    </row>
    <row r="506" spans="1:32">
      <c r="A506" s="14"/>
      <c r="B506" s="12"/>
      <c r="C506" s="12"/>
      <c r="P506" s="12"/>
      <c r="Q506" s="12"/>
      <c r="AE506" s="12"/>
      <c r="AF506" s="12"/>
    </row>
    <row r="507" spans="1:32">
      <c r="A507" s="14"/>
      <c r="B507" s="12"/>
      <c r="C507" s="12"/>
      <c r="P507" s="12"/>
      <c r="Q507" s="12"/>
      <c r="AE507" s="12"/>
      <c r="AF507" s="12"/>
    </row>
    <row r="508" spans="1:32">
      <c r="A508" s="14"/>
      <c r="B508" s="12"/>
      <c r="C508" s="12"/>
      <c r="P508" s="12"/>
      <c r="Q508" s="12"/>
      <c r="AE508" s="12"/>
      <c r="AF508" s="12"/>
    </row>
    <row r="509" spans="1:32">
      <c r="A509" s="14"/>
      <c r="B509" s="12"/>
      <c r="C509" s="12"/>
      <c r="P509" s="12"/>
      <c r="Q509" s="12"/>
      <c r="AE509" s="12"/>
      <c r="AF509" s="12"/>
    </row>
    <row r="510" spans="1:32">
      <c r="A510" s="14"/>
      <c r="B510" s="12"/>
      <c r="C510" s="12"/>
      <c r="P510" s="12"/>
      <c r="Q510" s="12"/>
      <c r="AE510" s="12"/>
      <c r="AF510" s="12"/>
    </row>
    <row r="511" spans="1:32">
      <c r="A511" s="14"/>
      <c r="B511" s="12"/>
      <c r="C511" s="12"/>
      <c r="P511" s="12"/>
      <c r="Q511" s="12"/>
      <c r="AE511" s="12"/>
      <c r="AF511" s="12"/>
    </row>
    <row r="512" spans="1:32">
      <c r="A512" s="14"/>
      <c r="B512" s="12"/>
      <c r="C512" s="12"/>
      <c r="P512" s="12"/>
      <c r="Q512" s="12"/>
      <c r="AE512" s="12"/>
      <c r="AF512" s="12"/>
    </row>
    <row r="513" spans="1:32">
      <c r="A513" s="14"/>
      <c r="B513" s="12"/>
      <c r="C513" s="12"/>
      <c r="P513" s="12"/>
      <c r="Q513" s="12"/>
      <c r="AE513" s="12"/>
      <c r="AF513" s="12"/>
    </row>
    <row r="514" spans="1:32">
      <c r="A514" s="14"/>
      <c r="B514" s="12"/>
      <c r="C514" s="12"/>
      <c r="P514" s="12"/>
      <c r="Q514" s="12"/>
      <c r="AE514" s="12"/>
      <c r="AF514" s="12"/>
    </row>
    <row r="515" spans="1:32">
      <c r="A515" s="14"/>
      <c r="B515" s="12"/>
      <c r="C515" s="12"/>
      <c r="P515" s="12"/>
      <c r="Q515" s="12"/>
      <c r="AE515" s="12"/>
      <c r="AF515" s="12"/>
    </row>
    <row r="516" spans="1:32">
      <c r="A516" s="14"/>
      <c r="B516" s="12"/>
      <c r="C516" s="12"/>
      <c r="P516" s="12"/>
      <c r="Q516" s="12"/>
      <c r="AE516" s="12"/>
      <c r="AF516" s="12"/>
    </row>
    <row r="517" spans="1:32">
      <c r="A517" s="14"/>
      <c r="B517" s="12"/>
      <c r="C517" s="12"/>
      <c r="P517" s="12"/>
      <c r="Q517" s="12"/>
      <c r="AE517" s="12"/>
      <c r="AF517" s="12"/>
    </row>
    <row r="518" spans="1:32">
      <c r="A518" s="14"/>
      <c r="B518" s="12"/>
      <c r="C518" s="12"/>
      <c r="P518" s="12"/>
      <c r="Q518" s="12"/>
      <c r="AE518" s="12"/>
      <c r="AF518" s="12"/>
    </row>
    <row r="519" spans="1:32">
      <c r="A519" s="14"/>
      <c r="B519" s="12"/>
      <c r="C519" s="12"/>
      <c r="P519" s="12"/>
      <c r="Q519" s="12"/>
      <c r="AE519" s="12"/>
      <c r="AF519" s="12"/>
    </row>
    <row r="520" spans="1:32">
      <c r="A520" s="14"/>
      <c r="B520" s="12"/>
      <c r="C520" s="12"/>
      <c r="P520" s="12"/>
      <c r="Q520" s="12"/>
      <c r="AE520" s="12"/>
      <c r="AF520" s="12"/>
    </row>
    <row r="521" spans="1:32">
      <c r="A521" s="14"/>
      <c r="B521" s="12"/>
      <c r="C521" s="12"/>
      <c r="P521" s="12"/>
      <c r="Q521" s="12"/>
      <c r="AE521" s="12"/>
      <c r="AF521" s="12"/>
    </row>
    <row r="522" spans="1:32">
      <c r="A522" s="14"/>
      <c r="B522" s="12"/>
      <c r="C522" s="12"/>
      <c r="P522" s="12"/>
      <c r="Q522" s="12"/>
      <c r="AE522" s="12"/>
      <c r="AF522" s="12"/>
    </row>
    <row r="523" spans="1:32">
      <c r="A523" s="14"/>
      <c r="B523" s="12"/>
      <c r="C523" s="12"/>
      <c r="P523" s="12"/>
      <c r="Q523" s="12"/>
      <c r="AE523" s="12"/>
      <c r="AF523" s="12"/>
    </row>
    <row r="524" spans="1:32">
      <c r="A524" s="14"/>
      <c r="B524" s="12"/>
      <c r="C524" s="12"/>
      <c r="P524" s="12"/>
      <c r="Q524" s="12"/>
      <c r="AE524" s="12"/>
      <c r="AF524" s="12"/>
    </row>
    <row r="525" spans="1:32">
      <c r="A525" s="14"/>
      <c r="B525" s="12"/>
      <c r="C525" s="12"/>
      <c r="P525" s="12"/>
      <c r="Q525" s="12"/>
      <c r="AE525" s="12"/>
      <c r="AF525" s="12"/>
    </row>
    <row r="526" spans="1:32">
      <c r="A526" s="14"/>
      <c r="B526" s="12"/>
      <c r="C526" s="12"/>
      <c r="P526" s="12"/>
      <c r="Q526" s="12"/>
      <c r="AE526" s="12"/>
      <c r="AF526" s="12"/>
    </row>
    <row r="527" spans="1:32">
      <c r="A527" s="14"/>
      <c r="B527" s="12"/>
      <c r="C527" s="12"/>
      <c r="P527" s="12"/>
      <c r="Q527" s="12"/>
      <c r="AE527" s="12"/>
      <c r="AF527" s="12"/>
    </row>
    <row r="528" spans="1:32">
      <c r="A528" s="14"/>
      <c r="B528" s="12"/>
      <c r="C528" s="12"/>
      <c r="P528" s="12"/>
      <c r="Q528" s="12"/>
      <c r="AE528" s="12"/>
      <c r="AF528" s="12"/>
    </row>
    <row r="529" spans="1:32">
      <c r="A529" s="14"/>
      <c r="B529" s="12"/>
      <c r="C529" s="12"/>
      <c r="P529" s="12"/>
      <c r="Q529" s="12"/>
      <c r="AE529" s="12"/>
      <c r="AF529" s="12"/>
    </row>
    <row r="530" spans="1:32">
      <c r="A530" s="14"/>
      <c r="B530" s="12"/>
      <c r="C530" s="12"/>
      <c r="P530" s="12"/>
      <c r="Q530" s="12"/>
      <c r="AE530" s="12"/>
      <c r="AF530" s="12"/>
    </row>
    <row r="531" spans="1:32">
      <c r="A531" s="14"/>
      <c r="B531" s="12"/>
      <c r="C531" s="12"/>
    </row>
  </sheetData>
  <sortState xmlns:xlrd2="http://schemas.microsoft.com/office/spreadsheetml/2017/richdata2" ref="AD2:AF531">
    <sortCondition ref="AE2:AE531"/>
  </sortState>
  <conditionalFormatting sqref="C1:C1048576">
    <cfRule type="cellIs" dxfId="5" priority="3" operator="greaterThan">
      <formula>2006</formula>
    </cfRule>
  </conditionalFormatting>
  <conditionalFormatting sqref="Q1:Q1048576">
    <cfRule type="cellIs" dxfId="4" priority="2" operator="greaterThan">
      <formula>2006</formula>
    </cfRule>
  </conditionalFormatting>
  <conditionalFormatting sqref="AH1 AF1:AF1048576">
    <cfRule type="cellIs" dxfId="3" priority="1" operator="greaterThan">
      <formula>2006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C3AD-CE11-4884-B8E4-F639FD29E24D}">
  <dimension ref="A1:AN531"/>
  <sheetViews>
    <sheetView topLeftCell="B65" workbookViewId="0">
      <selection activeCell="AN6" sqref="AN6"/>
    </sheetView>
  </sheetViews>
  <sheetFormatPr defaultRowHeight="14.5"/>
  <cols>
    <col min="2" max="2" width="8.7265625" style="1"/>
    <col min="16" max="16" width="8.7265625" style="18"/>
    <col min="30" max="30" width="8.7265625" style="19"/>
  </cols>
  <sheetData>
    <row r="1" spans="1:40">
      <c r="I1" t="s">
        <v>4</v>
      </c>
      <c r="J1">
        <f>AVERAGE(D:D)</f>
        <v>32.009615384615387</v>
      </c>
      <c r="K1" t="s">
        <v>5</v>
      </c>
      <c r="L1">
        <f>_xlfn.STDEV.S(D:D)</f>
        <v>9.7805981832150053</v>
      </c>
      <c r="O1" s="12" t="s">
        <v>36</v>
      </c>
      <c r="P1" s="18" t="s">
        <v>9</v>
      </c>
      <c r="R1" t="s">
        <v>39</v>
      </c>
      <c r="W1" t="s">
        <v>4</v>
      </c>
      <c r="X1">
        <f>AVERAGE(R:R)</f>
        <v>16.576923076923077</v>
      </c>
      <c r="Y1" t="s">
        <v>5</v>
      </c>
      <c r="Z1">
        <f>_xlfn.STDEV.S(R:R)</f>
        <v>6.7589456115901081</v>
      </c>
      <c r="AC1" s="12" t="s">
        <v>36</v>
      </c>
      <c r="AD1" s="19" t="s">
        <v>11</v>
      </c>
      <c r="AF1" t="s">
        <v>39</v>
      </c>
      <c r="AK1" t="s">
        <v>4</v>
      </c>
      <c r="AL1">
        <f>AVERAGE(AF:AF)</f>
        <v>15.432692307692308</v>
      </c>
      <c r="AM1" t="s">
        <v>5</v>
      </c>
      <c r="AN1">
        <f>_xlfn.STDEV.S(AF:AF)</f>
        <v>5.2910703728843043</v>
      </c>
    </row>
    <row r="2" spans="1:40">
      <c r="A2" s="12" t="s">
        <v>36</v>
      </c>
      <c r="B2" s="1" t="s">
        <v>0</v>
      </c>
      <c r="D2" t="s">
        <v>39</v>
      </c>
      <c r="I2" t="s">
        <v>10</v>
      </c>
      <c r="J2" t="s">
        <v>8</v>
      </c>
      <c r="K2" t="s">
        <v>40</v>
      </c>
      <c r="L2" t="s">
        <v>41</v>
      </c>
      <c r="O2" s="12">
        <v>1</v>
      </c>
      <c r="P2" s="18">
        <v>7</v>
      </c>
      <c r="R2">
        <v>7</v>
      </c>
      <c r="W2" t="s">
        <v>10</v>
      </c>
      <c r="X2" t="s">
        <v>8</v>
      </c>
      <c r="Y2" t="s">
        <v>42</v>
      </c>
      <c r="Z2" t="s">
        <v>41</v>
      </c>
      <c r="AC2" s="12">
        <v>1</v>
      </c>
      <c r="AD2" s="19">
        <v>16</v>
      </c>
      <c r="AF2">
        <v>16</v>
      </c>
      <c r="AK2" t="s">
        <v>10</v>
      </c>
      <c r="AL2" t="s">
        <v>8</v>
      </c>
      <c r="AM2" t="s">
        <v>42</v>
      </c>
      <c r="AN2" t="s">
        <v>41</v>
      </c>
    </row>
    <row r="3" spans="1:40">
      <c r="A3" s="12">
        <v>1</v>
      </c>
      <c r="B3" s="1">
        <v>23</v>
      </c>
      <c r="D3">
        <v>23</v>
      </c>
      <c r="I3">
        <v>1</v>
      </c>
      <c r="J3">
        <f t="shared" ref="J3:J34" si="0">COUNTIF(D:D,I3)</f>
        <v>0</v>
      </c>
      <c r="K3">
        <f>(I3-$J$1)/$L$1</f>
        <v>-3.1705233978257694</v>
      </c>
      <c r="L3">
        <v>1</v>
      </c>
      <c r="O3" s="12">
        <v>1</v>
      </c>
      <c r="P3" s="18">
        <v>18</v>
      </c>
      <c r="R3">
        <v>18</v>
      </c>
      <c r="T3" t="s">
        <v>1</v>
      </c>
      <c r="U3">
        <f>MIN(R:R)</f>
        <v>7</v>
      </c>
      <c r="W3">
        <v>1</v>
      </c>
      <c r="X3">
        <f>COUNTIF(R:R,W3)</f>
        <v>0</v>
      </c>
      <c r="Y3">
        <f>(W3-$X$1)/$Z$1</f>
        <v>-2.3046380267082003</v>
      </c>
      <c r="Z3">
        <v>1</v>
      </c>
      <c r="AC3" s="12">
        <v>1</v>
      </c>
      <c r="AD3" s="19">
        <v>6</v>
      </c>
      <c r="AF3">
        <v>6</v>
      </c>
      <c r="AH3" t="s">
        <v>1</v>
      </c>
      <c r="AI3">
        <f>MIN(AF:AF)</f>
        <v>6</v>
      </c>
      <c r="AK3">
        <v>1</v>
      </c>
      <c r="AL3">
        <f>COUNTIF(AF:AF,AK3)</f>
        <v>0</v>
      </c>
      <c r="AM3">
        <f>(AK3-$AL$1)/$AN$1</f>
        <v>-2.7277452935906918</v>
      </c>
      <c r="AN3">
        <v>1</v>
      </c>
    </row>
    <row r="4" spans="1:40">
      <c r="A4" s="12">
        <v>1</v>
      </c>
      <c r="B4" s="1">
        <v>24</v>
      </c>
      <c r="D4">
        <v>24</v>
      </c>
      <c r="F4" t="s">
        <v>1</v>
      </c>
      <c r="G4">
        <f>MIN(D:D)</f>
        <v>13</v>
      </c>
      <c r="I4">
        <v>2</v>
      </c>
      <c r="J4">
        <f t="shared" si="0"/>
        <v>0</v>
      </c>
      <c r="K4">
        <f t="shared" ref="K4:K60" si="1">(I4-$J$1)/$L$1</f>
        <v>-3.0682801626710781</v>
      </c>
      <c r="L4">
        <v>1</v>
      </c>
      <c r="O4" s="12">
        <v>1</v>
      </c>
      <c r="P4" s="18">
        <v>18</v>
      </c>
      <c r="R4">
        <v>18</v>
      </c>
      <c r="T4" t="s">
        <v>2</v>
      </c>
      <c r="U4">
        <f>MAX(R:R)</f>
        <v>33</v>
      </c>
      <c r="W4">
        <v>2</v>
      </c>
      <c r="X4">
        <f t="shared" ref="X4:X35" si="2">COUNTIF(R:R,W4)</f>
        <v>0</v>
      </c>
      <c r="Y4">
        <f t="shared" ref="Y4:Y35" si="3">(W4-$X$1)/$Z$1</f>
        <v>-2.1566859558577973</v>
      </c>
      <c r="Z4">
        <f t="shared" ref="Z4:Z33" si="4">ROUND(Y4*2+5,0)</f>
        <v>1</v>
      </c>
      <c r="AC4" s="12">
        <v>1</v>
      </c>
      <c r="AD4" s="19">
        <v>20</v>
      </c>
      <c r="AF4">
        <v>20</v>
      </c>
      <c r="AH4" t="s">
        <v>2</v>
      </c>
      <c r="AI4">
        <f>MAX(AF:AF)</f>
        <v>30</v>
      </c>
      <c r="AK4">
        <v>2</v>
      </c>
      <c r="AL4">
        <f t="shared" ref="AL4:AL32" si="5">COUNTIF(AF:AF,AK4)</f>
        <v>0</v>
      </c>
      <c r="AM4">
        <f t="shared" ref="AM4:AM32" si="6">(AK4-$AL$1)/$AN$1</f>
        <v>-2.5387476183518967</v>
      </c>
      <c r="AN4">
        <v>1</v>
      </c>
    </row>
    <row r="5" spans="1:40">
      <c r="A5" s="12">
        <v>1</v>
      </c>
      <c r="B5" s="1">
        <v>38</v>
      </c>
      <c r="D5">
        <v>38</v>
      </c>
      <c r="F5" t="s">
        <v>2</v>
      </c>
      <c r="G5">
        <f>MAX(D:D)</f>
        <v>58</v>
      </c>
      <c r="I5">
        <v>3</v>
      </c>
      <c r="J5">
        <f t="shared" si="0"/>
        <v>0</v>
      </c>
      <c r="K5">
        <f t="shared" si="1"/>
        <v>-2.9660369275163867</v>
      </c>
      <c r="L5">
        <v>1</v>
      </c>
      <c r="O5" s="12">
        <v>1</v>
      </c>
      <c r="P5" s="18">
        <v>21</v>
      </c>
      <c r="R5">
        <v>21</v>
      </c>
      <c r="W5">
        <v>3</v>
      </c>
      <c r="X5">
        <f t="shared" si="2"/>
        <v>0</v>
      </c>
      <c r="Y5">
        <f t="shared" si="3"/>
        <v>-2.0087338850073944</v>
      </c>
      <c r="Z5">
        <f t="shared" si="4"/>
        <v>1</v>
      </c>
      <c r="AC5" s="12">
        <v>1</v>
      </c>
      <c r="AD5" s="19">
        <v>10</v>
      </c>
      <c r="AF5">
        <v>10</v>
      </c>
      <c r="AK5">
        <v>3</v>
      </c>
      <c r="AL5">
        <f t="shared" si="5"/>
        <v>0</v>
      </c>
      <c r="AM5">
        <f t="shared" si="6"/>
        <v>-2.349749943113101</v>
      </c>
      <c r="AN5">
        <v>1</v>
      </c>
    </row>
    <row r="6" spans="1:40">
      <c r="A6" s="12">
        <v>1</v>
      </c>
      <c r="B6" s="1">
        <v>31</v>
      </c>
      <c r="D6">
        <v>31</v>
      </c>
      <c r="I6">
        <v>4</v>
      </c>
      <c r="J6">
        <f t="shared" si="0"/>
        <v>0</v>
      </c>
      <c r="K6">
        <f t="shared" si="1"/>
        <v>-2.8637936923616949</v>
      </c>
      <c r="L6">
        <v>1</v>
      </c>
      <c r="O6" s="12">
        <v>1</v>
      </c>
      <c r="P6" s="18">
        <v>13</v>
      </c>
      <c r="R6">
        <v>13</v>
      </c>
      <c r="W6">
        <v>4</v>
      </c>
      <c r="X6">
        <f t="shared" si="2"/>
        <v>0</v>
      </c>
      <c r="Y6">
        <f t="shared" si="3"/>
        <v>-1.8607818141569914</v>
      </c>
      <c r="Z6">
        <f t="shared" si="4"/>
        <v>1</v>
      </c>
      <c r="AC6" s="12">
        <v>1</v>
      </c>
      <c r="AD6" s="19">
        <v>22</v>
      </c>
      <c r="AF6">
        <v>22</v>
      </c>
      <c r="AK6">
        <v>4</v>
      </c>
      <c r="AL6">
        <f t="shared" si="5"/>
        <v>0</v>
      </c>
      <c r="AM6">
        <f t="shared" si="6"/>
        <v>-2.1607522678743054</v>
      </c>
      <c r="AN6">
        <f t="shared" ref="AN6:AN29" si="7">ROUND(AM6*2+5,0)</f>
        <v>1</v>
      </c>
    </row>
    <row r="7" spans="1:40">
      <c r="A7" s="12">
        <v>1</v>
      </c>
      <c r="B7" s="1">
        <v>35</v>
      </c>
      <c r="D7">
        <v>35</v>
      </c>
      <c r="I7">
        <v>5</v>
      </c>
      <c r="J7">
        <f t="shared" si="0"/>
        <v>0</v>
      </c>
      <c r="K7">
        <f t="shared" si="1"/>
        <v>-2.7615504572070035</v>
      </c>
      <c r="L7">
        <v>1</v>
      </c>
      <c r="O7" s="12">
        <v>1</v>
      </c>
      <c r="P7" s="18">
        <v>7</v>
      </c>
      <c r="R7">
        <v>7</v>
      </c>
      <c r="W7">
        <v>5</v>
      </c>
      <c r="X7">
        <f t="shared" si="2"/>
        <v>0</v>
      </c>
      <c r="Y7">
        <f t="shared" si="3"/>
        <v>-1.7128297433065884</v>
      </c>
      <c r="Z7">
        <f t="shared" si="4"/>
        <v>2</v>
      </c>
      <c r="AC7" s="12">
        <v>1</v>
      </c>
      <c r="AD7" s="19">
        <v>9</v>
      </c>
      <c r="AF7">
        <v>9</v>
      </c>
      <c r="AK7">
        <v>5</v>
      </c>
      <c r="AL7">
        <f t="shared" si="5"/>
        <v>0</v>
      </c>
      <c r="AM7">
        <f t="shared" si="6"/>
        <v>-1.9717545926355102</v>
      </c>
      <c r="AN7">
        <f t="shared" si="7"/>
        <v>1</v>
      </c>
    </row>
    <row r="8" spans="1:40">
      <c r="A8" s="12">
        <v>1</v>
      </c>
      <c r="B8" s="1">
        <v>16</v>
      </c>
      <c r="D8">
        <v>16</v>
      </c>
      <c r="I8">
        <v>6</v>
      </c>
      <c r="J8">
        <f t="shared" si="0"/>
        <v>0</v>
      </c>
      <c r="K8">
        <f t="shared" si="1"/>
        <v>-2.6593072220523122</v>
      </c>
      <c r="L8">
        <v>1</v>
      </c>
      <c r="O8" s="12">
        <v>1</v>
      </c>
      <c r="P8" s="18">
        <v>7</v>
      </c>
      <c r="R8">
        <v>7</v>
      </c>
      <c r="W8">
        <v>6</v>
      </c>
      <c r="X8">
        <f t="shared" si="2"/>
        <v>0</v>
      </c>
      <c r="Y8">
        <f t="shared" si="3"/>
        <v>-1.5648776724561855</v>
      </c>
      <c r="Z8">
        <f t="shared" si="4"/>
        <v>2</v>
      </c>
      <c r="AC8" s="12">
        <v>1</v>
      </c>
      <c r="AD8" s="19">
        <v>14</v>
      </c>
      <c r="AF8">
        <v>14</v>
      </c>
      <c r="AK8">
        <v>6</v>
      </c>
      <c r="AL8">
        <f t="shared" si="5"/>
        <v>3</v>
      </c>
      <c r="AM8">
        <f t="shared" si="6"/>
        <v>-1.7827569173967148</v>
      </c>
      <c r="AN8">
        <f t="shared" si="7"/>
        <v>1</v>
      </c>
    </row>
    <row r="9" spans="1:40">
      <c r="A9" s="12">
        <v>1</v>
      </c>
      <c r="B9" s="1">
        <v>21</v>
      </c>
      <c r="D9">
        <v>21</v>
      </c>
      <c r="I9">
        <v>7</v>
      </c>
      <c r="J9">
        <f t="shared" si="0"/>
        <v>0</v>
      </c>
      <c r="K9">
        <f t="shared" si="1"/>
        <v>-2.5570639868976208</v>
      </c>
      <c r="L9">
        <v>1</v>
      </c>
      <c r="O9" s="12">
        <v>1</v>
      </c>
      <c r="P9" s="18">
        <v>11</v>
      </c>
      <c r="R9">
        <v>11</v>
      </c>
      <c r="W9">
        <v>7</v>
      </c>
      <c r="X9">
        <f t="shared" si="2"/>
        <v>9</v>
      </c>
      <c r="Y9">
        <f t="shared" si="3"/>
        <v>-1.4169256016057823</v>
      </c>
      <c r="Z9">
        <f t="shared" si="4"/>
        <v>2</v>
      </c>
      <c r="AC9" s="12">
        <v>1</v>
      </c>
      <c r="AD9" s="19">
        <v>10</v>
      </c>
      <c r="AF9">
        <v>10</v>
      </c>
      <c r="AK9">
        <v>7</v>
      </c>
      <c r="AL9">
        <f t="shared" si="5"/>
        <v>3</v>
      </c>
      <c r="AM9">
        <f t="shared" si="6"/>
        <v>-1.5937592421579194</v>
      </c>
      <c r="AN9">
        <f t="shared" si="7"/>
        <v>2</v>
      </c>
    </row>
    <row r="10" spans="1:40">
      <c r="A10" s="12">
        <v>1</v>
      </c>
      <c r="B10" s="1">
        <v>21</v>
      </c>
      <c r="D10">
        <v>21</v>
      </c>
      <c r="I10">
        <v>8</v>
      </c>
      <c r="J10">
        <f t="shared" si="0"/>
        <v>0</v>
      </c>
      <c r="K10">
        <f t="shared" si="1"/>
        <v>-2.454820751742929</v>
      </c>
      <c r="L10">
        <v>1</v>
      </c>
      <c r="O10" s="12">
        <v>1</v>
      </c>
      <c r="P10" s="18">
        <v>17</v>
      </c>
      <c r="R10">
        <v>17</v>
      </c>
      <c r="W10">
        <v>8</v>
      </c>
      <c r="X10">
        <f t="shared" si="2"/>
        <v>7</v>
      </c>
      <c r="Y10">
        <f t="shared" si="3"/>
        <v>-1.2689735307553793</v>
      </c>
      <c r="Z10">
        <f t="shared" si="4"/>
        <v>2</v>
      </c>
      <c r="AC10" s="12">
        <v>1</v>
      </c>
      <c r="AD10" s="19">
        <v>12</v>
      </c>
      <c r="AF10">
        <v>12</v>
      </c>
      <c r="AK10">
        <v>8</v>
      </c>
      <c r="AL10">
        <f t="shared" si="5"/>
        <v>3</v>
      </c>
      <c r="AM10">
        <f t="shared" si="6"/>
        <v>-1.4047615669191238</v>
      </c>
      <c r="AN10">
        <f t="shared" si="7"/>
        <v>2</v>
      </c>
    </row>
    <row r="11" spans="1:40">
      <c r="A11" s="12">
        <v>1</v>
      </c>
      <c r="B11" s="1">
        <v>29</v>
      </c>
      <c r="D11">
        <v>29</v>
      </c>
      <c r="I11">
        <v>9</v>
      </c>
      <c r="J11">
        <f t="shared" si="0"/>
        <v>0</v>
      </c>
      <c r="K11">
        <f t="shared" si="1"/>
        <v>-2.3525775165882377</v>
      </c>
      <c r="L11">
        <v>1</v>
      </c>
      <c r="O11" s="12">
        <v>1</v>
      </c>
      <c r="P11" s="18">
        <v>21</v>
      </c>
      <c r="R11">
        <v>21</v>
      </c>
      <c r="W11">
        <v>9</v>
      </c>
      <c r="X11">
        <f t="shared" si="2"/>
        <v>2</v>
      </c>
      <c r="Y11">
        <f t="shared" si="3"/>
        <v>-1.1210214599049764</v>
      </c>
      <c r="Z11">
        <f t="shared" si="4"/>
        <v>3</v>
      </c>
      <c r="AC11" s="12">
        <v>1</v>
      </c>
      <c r="AD11" s="19">
        <v>16</v>
      </c>
      <c r="AF11">
        <v>16</v>
      </c>
      <c r="AK11">
        <v>9</v>
      </c>
      <c r="AL11">
        <f t="shared" si="5"/>
        <v>6</v>
      </c>
      <c r="AM11">
        <f t="shared" si="6"/>
        <v>-1.2157638916803284</v>
      </c>
      <c r="AN11">
        <f t="shared" si="7"/>
        <v>3</v>
      </c>
    </row>
    <row r="12" spans="1:40">
      <c r="A12" s="12">
        <v>1</v>
      </c>
      <c r="B12" s="1">
        <v>37</v>
      </c>
      <c r="D12">
        <v>37</v>
      </c>
      <c r="I12">
        <v>10</v>
      </c>
      <c r="J12">
        <f t="shared" si="0"/>
        <v>0</v>
      </c>
      <c r="K12">
        <f t="shared" si="1"/>
        <v>-2.2503342814335463</v>
      </c>
      <c r="L12">
        <v>1</v>
      </c>
      <c r="O12" s="12">
        <v>1</v>
      </c>
      <c r="P12" s="18">
        <v>13</v>
      </c>
      <c r="R12">
        <v>13</v>
      </c>
      <c r="W12">
        <v>10</v>
      </c>
      <c r="X12">
        <f t="shared" si="2"/>
        <v>5</v>
      </c>
      <c r="Y12">
        <f t="shared" si="3"/>
        <v>-0.97306938905457341</v>
      </c>
      <c r="Z12">
        <f t="shared" si="4"/>
        <v>3</v>
      </c>
      <c r="AC12" s="12">
        <v>1</v>
      </c>
      <c r="AD12" s="19">
        <v>13</v>
      </c>
      <c r="AF12">
        <v>13</v>
      </c>
      <c r="AK12">
        <v>10</v>
      </c>
      <c r="AL12">
        <f t="shared" si="5"/>
        <v>4</v>
      </c>
      <c r="AM12">
        <f t="shared" si="6"/>
        <v>-1.026766216441533</v>
      </c>
      <c r="AN12">
        <f t="shared" si="7"/>
        <v>3</v>
      </c>
    </row>
    <row r="13" spans="1:40">
      <c r="A13" s="12">
        <v>1</v>
      </c>
      <c r="B13" s="1">
        <v>26</v>
      </c>
      <c r="D13">
        <v>26</v>
      </c>
      <c r="I13">
        <v>11</v>
      </c>
      <c r="J13">
        <f t="shared" si="0"/>
        <v>0</v>
      </c>
      <c r="K13">
        <f t="shared" si="1"/>
        <v>-2.1480910462788549</v>
      </c>
      <c r="L13">
        <f t="shared" ref="L13:L56" si="8">ROUND(K13*2+5,0)</f>
        <v>1</v>
      </c>
      <c r="O13" s="12">
        <v>1</v>
      </c>
      <c r="P13" s="18">
        <v>12</v>
      </c>
      <c r="R13">
        <v>12</v>
      </c>
      <c r="W13">
        <v>11</v>
      </c>
      <c r="X13">
        <f t="shared" si="2"/>
        <v>5</v>
      </c>
      <c r="Y13">
        <f t="shared" si="3"/>
        <v>-0.82511731820417045</v>
      </c>
      <c r="Z13">
        <f t="shared" si="4"/>
        <v>3</v>
      </c>
      <c r="AC13" s="12">
        <v>1</v>
      </c>
      <c r="AD13" s="19">
        <v>11</v>
      </c>
      <c r="AF13">
        <v>11</v>
      </c>
      <c r="AK13">
        <v>11</v>
      </c>
      <c r="AL13">
        <f t="shared" si="5"/>
        <v>8</v>
      </c>
      <c r="AM13">
        <f t="shared" si="6"/>
        <v>-0.83776854120273758</v>
      </c>
      <c r="AN13">
        <f t="shared" si="7"/>
        <v>3</v>
      </c>
    </row>
    <row r="14" spans="1:40">
      <c r="A14" s="12">
        <v>1</v>
      </c>
      <c r="B14" s="1">
        <v>23</v>
      </c>
      <c r="D14">
        <v>23</v>
      </c>
      <c r="I14">
        <v>12</v>
      </c>
      <c r="J14">
        <f t="shared" si="0"/>
        <v>0</v>
      </c>
      <c r="K14">
        <f t="shared" si="1"/>
        <v>-2.0458478111241631</v>
      </c>
      <c r="L14">
        <f t="shared" si="8"/>
        <v>1</v>
      </c>
      <c r="O14" s="12">
        <v>1</v>
      </c>
      <c r="P14" s="18">
        <v>11</v>
      </c>
      <c r="R14">
        <v>11</v>
      </c>
      <c r="W14">
        <v>12</v>
      </c>
      <c r="X14">
        <f t="shared" si="2"/>
        <v>3</v>
      </c>
      <c r="Y14">
        <f t="shared" si="3"/>
        <v>-0.67716524735376749</v>
      </c>
      <c r="Z14">
        <f t="shared" si="4"/>
        <v>4</v>
      </c>
      <c r="AC14" s="12">
        <v>1</v>
      </c>
      <c r="AD14" s="19">
        <v>12</v>
      </c>
      <c r="AF14">
        <v>12</v>
      </c>
      <c r="AK14">
        <v>12</v>
      </c>
      <c r="AL14">
        <f t="shared" si="5"/>
        <v>5</v>
      </c>
      <c r="AM14">
        <f t="shared" si="6"/>
        <v>-0.64877086596394218</v>
      </c>
      <c r="AN14">
        <f t="shared" si="7"/>
        <v>4</v>
      </c>
    </row>
    <row r="15" spans="1:40">
      <c r="A15" s="12">
        <v>1</v>
      </c>
      <c r="B15" s="1">
        <v>23</v>
      </c>
      <c r="D15">
        <v>23</v>
      </c>
      <c r="I15">
        <v>13</v>
      </c>
      <c r="J15">
        <f t="shared" si="0"/>
        <v>1</v>
      </c>
      <c r="K15">
        <f t="shared" si="1"/>
        <v>-1.9436045759694718</v>
      </c>
      <c r="L15">
        <f t="shared" si="8"/>
        <v>1</v>
      </c>
      <c r="O15" s="12">
        <v>1</v>
      </c>
      <c r="P15" s="18">
        <v>30</v>
      </c>
      <c r="R15">
        <v>30</v>
      </c>
      <c r="W15">
        <v>13</v>
      </c>
      <c r="X15">
        <f t="shared" si="2"/>
        <v>7</v>
      </c>
      <c r="Y15">
        <f t="shared" si="3"/>
        <v>-0.52921317650336452</v>
      </c>
      <c r="Z15">
        <f t="shared" si="4"/>
        <v>4</v>
      </c>
      <c r="AC15" s="12">
        <v>1</v>
      </c>
      <c r="AD15" s="19">
        <v>28</v>
      </c>
      <c r="AF15">
        <v>28</v>
      </c>
      <c r="AK15">
        <v>13</v>
      </c>
      <c r="AL15">
        <f t="shared" si="5"/>
        <v>7</v>
      </c>
      <c r="AM15">
        <f t="shared" si="6"/>
        <v>-0.45977319072514672</v>
      </c>
      <c r="AN15">
        <f t="shared" si="7"/>
        <v>4</v>
      </c>
    </row>
    <row r="16" spans="1:40">
      <c r="A16" s="12">
        <v>1</v>
      </c>
      <c r="B16" s="1">
        <v>58</v>
      </c>
      <c r="D16">
        <v>58</v>
      </c>
      <c r="I16">
        <v>14</v>
      </c>
      <c r="J16">
        <f t="shared" si="0"/>
        <v>1</v>
      </c>
      <c r="K16">
        <f t="shared" si="1"/>
        <v>-1.8413613408147804</v>
      </c>
      <c r="L16">
        <f t="shared" si="8"/>
        <v>1</v>
      </c>
      <c r="O16" s="12">
        <v>1</v>
      </c>
      <c r="P16" s="18">
        <v>11</v>
      </c>
      <c r="R16">
        <v>11</v>
      </c>
      <c r="W16">
        <v>14</v>
      </c>
      <c r="X16">
        <f t="shared" si="2"/>
        <v>6</v>
      </c>
      <c r="Y16">
        <f t="shared" si="3"/>
        <v>-0.38126110565296151</v>
      </c>
      <c r="Z16">
        <f t="shared" si="4"/>
        <v>4</v>
      </c>
      <c r="AC16" s="12">
        <v>1</v>
      </c>
      <c r="AD16" s="19">
        <v>11</v>
      </c>
      <c r="AF16">
        <v>11</v>
      </c>
      <c r="AK16">
        <v>14</v>
      </c>
      <c r="AL16">
        <f t="shared" si="5"/>
        <v>11</v>
      </c>
      <c r="AM16">
        <f t="shared" si="6"/>
        <v>-0.27077551548635126</v>
      </c>
      <c r="AN16">
        <f t="shared" si="7"/>
        <v>4</v>
      </c>
    </row>
    <row r="17" spans="1:40">
      <c r="A17" s="12">
        <v>1</v>
      </c>
      <c r="B17" s="1">
        <v>22</v>
      </c>
      <c r="D17">
        <v>22</v>
      </c>
      <c r="I17">
        <v>15</v>
      </c>
      <c r="J17">
        <f t="shared" si="0"/>
        <v>0</v>
      </c>
      <c r="K17">
        <f t="shared" si="1"/>
        <v>-1.7391181056600888</v>
      </c>
      <c r="L17">
        <f t="shared" si="8"/>
        <v>2</v>
      </c>
      <c r="O17" s="12">
        <v>1</v>
      </c>
      <c r="P17" s="18">
        <v>7</v>
      </c>
      <c r="R17">
        <v>7</v>
      </c>
      <c r="W17">
        <v>15</v>
      </c>
      <c r="X17">
        <f t="shared" si="2"/>
        <v>7</v>
      </c>
      <c r="Y17">
        <f t="shared" si="3"/>
        <v>-0.23330903480255852</v>
      </c>
      <c r="Z17">
        <f t="shared" si="4"/>
        <v>5</v>
      </c>
      <c r="AC17" s="12">
        <v>1</v>
      </c>
      <c r="AD17" s="19">
        <v>6</v>
      </c>
      <c r="AF17">
        <v>6</v>
      </c>
      <c r="AK17">
        <v>15</v>
      </c>
      <c r="AL17">
        <f t="shared" si="5"/>
        <v>2</v>
      </c>
      <c r="AM17">
        <f t="shared" si="6"/>
        <v>-8.1777840247555841E-2</v>
      </c>
      <c r="AN17">
        <f t="shared" si="7"/>
        <v>5</v>
      </c>
    </row>
    <row r="18" spans="1:40">
      <c r="A18" s="12">
        <v>1</v>
      </c>
      <c r="B18" s="1">
        <v>13</v>
      </c>
      <c r="D18">
        <v>13</v>
      </c>
      <c r="I18">
        <v>16</v>
      </c>
      <c r="J18">
        <f t="shared" si="0"/>
        <v>2</v>
      </c>
      <c r="K18">
        <f t="shared" si="1"/>
        <v>-1.6368748705053975</v>
      </c>
      <c r="L18">
        <f t="shared" si="8"/>
        <v>2</v>
      </c>
      <c r="O18" s="12">
        <v>1</v>
      </c>
      <c r="P18" s="18">
        <v>14</v>
      </c>
      <c r="R18">
        <v>14</v>
      </c>
      <c r="W18">
        <v>16</v>
      </c>
      <c r="X18">
        <f t="shared" si="2"/>
        <v>1</v>
      </c>
      <c r="Y18">
        <f t="shared" si="3"/>
        <v>-8.5356963952155529E-2</v>
      </c>
      <c r="Z18">
        <f t="shared" si="4"/>
        <v>5</v>
      </c>
      <c r="AC18" s="12">
        <v>1</v>
      </c>
      <c r="AD18" s="19">
        <v>11</v>
      </c>
      <c r="AF18">
        <v>11</v>
      </c>
      <c r="AK18">
        <v>16</v>
      </c>
      <c r="AL18">
        <f t="shared" si="5"/>
        <v>13</v>
      </c>
      <c r="AM18">
        <f t="shared" si="6"/>
        <v>0.10721983499123959</v>
      </c>
      <c r="AN18">
        <f t="shared" si="7"/>
        <v>5</v>
      </c>
    </row>
    <row r="19" spans="1:40">
      <c r="A19" s="12">
        <v>1</v>
      </c>
      <c r="B19" s="1">
        <v>25</v>
      </c>
      <c r="D19">
        <v>25</v>
      </c>
      <c r="I19">
        <v>17</v>
      </c>
      <c r="J19">
        <f t="shared" si="0"/>
        <v>1</v>
      </c>
      <c r="K19">
        <f t="shared" si="1"/>
        <v>-1.5346316353507059</v>
      </c>
      <c r="L19">
        <f t="shared" si="8"/>
        <v>2</v>
      </c>
      <c r="O19" s="12">
        <v>1</v>
      </c>
      <c r="P19" s="18">
        <v>19</v>
      </c>
      <c r="R19">
        <v>19</v>
      </c>
      <c r="W19">
        <v>17</v>
      </c>
      <c r="X19">
        <f t="shared" si="2"/>
        <v>9</v>
      </c>
      <c r="Y19">
        <f t="shared" si="3"/>
        <v>6.259510689824746E-2</v>
      </c>
      <c r="Z19">
        <f t="shared" si="4"/>
        <v>5</v>
      </c>
      <c r="AC19" s="12">
        <v>1</v>
      </c>
      <c r="AD19" s="19">
        <v>18</v>
      </c>
      <c r="AF19">
        <v>18</v>
      </c>
      <c r="AK19">
        <v>17</v>
      </c>
      <c r="AL19">
        <f t="shared" si="5"/>
        <v>5</v>
      </c>
      <c r="AM19">
        <f t="shared" si="6"/>
        <v>0.29621751023003501</v>
      </c>
      <c r="AN19">
        <f t="shared" si="7"/>
        <v>6</v>
      </c>
    </row>
    <row r="20" spans="1:40">
      <c r="A20" s="12">
        <v>1</v>
      </c>
      <c r="B20" s="1">
        <v>37</v>
      </c>
      <c r="D20">
        <v>37</v>
      </c>
      <c r="I20">
        <v>18</v>
      </c>
      <c r="J20">
        <f t="shared" si="0"/>
        <v>2</v>
      </c>
      <c r="K20">
        <f t="shared" si="1"/>
        <v>-1.4323884001960145</v>
      </c>
      <c r="L20">
        <f t="shared" si="8"/>
        <v>2</v>
      </c>
      <c r="O20" s="12">
        <v>1</v>
      </c>
      <c r="P20" s="18">
        <v>25</v>
      </c>
      <c r="R20">
        <v>25</v>
      </c>
      <c r="W20">
        <v>18</v>
      </c>
      <c r="X20">
        <f t="shared" si="2"/>
        <v>6</v>
      </c>
      <c r="Y20">
        <f t="shared" si="3"/>
        <v>0.21054717774865045</v>
      </c>
      <c r="Z20">
        <f t="shared" si="4"/>
        <v>5</v>
      </c>
      <c r="AC20" s="12">
        <v>1</v>
      </c>
      <c r="AD20" s="19">
        <v>20</v>
      </c>
      <c r="AF20">
        <v>20</v>
      </c>
      <c r="AK20">
        <v>18</v>
      </c>
      <c r="AL20">
        <f t="shared" si="5"/>
        <v>3</v>
      </c>
      <c r="AM20">
        <f t="shared" si="6"/>
        <v>0.48521518546883047</v>
      </c>
      <c r="AN20">
        <f t="shared" si="7"/>
        <v>6</v>
      </c>
    </row>
    <row r="21" spans="1:40">
      <c r="A21" s="12">
        <v>1</v>
      </c>
      <c r="B21" s="1">
        <v>45</v>
      </c>
      <c r="D21">
        <v>45</v>
      </c>
      <c r="I21">
        <v>19</v>
      </c>
      <c r="J21">
        <f t="shared" si="0"/>
        <v>3</v>
      </c>
      <c r="K21">
        <f t="shared" si="1"/>
        <v>-1.330145165041323</v>
      </c>
      <c r="L21">
        <f t="shared" si="8"/>
        <v>2</v>
      </c>
      <c r="O21" s="12">
        <v>1</v>
      </c>
      <c r="P21" s="18">
        <v>11</v>
      </c>
      <c r="R21">
        <v>11</v>
      </c>
      <c r="W21">
        <v>19</v>
      </c>
      <c r="X21">
        <f t="shared" si="2"/>
        <v>3</v>
      </c>
      <c r="Y21">
        <f t="shared" si="3"/>
        <v>0.35849924859905341</v>
      </c>
      <c r="Z21">
        <f t="shared" si="4"/>
        <v>6</v>
      </c>
      <c r="AC21" s="12">
        <v>1</v>
      </c>
      <c r="AD21" s="19">
        <v>18</v>
      </c>
      <c r="AF21">
        <v>18</v>
      </c>
      <c r="AK21">
        <v>19</v>
      </c>
      <c r="AL21">
        <f t="shared" si="5"/>
        <v>7</v>
      </c>
      <c r="AM21">
        <f t="shared" si="6"/>
        <v>0.67421286070762587</v>
      </c>
      <c r="AN21">
        <f t="shared" si="7"/>
        <v>6</v>
      </c>
    </row>
    <row r="22" spans="1:40">
      <c r="A22" s="12">
        <v>1</v>
      </c>
      <c r="B22" s="1">
        <v>29</v>
      </c>
      <c r="D22">
        <v>29</v>
      </c>
      <c r="I22">
        <v>20</v>
      </c>
      <c r="J22">
        <f t="shared" si="0"/>
        <v>0</v>
      </c>
      <c r="K22">
        <f t="shared" si="1"/>
        <v>-1.2279019298866316</v>
      </c>
      <c r="L22">
        <f t="shared" si="8"/>
        <v>3</v>
      </c>
      <c r="O22" s="12">
        <v>1</v>
      </c>
      <c r="P22" s="18">
        <v>13</v>
      </c>
      <c r="R22">
        <v>13</v>
      </c>
      <c r="W22">
        <v>20</v>
      </c>
      <c r="X22">
        <f t="shared" si="2"/>
        <v>6</v>
      </c>
      <c r="Y22">
        <f t="shared" si="3"/>
        <v>0.50645131944945643</v>
      </c>
      <c r="Z22">
        <f t="shared" si="4"/>
        <v>6</v>
      </c>
      <c r="AC22" s="12">
        <v>1</v>
      </c>
      <c r="AD22" s="19">
        <v>22</v>
      </c>
      <c r="AF22">
        <v>22</v>
      </c>
      <c r="AK22">
        <v>20</v>
      </c>
      <c r="AL22">
        <f t="shared" si="5"/>
        <v>7</v>
      </c>
      <c r="AM22">
        <f t="shared" si="6"/>
        <v>0.86321053594642128</v>
      </c>
      <c r="AN22">
        <f t="shared" si="7"/>
        <v>7</v>
      </c>
    </row>
    <row r="23" spans="1:40">
      <c r="A23" s="12">
        <v>1</v>
      </c>
      <c r="B23" s="1">
        <v>35</v>
      </c>
      <c r="D23">
        <v>35</v>
      </c>
      <c r="I23">
        <v>21</v>
      </c>
      <c r="J23">
        <f t="shared" si="0"/>
        <v>4</v>
      </c>
      <c r="K23">
        <f t="shared" si="1"/>
        <v>-1.12565869473194</v>
      </c>
      <c r="L23">
        <f t="shared" si="8"/>
        <v>3</v>
      </c>
      <c r="O23" s="12">
        <v>1</v>
      </c>
      <c r="P23" s="18">
        <v>22</v>
      </c>
      <c r="R23">
        <v>22</v>
      </c>
      <c r="W23">
        <v>21</v>
      </c>
      <c r="X23">
        <f t="shared" si="2"/>
        <v>5</v>
      </c>
      <c r="Y23">
        <f t="shared" si="3"/>
        <v>0.65440339029985939</v>
      </c>
      <c r="Z23">
        <f t="shared" si="4"/>
        <v>6</v>
      </c>
      <c r="AC23" s="12">
        <v>1</v>
      </c>
      <c r="AD23" s="19">
        <v>17</v>
      </c>
      <c r="AF23">
        <v>17</v>
      </c>
      <c r="AK23">
        <v>21</v>
      </c>
      <c r="AL23">
        <f t="shared" si="5"/>
        <v>4</v>
      </c>
      <c r="AM23">
        <f t="shared" si="6"/>
        <v>1.0522082111852167</v>
      </c>
      <c r="AN23">
        <f t="shared" si="7"/>
        <v>7</v>
      </c>
    </row>
    <row r="24" spans="1:40">
      <c r="A24" s="12">
        <v>1</v>
      </c>
      <c r="B24" s="1">
        <v>39</v>
      </c>
      <c r="D24">
        <v>39</v>
      </c>
      <c r="I24">
        <v>22</v>
      </c>
      <c r="J24">
        <f t="shared" si="0"/>
        <v>3</v>
      </c>
      <c r="K24">
        <f t="shared" si="1"/>
        <v>-1.0234154595772484</v>
      </c>
      <c r="L24">
        <f t="shared" si="8"/>
        <v>3</v>
      </c>
      <c r="O24" s="12">
        <v>1</v>
      </c>
      <c r="P24" s="18">
        <v>33</v>
      </c>
      <c r="R24">
        <v>33</v>
      </c>
      <c r="W24">
        <v>22</v>
      </c>
      <c r="X24">
        <f t="shared" si="2"/>
        <v>5</v>
      </c>
      <c r="Y24">
        <f t="shared" si="3"/>
        <v>0.80235546115026235</v>
      </c>
      <c r="Z24">
        <f t="shared" si="4"/>
        <v>7</v>
      </c>
      <c r="AC24" s="12">
        <v>1</v>
      </c>
      <c r="AD24" s="19">
        <v>13</v>
      </c>
      <c r="AF24">
        <v>13</v>
      </c>
      <c r="AK24">
        <v>22</v>
      </c>
      <c r="AL24">
        <f t="shared" si="5"/>
        <v>3</v>
      </c>
      <c r="AM24">
        <f t="shared" si="6"/>
        <v>1.2412058864240123</v>
      </c>
      <c r="AN24">
        <f t="shared" si="7"/>
        <v>7</v>
      </c>
    </row>
    <row r="25" spans="1:40">
      <c r="A25" s="12">
        <v>1</v>
      </c>
      <c r="B25" s="1">
        <v>46</v>
      </c>
      <c r="D25">
        <v>46</v>
      </c>
      <c r="I25">
        <v>23</v>
      </c>
      <c r="J25">
        <f t="shared" si="0"/>
        <v>7</v>
      </c>
      <c r="K25">
        <f t="shared" si="1"/>
        <v>-0.92117222442255708</v>
      </c>
      <c r="L25">
        <f t="shared" si="8"/>
        <v>3</v>
      </c>
      <c r="O25" s="12">
        <v>1</v>
      </c>
      <c r="P25" s="18">
        <v>29</v>
      </c>
      <c r="R25">
        <v>29</v>
      </c>
      <c r="W25">
        <v>23</v>
      </c>
      <c r="X25">
        <f t="shared" si="2"/>
        <v>2</v>
      </c>
      <c r="Y25">
        <f t="shared" si="3"/>
        <v>0.95030753200066531</v>
      </c>
      <c r="Z25">
        <f t="shared" si="4"/>
        <v>7</v>
      </c>
      <c r="AC25" s="12">
        <v>1</v>
      </c>
      <c r="AD25" s="19">
        <v>16</v>
      </c>
      <c r="AF25">
        <v>16</v>
      </c>
      <c r="AK25">
        <v>23</v>
      </c>
      <c r="AL25">
        <f t="shared" si="5"/>
        <v>2</v>
      </c>
      <c r="AM25">
        <f t="shared" si="6"/>
        <v>1.4302035616628077</v>
      </c>
      <c r="AN25">
        <f t="shared" si="7"/>
        <v>8</v>
      </c>
    </row>
    <row r="26" spans="1:40">
      <c r="A26" s="12">
        <v>1</v>
      </c>
      <c r="B26" s="1">
        <v>45</v>
      </c>
      <c r="D26">
        <v>45</v>
      </c>
      <c r="I26">
        <v>24</v>
      </c>
      <c r="J26">
        <f t="shared" si="0"/>
        <v>3</v>
      </c>
      <c r="K26">
        <f t="shared" si="1"/>
        <v>-0.81892898926786561</v>
      </c>
      <c r="L26">
        <f t="shared" si="8"/>
        <v>3</v>
      </c>
      <c r="O26" s="12">
        <v>1</v>
      </c>
      <c r="P26" s="18">
        <v>15</v>
      </c>
      <c r="R26">
        <v>15</v>
      </c>
      <c r="W26">
        <v>24</v>
      </c>
      <c r="X26">
        <f t="shared" si="2"/>
        <v>0</v>
      </c>
      <c r="Y26">
        <f t="shared" si="3"/>
        <v>1.0982596028510683</v>
      </c>
      <c r="Z26">
        <f t="shared" si="4"/>
        <v>7</v>
      </c>
      <c r="AC26" s="12">
        <v>1</v>
      </c>
      <c r="AD26" s="19">
        <v>14</v>
      </c>
      <c r="AF26">
        <v>14</v>
      </c>
      <c r="AK26">
        <v>24</v>
      </c>
      <c r="AL26">
        <f t="shared" si="5"/>
        <v>3</v>
      </c>
      <c r="AM26">
        <f t="shared" si="6"/>
        <v>1.6192012369016031</v>
      </c>
      <c r="AN26">
        <f t="shared" si="7"/>
        <v>8</v>
      </c>
    </row>
    <row r="27" spans="1:40">
      <c r="A27" s="12">
        <v>1</v>
      </c>
      <c r="B27" s="1">
        <v>29</v>
      </c>
      <c r="D27">
        <v>29</v>
      </c>
      <c r="I27">
        <v>25</v>
      </c>
      <c r="J27">
        <f t="shared" si="0"/>
        <v>4</v>
      </c>
      <c r="K27">
        <f t="shared" si="1"/>
        <v>-0.71668575411317414</v>
      </c>
      <c r="L27">
        <f t="shared" si="8"/>
        <v>4</v>
      </c>
      <c r="O27" s="12">
        <v>1</v>
      </c>
      <c r="P27" s="18">
        <v>13</v>
      </c>
      <c r="R27">
        <v>13</v>
      </c>
      <c r="W27">
        <v>25</v>
      </c>
      <c r="X27">
        <f t="shared" si="2"/>
        <v>2</v>
      </c>
      <c r="Y27">
        <f t="shared" si="3"/>
        <v>1.2462116737014712</v>
      </c>
      <c r="Z27">
        <f t="shared" si="4"/>
        <v>7</v>
      </c>
      <c r="AC27" s="12">
        <v>1</v>
      </c>
      <c r="AD27" s="19">
        <v>9</v>
      </c>
      <c r="AF27">
        <v>9</v>
      </c>
      <c r="AK27">
        <v>25</v>
      </c>
      <c r="AL27">
        <f t="shared" si="5"/>
        <v>1</v>
      </c>
      <c r="AM27">
        <f t="shared" si="6"/>
        <v>1.8081989121403985</v>
      </c>
      <c r="AN27">
        <f t="shared" si="7"/>
        <v>9</v>
      </c>
    </row>
    <row r="28" spans="1:40">
      <c r="A28" s="12">
        <v>1</v>
      </c>
      <c r="B28" s="1">
        <v>22</v>
      </c>
      <c r="D28">
        <v>22</v>
      </c>
      <c r="I28">
        <v>26</v>
      </c>
      <c r="J28">
        <f t="shared" si="0"/>
        <v>3</v>
      </c>
      <c r="K28">
        <f t="shared" si="1"/>
        <v>-0.61444251895848268</v>
      </c>
      <c r="L28">
        <f t="shared" si="8"/>
        <v>4</v>
      </c>
      <c r="O28" s="12">
        <v>1</v>
      </c>
      <c r="P28" s="18">
        <v>17</v>
      </c>
      <c r="R28">
        <v>17</v>
      </c>
      <c r="W28">
        <v>26</v>
      </c>
      <c r="X28">
        <f t="shared" si="2"/>
        <v>3</v>
      </c>
      <c r="Y28">
        <f t="shared" si="3"/>
        <v>1.3941637445518744</v>
      </c>
      <c r="Z28">
        <f t="shared" si="4"/>
        <v>8</v>
      </c>
      <c r="AC28" s="12">
        <v>1</v>
      </c>
      <c r="AD28" s="19">
        <v>16</v>
      </c>
      <c r="AF28">
        <v>16</v>
      </c>
      <c r="AK28">
        <v>26</v>
      </c>
      <c r="AL28">
        <f t="shared" si="5"/>
        <v>1</v>
      </c>
      <c r="AM28">
        <f t="shared" si="6"/>
        <v>1.9971965873791939</v>
      </c>
      <c r="AN28">
        <f t="shared" si="7"/>
        <v>9</v>
      </c>
    </row>
    <row r="29" spans="1:40">
      <c r="A29" s="12">
        <v>1</v>
      </c>
      <c r="B29" s="1">
        <v>33</v>
      </c>
      <c r="D29">
        <v>33</v>
      </c>
      <c r="I29">
        <v>27</v>
      </c>
      <c r="J29">
        <f t="shared" si="0"/>
        <v>4</v>
      </c>
      <c r="K29">
        <f t="shared" si="1"/>
        <v>-0.51219928380379121</v>
      </c>
      <c r="L29">
        <f t="shared" si="8"/>
        <v>4</v>
      </c>
      <c r="O29" s="12">
        <v>1</v>
      </c>
      <c r="P29" s="18">
        <v>21</v>
      </c>
      <c r="R29">
        <v>21</v>
      </c>
      <c r="W29">
        <v>27</v>
      </c>
      <c r="X29">
        <f t="shared" si="2"/>
        <v>1</v>
      </c>
      <c r="Y29">
        <f t="shared" si="3"/>
        <v>1.5421158154022774</v>
      </c>
      <c r="Z29">
        <f t="shared" si="4"/>
        <v>8</v>
      </c>
      <c r="AC29" s="12">
        <v>1</v>
      </c>
      <c r="AD29" s="19">
        <v>9</v>
      </c>
      <c r="AF29">
        <v>9</v>
      </c>
      <c r="AK29">
        <v>27</v>
      </c>
      <c r="AL29">
        <f t="shared" si="5"/>
        <v>0</v>
      </c>
      <c r="AM29">
        <f t="shared" si="6"/>
        <v>2.1861942626179895</v>
      </c>
      <c r="AN29">
        <f t="shared" si="7"/>
        <v>9</v>
      </c>
    </row>
    <row r="30" spans="1:40">
      <c r="A30" s="12">
        <v>1</v>
      </c>
      <c r="B30" s="1">
        <v>30</v>
      </c>
      <c r="D30">
        <v>30</v>
      </c>
      <c r="I30">
        <v>28</v>
      </c>
      <c r="J30">
        <f t="shared" si="0"/>
        <v>3</v>
      </c>
      <c r="K30">
        <f t="shared" si="1"/>
        <v>-0.40995604864909968</v>
      </c>
      <c r="L30">
        <f t="shared" si="8"/>
        <v>4</v>
      </c>
      <c r="O30" s="12">
        <v>1</v>
      </c>
      <c r="P30" s="18">
        <v>20</v>
      </c>
      <c r="R30">
        <v>20</v>
      </c>
      <c r="W30">
        <v>28</v>
      </c>
      <c r="X30">
        <f t="shared" si="2"/>
        <v>3</v>
      </c>
      <c r="Y30">
        <f t="shared" si="3"/>
        <v>1.6900678862526803</v>
      </c>
      <c r="Z30">
        <f t="shared" si="4"/>
        <v>8</v>
      </c>
      <c r="AC30" s="12">
        <v>1</v>
      </c>
      <c r="AD30" s="19">
        <v>9</v>
      </c>
      <c r="AF30">
        <v>9</v>
      </c>
      <c r="AK30">
        <v>28</v>
      </c>
      <c r="AL30">
        <f t="shared" si="5"/>
        <v>2</v>
      </c>
      <c r="AM30">
        <f t="shared" si="6"/>
        <v>2.3751919378567847</v>
      </c>
      <c r="AN30">
        <v>9</v>
      </c>
    </row>
    <row r="31" spans="1:40">
      <c r="A31" s="12">
        <v>1</v>
      </c>
      <c r="B31" s="1">
        <v>29</v>
      </c>
      <c r="D31">
        <v>29</v>
      </c>
      <c r="I31">
        <v>29</v>
      </c>
      <c r="J31">
        <f t="shared" si="0"/>
        <v>7</v>
      </c>
      <c r="K31">
        <f t="shared" si="1"/>
        <v>-0.30771281349440821</v>
      </c>
      <c r="L31">
        <f t="shared" si="8"/>
        <v>4</v>
      </c>
      <c r="O31" s="12">
        <v>1</v>
      </c>
      <c r="P31" s="18">
        <v>17</v>
      </c>
      <c r="R31">
        <v>17</v>
      </c>
      <c r="W31">
        <v>29</v>
      </c>
      <c r="X31">
        <f t="shared" si="2"/>
        <v>3</v>
      </c>
      <c r="Y31">
        <f t="shared" si="3"/>
        <v>1.8380199571030833</v>
      </c>
      <c r="Z31">
        <f t="shared" si="4"/>
        <v>9</v>
      </c>
      <c r="AC31" s="12">
        <v>1</v>
      </c>
      <c r="AD31" s="19">
        <v>30</v>
      </c>
      <c r="AF31">
        <v>30</v>
      </c>
      <c r="AK31">
        <v>29</v>
      </c>
      <c r="AL31">
        <f t="shared" si="5"/>
        <v>0</v>
      </c>
      <c r="AM31">
        <f t="shared" si="6"/>
        <v>2.5641896130955804</v>
      </c>
      <c r="AN31">
        <v>9</v>
      </c>
    </row>
    <row r="32" spans="1:40">
      <c r="A32" s="12">
        <v>1</v>
      </c>
      <c r="B32" s="1">
        <v>47</v>
      </c>
      <c r="D32">
        <v>47</v>
      </c>
      <c r="I32">
        <v>30</v>
      </c>
      <c r="J32">
        <f t="shared" si="0"/>
        <v>4</v>
      </c>
      <c r="K32">
        <f t="shared" si="1"/>
        <v>-0.20546957833971674</v>
      </c>
      <c r="L32">
        <f t="shared" si="8"/>
        <v>5</v>
      </c>
      <c r="O32" s="12">
        <v>1</v>
      </c>
      <c r="P32" s="18">
        <v>8</v>
      </c>
      <c r="R32">
        <v>8</v>
      </c>
      <c r="W32">
        <v>30</v>
      </c>
      <c r="X32">
        <f t="shared" si="2"/>
        <v>2</v>
      </c>
      <c r="Y32">
        <f t="shared" si="3"/>
        <v>1.9859720279534863</v>
      </c>
      <c r="Z32">
        <f t="shared" si="4"/>
        <v>9</v>
      </c>
      <c r="AC32" s="12">
        <v>1</v>
      </c>
      <c r="AD32" s="19">
        <v>11</v>
      </c>
      <c r="AF32">
        <v>11</v>
      </c>
      <c r="AK32">
        <v>30</v>
      </c>
      <c r="AL32">
        <f t="shared" si="5"/>
        <v>1</v>
      </c>
      <c r="AM32">
        <f t="shared" si="6"/>
        <v>2.7531872883343755</v>
      </c>
      <c r="AN32">
        <v>9</v>
      </c>
    </row>
    <row r="33" spans="1:32">
      <c r="A33" s="12">
        <v>1</v>
      </c>
      <c r="B33" s="1">
        <v>19</v>
      </c>
      <c r="D33">
        <v>19</v>
      </c>
      <c r="I33">
        <v>31</v>
      </c>
      <c r="J33">
        <f t="shared" si="0"/>
        <v>3</v>
      </c>
      <c r="K33">
        <f t="shared" si="1"/>
        <v>-0.10322634318502527</v>
      </c>
      <c r="L33">
        <f t="shared" si="8"/>
        <v>5</v>
      </c>
      <c r="O33" s="12">
        <v>1</v>
      </c>
      <c r="P33" s="18">
        <v>15</v>
      </c>
      <c r="R33">
        <v>15</v>
      </c>
      <c r="W33">
        <v>31</v>
      </c>
      <c r="X33">
        <f t="shared" si="2"/>
        <v>0</v>
      </c>
      <c r="Y33">
        <f t="shared" si="3"/>
        <v>2.1339240988038894</v>
      </c>
      <c r="Z33">
        <f t="shared" si="4"/>
        <v>9</v>
      </c>
      <c r="AC33" s="12">
        <v>1</v>
      </c>
      <c r="AD33" s="19">
        <v>13</v>
      </c>
      <c r="AF33">
        <v>13</v>
      </c>
    </row>
    <row r="34" spans="1:32">
      <c r="A34" s="12">
        <v>1</v>
      </c>
      <c r="B34" s="1">
        <v>28</v>
      </c>
      <c r="D34">
        <v>28</v>
      </c>
      <c r="I34">
        <v>32</v>
      </c>
      <c r="J34">
        <f t="shared" si="0"/>
        <v>2</v>
      </c>
      <c r="K34">
        <f t="shared" si="1"/>
        <v>-9.8310803033379549E-4</v>
      </c>
      <c r="L34">
        <f t="shared" si="8"/>
        <v>5</v>
      </c>
      <c r="O34" s="12">
        <v>1</v>
      </c>
      <c r="P34" s="18">
        <v>20</v>
      </c>
      <c r="R34">
        <v>20</v>
      </c>
      <c r="W34">
        <v>32</v>
      </c>
      <c r="X34">
        <f t="shared" si="2"/>
        <v>1</v>
      </c>
      <c r="Y34">
        <f t="shared" si="3"/>
        <v>2.2818761696542924</v>
      </c>
      <c r="Z34">
        <v>9</v>
      </c>
      <c r="AC34" s="12">
        <v>1</v>
      </c>
      <c r="AD34" s="19">
        <v>11</v>
      </c>
      <c r="AF34">
        <v>11</v>
      </c>
    </row>
    <row r="35" spans="1:32">
      <c r="A35" s="12">
        <v>1</v>
      </c>
      <c r="B35" s="1">
        <v>31</v>
      </c>
      <c r="D35">
        <v>31</v>
      </c>
      <c r="I35">
        <v>33</v>
      </c>
      <c r="J35">
        <f t="shared" ref="J35:J60" si="9">COUNTIF(D:D,I35)</f>
        <v>3</v>
      </c>
      <c r="K35">
        <f t="shared" si="1"/>
        <v>0.10126012712435768</v>
      </c>
      <c r="L35">
        <f t="shared" si="8"/>
        <v>5</v>
      </c>
      <c r="O35" s="12">
        <v>1</v>
      </c>
      <c r="P35" s="18">
        <v>26</v>
      </c>
      <c r="R35">
        <v>26</v>
      </c>
      <c r="W35">
        <v>33</v>
      </c>
      <c r="X35">
        <f t="shared" si="2"/>
        <v>1</v>
      </c>
      <c r="Y35">
        <f t="shared" si="3"/>
        <v>2.4298282405046954</v>
      </c>
      <c r="Z35">
        <v>9</v>
      </c>
      <c r="AC35" s="12">
        <v>1</v>
      </c>
      <c r="AD35" s="19">
        <v>16</v>
      </c>
      <c r="AF35">
        <v>16</v>
      </c>
    </row>
    <row r="36" spans="1:32">
      <c r="A36" s="12">
        <v>1</v>
      </c>
      <c r="B36" s="1">
        <v>42</v>
      </c>
      <c r="D36">
        <v>42</v>
      </c>
      <c r="I36">
        <v>34</v>
      </c>
      <c r="J36">
        <f t="shared" si="9"/>
        <v>3</v>
      </c>
      <c r="K36">
        <f t="shared" si="1"/>
        <v>0.20350336227904917</v>
      </c>
      <c r="L36">
        <f t="shared" si="8"/>
        <v>5</v>
      </c>
      <c r="O36" s="12">
        <v>1</v>
      </c>
      <c r="P36" s="18">
        <v>30</v>
      </c>
      <c r="R36">
        <v>30</v>
      </c>
      <c r="AC36" s="12">
        <v>1</v>
      </c>
      <c r="AD36" s="19">
        <v>17</v>
      </c>
      <c r="AF36">
        <v>17</v>
      </c>
    </row>
    <row r="37" spans="1:32">
      <c r="A37" s="12">
        <v>1</v>
      </c>
      <c r="B37" s="1">
        <v>47</v>
      </c>
      <c r="D37">
        <v>47</v>
      </c>
      <c r="I37">
        <v>35</v>
      </c>
      <c r="J37">
        <f t="shared" si="9"/>
        <v>5</v>
      </c>
      <c r="K37">
        <f t="shared" si="1"/>
        <v>0.30574659743374061</v>
      </c>
      <c r="L37">
        <f t="shared" si="8"/>
        <v>6</v>
      </c>
      <c r="O37" s="12">
        <v>1</v>
      </c>
      <c r="P37" s="18">
        <v>8</v>
      </c>
      <c r="R37">
        <v>8</v>
      </c>
      <c r="AC37" s="12">
        <v>1</v>
      </c>
      <c r="AD37" s="19">
        <v>19</v>
      </c>
      <c r="AF37">
        <v>19</v>
      </c>
    </row>
    <row r="38" spans="1:32">
      <c r="A38" s="12">
        <v>1</v>
      </c>
      <c r="B38" s="1">
        <v>27</v>
      </c>
      <c r="D38">
        <v>27</v>
      </c>
      <c r="I38">
        <v>36</v>
      </c>
      <c r="J38">
        <f t="shared" si="9"/>
        <v>2</v>
      </c>
      <c r="K38">
        <f t="shared" si="1"/>
        <v>0.40798983258843208</v>
      </c>
      <c r="L38">
        <f t="shared" si="8"/>
        <v>6</v>
      </c>
      <c r="O38" s="12">
        <v>1</v>
      </c>
      <c r="P38" s="18">
        <v>12</v>
      </c>
      <c r="R38">
        <v>12</v>
      </c>
      <c r="AC38" s="12">
        <v>1</v>
      </c>
      <c r="AD38" s="19">
        <v>13</v>
      </c>
      <c r="AF38">
        <v>13</v>
      </c>
    </row>
    <row r="39" spans="1:32">
      <c r="A39" s="12">
        <v>1</v>
      </c>
      <c r="B39" s="1">
        <v>25</v>
      </c>
      <c r="D39">
        <v>25</v>
      </c>
      <c r="I39">
        <v>37</v>
      </c>
      <c r="J39">
        <f t="shared" si="9"/>
        <v>3</v>
      </c>
      <c r="K39">
        <f t="shared" si="1"/>
        <v>0.5102330677431236</v>
      </c>
      <c r="L39">
        <f t="shared" si="8"/>
        <v>6</v>
      </c>
      <c r="O39" s="12">
        <v>1</v>
      </c>
      <c r="P39" s="18">
        <v>14</v>
      </c>
      <c r="R39">
        <v>14</v>
      </c>
      <c r="AC39" s="12">
        <v>1</v>
      </c>
      <c r="AD39" s="19">
        <v>21</v>
      </c>
      <c r="AF39">
        <v>21</v>
      </c>
    </row>
    <row r="40" spans="1:32">
      <c r="A40" s="12">
        <v>1</v>
      </c>
      <c r="B40" s="1">
        <v>35</v>
      </c>
      <c r="D40">
        <v>35</v>
      </c>
      <c r="I40">
        <v>38</v>
      </c>
      <c r="J40">
        <f t="shared" si="9"/>
        <v>2</v>
      </c>
      <c r="K40">
        <f t="shared" si="1"/>
        <v>0.61247630289781507</v>
      </c>
      <c r="L40">
        <f t="shared" si="8"/>
        <v>6</v>
      </c>
      <c r="O40" s="12">
        <v>1</v>
      </c>
      <c r="P40" s="18">
        <v>8</v>
      </c>
      <c r="R40">
        <v>8</v>
      </c>
      <c r="AC40" s="12">
        <v>1</v>
      </c>
      <c r="AD40" s="19">
        <v>18</v>
      </c>
      <c r="AF40">
        <v>18</v>
      </c>
    </row>
    <row r="41" spans="1:32">
      <c r="A41" s="12">
        <v>1</v>
      </c>
      <c r="B41" s="1">
        <v>26</v>
      </c>
      <c r="D41">
        <v>26</v>
      </c>
      <c r="I41">
        <v>39</v>
      </c>
      <c r="J41">
        <f t="shared" si="9"/>
        <v>3</v>
      </c>
      <c r="K41">
        <f t="shared" si="1"/>
        <v>0.71471953805250654</v>
      </c>
      <c r="L41">
        <f t="shared" si="8"/>
        <v>6</v>
      </c>
      <c r="O41" s="12">
        <v>1</v>
      </c>
      <c r="P41" s="18">
        <v>29</v>
      </c>
      <c r="R41">
        <v>29</v>
      </c>
      <c r="AC41" s="12">
        <v>1</v>
      </c>
      <c r="AD41" s="19">
        <v>20</v>
      </c>
      <c r="AF41">
        <v>20</v>
      </c>
    </row>
    <row r="42" spans="1:32">
      <c r="A42" s="12">
        <v>1</v>
      </c>
      <c r="B42" s="1">
        <v>49</v>
      </c>
      <c r="D42">
        <v>49</v>
      </c>
      <c r="I42">
        <v>40</v>
      </c>
      <c r="J42">
        <f t="shared" si="9"/>
        <v>3</v>
      </c>
      <c r="K42">
        <f t="shared" si="1"/>
        <v>0.81696277320719801</v>
      </c>
      <c r="L42">
        <f t="shared" si="8"/>
        <v>7</v>
      </c>
      <c r="O42" s="12">
        <v>1</v>
      </c>
      <c r="P42" s="18">
        <v>28</v>
      </c>
      <c r="R42">
        <v>28</v>
      </c>
      <c r="AC42" s="12">
        <v>1</v>
      </c>
      <c r="AD42" s="19">
        <v>12</v>
      </c>
      <c r="AF42">
        <v>12</v>
      </c>
    </row>
    <row r="43" spans="1:32">
      <c r="A43" s="12">
        <v>1</v>
      </c>
      <c r="B43" s="1">
        <v>40</v>
      </c>
      <c r="D43">
        <v>40</v>
      </c>
      <c r="I43">
        <v>41</v>
      </c>
      <c r="J43">
        <f t="shared" si="9"/>
        <v>1</v>
      </c>
      <c r="K43">
        <f t="shared" si="1"/>
        <v>0.91920600836188948</v>
      </c>
      <c r="L43">
        <f t="shared" si="8"/>
        <v>7</v>
      </c>
      <c r="O43" s="12">
        <v>1</v>
      </c>
      <c r="P43" s="18">
        <v>20</v>
      </c>
      <c r="R43">
        <v>20</v>
      </c>
      <c r="AC43" s="12">
        <v>1</v>
      </c>
      <c r="AD43" s="19">
        <v>23</v>
      </c>
      <c r="AF43">
        <v>23</v>
      </c>
    </row>
    <row r="44" spans="1:32">
      <c r="A44" s="12">
        <v>1</v>
      </c>
      <c r="B44" s="1">
        <v>43</v>
      </c>
      <c r="D44">
        <v>43</v>
      </c>
      <c r="I44">
        <v>42</v>
      </c>
      <c r="J44">
        <f t="shared" si="9"/>
        <v>4</v>
      </c>
      <c r="K44">
        <f t="shared" si="1"/>
        <v>1.021449243516581</v>
      </c>
      <c r="L44">
        <f t="shared" si="8"/>
        <v>7</v>
      </c>
      <c r="O44" s="12">
        <v>1</v>
      </c>
      <c r="P44" s="18">
        <v>14</v>
      </c>
      <c r="R44">
        <v>14</v>
      </c>
      <c r="AC44" s="12">
        <v>1</v>
      </c>
      <c r="AD44" s="19">
        <v>21</v>
      </c>
      <c r="AF44">
        <v>21</v>
      </c>
    </row>
    <row r="45" spans="1:32">
      <c r="A45" s="12">
        <v>1</v>
      </c>
      <c r="B45" s="1">
        <v>35</v>
      </c>
      <c r="D45">
        <v>35</v>
      </c>
      <c r="I45">
        <v>43</v>
      </c>
      <c r="J45">
        <f t="shared" si="9"/>
        <v>5</v>
      </c>
      <c r="K45">
        <f t="shared" si="1"/>
        <v>1.1236924786712725</v>
      </c>
      <c r="L45">
        <f t="shared" si="8"/>
        <v>7</v>
      </c>
      <c r="O45" s="12">
        <v>1</v>
      </c>
      <c r="P45" s="18">
        <v>13</v>
      </c>
      <c r="R45">
        <v>13</v>
      </c>
      <c r="AC45" s="12">
        <v>1</v>
      </c>
      <c r="AD45" s="19">
        <v>14</v>
      </c>
      <c r="AF45">
        <v>14</v>
      </c>
    </row>
    <row r="46" spans="1:32">
      <c r="A46" s="12">
        <v>1</v>
      </c>
      <c r="B46" s="1">
        <v>27</v>
      </c>
      <c r="D46">
        <v>27</v>
      </c>
      <c r="I46">
        <v>44</v>
      </c>
      <c r="J46">
        <f t="shared" si="9"/>
        <v>1</v>
      </c>
      <c r="K46">
        <f t="shared" si="1"/>
        <v>1.2259357138259639</v>
      </c>
      <c r="L46">
        <f t="shared" si="8"/>
        <v>7</v>
      </c>
      <c r="O46" s="12">
        <v>1</v>
      </c>
      <c r="P46" s="18">
        <v>17</v>
      </c>
      <c r="R46">
        <v>17</v>
      </c>
      <c r="AC46" s="12">
        <v>1</v>
      </c>
      <c r="AD46" s="19">
        <v>6</v>
      </c>
      <c r="AF46">
        <v>6</v>
      </c>
    </row>
    <row r="47" spans="1:32">
      <c r="A47" s="12">
        <v>1</v>
      </c>
      <c r="B47" s="1">
        <v>23</v>
      </c>
      <c r="D47">
        <v>23</v>
      </c>
      <c r="I47">
        <v>45</v>
      </c>
      <c r="J47">
        <f t="shared" si="9"/>
        <v>2</v>
      </c>
      <c r="K47">
        <f t="shared" si="1"/>
        <v>1.3281789489806555</v>
      </c>
      <c r="L47">
        <f t="shared" si="8"/>
        <v>8</v>
      </c>
      <c r="O47" s="12">
        <v>1</v>
      </c>
      <c r="P47" s="18">
        <v>22</v>
      </c>
      <c r="R47">
        <v>22</v>
      </c>
      <c r="AC47" s="12">
        <v>1</v>
      </c>
      <c r="AD47" s="19">
        <v>7</v>
      </c>
      <c r="AF47">
        <v>7</v>
      </c>
    </row>
    <row r="48" spans="1:32">
      <c r="A48" s="12">
        <v>1</v>
      </c>
      <c r="B48" s="1">
        <v>29</v>
      </c>
      <c r="D48">
        <v>29</v>
      </c>
      <c r="I48">
        <v>46</v>
      </c>
      <c r="J48">
        <f t="shared" si="9"/>
        <v>3</v>
      </c>
      <c r="K48">
        <f t="shared" si="1"/>
        <v>1.4304221841353468</v>
      </c>
      <c r="L48">
        <f t="shared" si="8"/>
        <v>8</v>
      </c>
      <c r="O48" s="12">
        <v>1</v>
      </c>
      <c r="P48" s="18">
        <v>18</v>
      </c>
      <c r="R48">
        <v>18</v>
      </c>
      <c r="AC48" s="12">
        <v>1</v>
      </c>
      <c r="AD48" s="19">
        <v>14</v>
      </c>
      <c r="AF48">
        <v>14</v>
      </c>
    </row>
    <row r="49" spans="1:32">
      <c r="A49" s="12">
        <v>1</v>
      </c>
      <c r="B49" s="1">
        <v>32</v>
      </c>
      <c r="D49">
        <v>32</v>
      </c>
      <c r="I49">
        <v>47</v>
      </c>
      <c r="J49">
        <f t="shared" si="9"/>
        <v>2</v>
      </c>
      <c r="K49">
        <f t="shared" si="1"/>
        <v>1.5326654192900384</v>
      </c>
      <c r="L49">
        <f t="shared" si="8"/>
        <v>8</v>
      </c>
      <c r="O49" s="12">
        <v>1</v>
      </c>
      <c r="P49" s="18">
        <v>17</v>
      </c>
      <c r="R49">
        <v>17</v>
      </c>
      <c r="AC49" s="12">
        <v>1</v>
      </c>
      <c r="AD49" s="19">
        <v>25</v>
      </c>
      <c r="AF49">
        <v>25</v>
      </c>
    </row>
    <row r="50" spans="1:32">
      <c r="A50" s="12">
        <v>1</v>
      </c>
      <c r="B50" s="1">
        <v>42</v>
      </c>
      <c r="D50">
        <v>42</v>
      </c>
      <c r="I50">
        <v>48</v>
      </c>
      <c r="J50">
        <f t="shared" si="9"/>
        <v>0</v>
      </c>
      <c r="K50">
        <f t="shared" si="1"/>
        <v>1.6349086544447298</v>
      </c>
      <c r="L50">
        <f t="shared" si="8"/>
        <v>8</v>
      </c>
      <c r="O50" s="12">
        <v>1</v>
      </c>
      <c r="P50" s="18">
        <v>7</v>
      </c>
      <c r="R50">
        <v>7</v>
      </c>
      <c r="AC50" s="12">
        <v>1</v>
      </c>
      <c r="AD50" s="19">
        <v>9</v>
      </c>
      <c r="AF50">
        <v>9</v>
      </c>
    </row>
    <row r="51" spans="1:32">
      <c r="A51" s="12">
        <v>1</v>
      </c>
      <c r="B51" s="1">
        <v>16</v>
      </c>
      <c r="D51">
        <v>16</v>
      </c>
      <c r="I51">
        <v>49</v>
      </c>
      <c r="J51">
        <f t="shared" si="9"/>
        <v>2</v>
      </c>
      <c r="K51">
        <f t="shared" si="1"/>
        <v>1.7371518895994214</v>
      </c>
      <c r="L51">
        <f t="shared" si="8"/>
        <v>8</v>
      </c>
      <c r="O51" s="12">
        <v>1</v>
      </c>
      <c r="P51" s="18">
        <v>28</v>
      </c>
      <c r="R51">
        <v>28</v>
      </c>
      <c r="AC51" s="12">
        <v>1</v>
      </c>
      <c r="AD51" s="19">
        <v>28</v>
      </c>
      <c r="AF51">
        <v>28</v>
      </c>
    </row>
    <row r="52" spans="1:32">
      <c r="A52" s="12">
        <v>1</v>
      </c>
      <c r="B52" s="1">
        <v>56</v>
      </c>
      <c r="D52">
        <v>56</v>
      </c>
      <c r="I52">
        <v>50</v>
      </c>
      <c r="J52">
        <f t="shared" si="9"/>
        <v>0</v>
      </c>
      <c r="K52">
        <f t="shared" si="1"/>
        <v>1.8393951247541127</v>
      </c>
      <c r="L52">
        <f t="shared" si="8"/>
        <v>9</v>
      </c>
      <c r="O52" s="12">
        <v>1</v>
      </c>
      <c r="P52" s="18">
        <v>29</v>
      </c>
      <c r="R52">
        <v>29</v>
      </c>
      <c r="AC52" s="12">
        <v>1</v>
      </c>
      <c r="AD52" s="19">
        <v>24</v>
      </c>
      <c r="AF52">
        <v>24</v>
      </c>
    </row>
    <row r="53" spans="1:32">
      <c r="A53" s="12">
        <v>1</v>
      </c>
      <c r="B53" s="1">
        <v>53</v>
      </c>
      <c r="D53">
        <v>53</v>
      </c>
      <c r="I53">
        <v>51</v>
      </c>
      <c r="J53">
        <f t="shared" si="9"/>
        <v>0</v>
      </c>
      <c r="K53">
        <f t="shared" si="1"/>
        <v>1.9416383599088043</v>
      </c>
      <c r="L53">
        <f t="shared" si="8"/>
        <v>9</v>
      </c>
      <c r="O53" s="12">
        <v>1</v>
      </c>
      <c r="P53" s="18">
        <v>7</v>
      </c>
      <c r="R53">
        <v>7</v>
      </c>
      <c r="AC53" s="12">
        <v>1</v>
      </c>
      <c r="AD53" s="19">
        <v>20</v>
      </c>
      <c r="AF53">
        <v>20</v>
      </c>
    </row>
    <row r="54" spans="1:32">
      <c r="A54" s="12">
        <v>1</v>
      </c>
      <c r="B54" s="1">
        <v>27</v>
      </c>
      <c r="D54">
        <v>27</v>
      </c>
      <c r="I54">
        <v>52</v>
      </c>
      <c r="J54">
        <f t="shared" si="9"/>
        <v>0</v>
      </c>
      <c r="K54">
        <f t="shared" si="1"/>
        <v>2.0438815950634956</v>
      </c>
      <c r="L54">
        <f t="shared" si="8"/>
        <v>9</v>
      </c>
      <c r="O54" s="12">
        <v>1</v>
      </c>
      <c r="P54" s="18">
        <v>7</v>
      </c>
      <c r="R54">
        <v>7</v>
      </c>
      <c r="AC54" s="12">
        <v>1</v>
      </c>
      <c r="AD54" s="19">
        <v>16</v>
      </c>
      <c r="AF54">
        <v>16</v>
      </c>
    </row>
    <row r="55" spans="1:32">
      <c r="A55" s="12">
        <v>1</v>
      </c>
      <c r="B55" s="1">
        <v>23</v>
      </c>
      <c r="D55">
        <v>23</v>
      </c>
      <c r="I55">
        <v>53</v>
      </c>
      <c r="J55">
        <f t="shared" si="9"/>
        <v>1</v>
      </c>
      <c r="K55">
        <f t="shared" si="1"/>
        <v>2.146124830218187</v>
      </c>
      <c r="L55">
        <f t="shared" si="8"/>
        <v>9</v>
      </c>
      <c r="O55" s="12">
        <v>1</v>
      </c>
      <c r="P55" s="18">
        <v>22</v>
      </c>
      <c r="R55">
        <v>22</v>
      </c>
      <c r="AC55" s="12">
        <v>1</v>
      </c>
      <c r="AD55" s="19">
        <v>21</v>
      </c>
      <c r="AF55">
        <v>21</v>
      </c>
    </row>
    <row r="56" spans="1:32">
      <c r="A56" s="12">
        <v>1</v>
      </c>
      <c r="B56" s="1">
        <v>43</v>
      </c>
      <c r="D56">
        <v>43</v>
      </c>
      <c r="I56">
        <v>54</v>
      </c>
      <c r="J56">
        <f t="shared" si="9"/>
        <v>0</v>
      </c>
      <c r="K56">
        <f t="shared" si="1"/>
        <v>2.2483680653728788</v>
      </c>
      <c r="L56">
        <f t="shared" si="8"/>
        <v>9</v>
      </c>
      <c r="O56" s="12">
        <v>1</v>
      </c>
      <c r="P56" s="18">
        <v>17</v>
      </c>
      <c r="R56">
        <v>17</v>
      </c>
      <c r="AC56" s="12">
        <v>1</v>
      </c>
      <c r="AD56" s="19">
        <v>17</v>
      </c>
      <c r="AF56">
        <v>17</v>
      </c>
    </row>
    <row r="57" spans="1:32">
      <c r="A57" s="12">
        <v>1</v>
      </c>
      <c r="B57" s="1">
        <v>34</v>
      </c>
      <c r="D57">
        <v>34</v>
      </c>
      <c r="I57">
        <v>55</v>
      </c>
      <c r="J57">
        <f t="shared" si="9"/>
        <v>0</v>
      </c>
      <c r="K57">
        <f t="shared" si="1"/>
        <v>2.3506113005275702</v>
      </c>
      <c r="L57">
        <v>9</v>
      </c>
      <c r="O57" s="12">
        <v>1</v>
      </c>
      <c r="P57" s="18">
        <v>10</v>
      </c>
      <c r="R57">
        <v>10</v>
      </c>
      <c r="AC57" s="12">
        <v>1</v>
      </c>
      <c r="AD57" s="19">
        <v>8</v>
      </c>
      <c r="AF57">
        <v>8</v>
      </c>
    </row>
    <row r="58" spans="1:32">
      <c r="A58" s="12">
        <v>1</v>
      </c>
      <c r="B58" s="1">
        <v>18</v>
      </c>
      <c r="D58">
        <v>18</v>
      </c>
      <c r="I58">
        <v>56</v>
      </c>
      <c r="J58">
        <f t="shared" si="9"/>
        <v>1</v>
      </c>
      <c r="K58">
        <f t="shared" si="1"/>
        <v>2.4528545356822615</v>
      </c>
      <c r="L58">
        <v>9</v>
      </c>
      <c r="O58" s="12">
        <v>1</v>
      </c>
      <c r="P58" s="18">
        <v>9</v>
      </c>
      <c r="R58">
        <v>9</v>
      </c>
      <c r="AC58" s="12">
        <v>1</v>
      </c>
      <c r="AD58" s="19">
        <v>16</v>
      </c>
      <c r="AF58">
        <v>16</v>
      </c>
    </row>
    <row r="59" spans="1:32">
      <c r="A59" s="12">
        <v>1</v>
      </c>
      <c r="B59" s="1">
        <v>25</v>
      </c>
      <c r="D59">
        <v>25</v>
      </c>
      <c r="I59">
        <v>57</v>
      </c>
      <c r="J59">
        <f t="shared" si="9"/>
        <v>0</v>
      </c>
      <c r="K59">
        <f t="shared" si="1"/>
        <v>2.5550977708369529</v>
      </c>
      <c r="L59">
        <v>9</v>
      </c>
      <c r="O59" s="12">
        <v>1</v>
      </c>
      <c r="P59" s="18">
        <v>21</v>
      </c>
      <c r="R59">
        <v>21</v>
      </c>
      <c r="AC59" s="12">
        <v>1</v>
      </c>
      <c r="AD59" s="19">
        <v>22</v>
      </c>
      <c r="AF59">
        <v>22</v>
      </c>
    </row>
    <row r="60" spans="1:32">
      <c r="A60" s="12">
        <v>1</v>
      </c>
      <c r="B60" s="1">
        <v>43</v>
      </c>
      <c r="D60">
        <v>43</v>
      </c>
      <c r="I60">
        <v>58</v>
      </c>
      <c r="J60">
        <f t="shared" si="9"/>
        <v>1</v>
      </c>
      <c r="K60">
        <f t="shared" si="1"/>
        <v>2.6573410059916447</v>
      </c>
      <c r="L60">
        <v>9</v>
      </c>
      <c r="O60" s="12">
        <v>1</v>
      </c>
      <c r="P60" s="18">
        <v>10</v>
      </c>
      <c r="R60">
        <v>10</v>
      </c>
      <c r="AC60" s="12">
        <v>1</v>
      </c>
      <c r="AD60" s="19">
        <v>16</v>
      </c>
      <c r="AF60">
        <v>16</v>
      </c>
    </row>
    <row r="61" spans="1:32">
      <c r="A61" s="12">
        <v>1</v>
      </c>
      <c r="B61" s="1">
        <v>26</v>
      </c>
      <c r="D61">
        <v>26</v>
      </c>
      <c r="O61" s="12">
        <v>1</v>
      </c>
      <c r="P61" s="18">
        <v>15</v>
      </c>
      <c r="R61">
        <v>15</v>
      </c>
      <c r="AC61" s="12">
        <v>1</v>
      </c>
      <c r="AD61" s="19">
        <v>14</v>
      </c>
      <c r="AF61">
        <v>14</v>
      </c>
    </row>
    <row r="62" spans="1:32">
      <c r="A62" s="12">
        <v>1</v>
      </c>
      <c r="B62" s="1">
        <v>29</v>
      </c>
      <c r="D62">
        <v>29</v>
      </c>
      <c r="O62" s="12">
        <v>1</v>
      </c>
      <c r="P62" s="18">
        <v>10</v>
      </c>
      <c r="R62">
        <v>10</v>
      </c>
      <c r="AC62" s="12">
        <v>1</v>
      </c>
      <c r="AD62" s="19">
        <v>8</v>
      </c>
      <c r="AF62">
        <v>8</v>
      </c>
    </row>
    <row r="63" spans="1:32">
      <c r="A63" s="12">
        <v>1</v>
      </c>
      <c r="B63" s="1">
        <v>18</v>
      </c>
      <c r="D63">
        <v>18</v>
      </c>
      <c r="O63" s="12">
        <v>1</v>
      </c>
      <c r="P63" s="18">
        <v>22</v>
      </c>
      <c r="R63">
        <v>22</v>
      </c>
      <c r="AC63" s="12">
        <v>1</v>
      </c>
      <c r="AD63" s="19">
        <v>21</v>
      </c>
      <c r="AF63">
        <v>21</v>
      </c>
    </row>
    <row r="64" spans="1:32">
      <c r="A64" s="12">
        <v>1</v>
      </c>
      <c r="B64" s="1">
        <v>43</v>
      </c>
      <c r="D64">
        <v>43</v>
      </c>
      <c r="O64" s="12">
        <v>1</v>
      </c>
      <c r="P64" s="18">
        <v>19</v>
      </c>
      <c r="R64">
        <v>19</v>
      </c>
      <c r="AC64" s="12">
        <v>1</v>
      </c>
      <c r="AD64" s="19">
        <v>14</v>
      </c>
      <c r="AF64">
        <v>14</v>
      </c>
    </row>
    <row r="65" spans="1:32">
      <c r="A65" s="12">
        <v>1</v>
      </c>
      <c r="B65" s="1">
        <v>33</v>
      </c>
      <c r="D65">
        <v>33</v>
      </c>
      <c r="O65" s="12">
        <v>1</v>
      </c>
      <c r="P65" s="18">
        <v>10</v>
      </c>
      <c r="R65">
        <v>10</v>
      </c>
      <c r="AC65" s="12">
        <v>1</v>
      </c>
      <c r="AD65" s="19">
        <v>7</v>
      </c>
      <c r="AF65">
        <v>7</v>
      </c>
    </row>
    <row r="66" spans="1:32">
      <c r="A66" s="12">
        <v>1</v>
      </c>
      <c r="B66" s="1">
        <v>17</v>
      </c>
      <c r="D66">
        <v>17</v>
      </c>
      <c r="O66" s="12">
        <v>1</v>
      </c>
      <c r="P66" s="18">
        <v>17</v>
      </c>
      <c r="R66">
        <v>17</v>
      </c>
      <c r="AC66" s="12">
        <v>1</v>
      </c>
      <c r="AD66" s="19">
        <v>13</v>
      </c>
      <c r="AF66">
        <v>13</v>
      </c>
    </row>
    <row r="67" spans="1:32">
      <c r="A67" s="12">
        <v>1</v>
      </c>
      <c r="B67" s="1">
        <v>30</v>
      </c>
      <c r="D67">
        <v>30</v>
      </c>
      <c r="O67" s="12">
        <v>1</v>
      </c>
      <c r="P67" s="18">
        <v>7</v>
      </c>
      <c r="R67">
        <v>7</v>
      </c>
      <c r="AC67" s="12">
        <v>1</v>
      </c>
      <c r="AD67" s="19">
        <v>7</v>
      </c>
      <c r="AF67">
        <v>7</v>
      </c>
    </row>
    <row r="68" spans="1:32">
      <c r="A68" s="12">
        <v>1</v>
      </c>
      <c r="B68" s="1">
        <v>14</v>
      </c>
      <c r="D68">
        <v>14</v>
      </c>
      <c r="O68" s="12">
        <v>1</v>
      </c>
      <c r="P68" s="18">
        <v>14</v>
      </c>
      <c r="R68">
        <v>14</v>
      </c>
      <c r="AC68" s="12">
        <v>1</v>
      </c>
      <c r="AD68" s="19">
        <v>17</v>
      </c>
      <c r="AF68">
        <v>17</v>
      </c>
    </row>
    <row r="69" spans="1:32">
      <c r="A69" s="12">
        <v>1</v>
      </c>
      <c r="B69" s="1">
        <v>31</v>
      </c>
      <c r="D69">
        <v>31</v>
      </c>
      <c r="O69" s="12">
        <v>1</v>
      </c>
      <c r="P69" s="18">
        <v>32</v>
      </c>
      <c r="R69">
        <v>32</v>
      </c>
      <c r="AC69" s="12">
        <v>1</v>
      </c>
      <c r="AD69" s="19">
        <v>10</v>
      </c>
      <c r="AF69">
        <v>10</v>
      </c>
    </row>
    <row r="70" spans="1:32">
      <c r="A70" s="12">
        <v>1</v>
      </c>
      <c r="B70" s="1">
        <v>42</v>
      </c>
      <c r="D70">
        <v>42</v>
      </c>
      <c r="O70" s="12">
        <v>1</v>
      </c>
      <c r="P70" s="18">
        <v>28</v>
      </c>
      <c r="R70">
        <v>28</v>
      </c>
      <c r="AC70" s="12">
        <v>1</v>
      </c>
      <c r="AD70" s="19">
        <v>16</v>
      </c>
      <c r="AF70">
        <v>16</v>
      </c>
    </row>
    <row r="71" spans="1:32">
      <c r="A71" s="12">
        <v>1</v>
      </c>
      <c r="B71" s="1">
        <v>44</v>
      </c>
      <c r="D71">
        <v>44</v>
      </c>
      <c r="O71" s="12">
        <v>1</v>
      </c>
      <c r="P71" s="18">
        <v>16</v>
      </c>
      <c r="R71">
        <v>16</v>
      </c>
      <c r="AC71" s="12">
        <v>1</v>
      </c>
      <c r="AD71" s="19">
        <v>24</v>
      </c>
      <c r="AF71">
        <v>24</v>
      </c>
    </row>
    <row r="72" spans="1:32">
      <c r="A72" s="12">
        <v>1</v>
      </c>
      <c r="B72" s="1">
        <v>40</v>
      </c>
      <c r="D72">
        <v>40</v>
      </c>
      <c r="O72" s="12">
        <v>1</v>
      </c>
      <c r="P72" s="18">
        <v>17</v>
      </c>
      <c r="R72">
        <v>17</v>
      </c>
      <c r="AC72" s="12">
        <v>1</v>
      </c>
      <c r="AD72" s="19">
        <v>19</v>
      </c>
      <c r="AF72">
        <v>19</v>
      </c>
    </row>
    <row r="73" spans="1:32">
      <c r="A73" s="12">
        <v>1</v>
      </c>
      <c r="B73" s="1">
        <v>36</v>
      </c>
      <c r="D73">
        <v>36</v>
      </c>
      <c r="O73" s="12">
        <v>1</v>
      </c>
      <c r="P73" s="18">
        <v>9</v>
      </c>
      <c r="R73">
        <v>9</v>
      </c>
      <c r="AC73" s="12">
        <v>1</v>
      </c>
      <c r="AD73" s="19">
        <v>19</v>
      </c>
      <c r="AF73">
        <v>19</v>
      </c>
    </row>
    <row r="74" spans="1:32">
      <c r="A74" s="12">
        <v>1</v>
      </c>
      <c r="B74" s="1">
        <v>28</v>
      </c>
      <c r="D74">
        <v>28</v>
      </c>
      <c r="O74" s="12">
        <v>1</v>
      </c>
      <c r="P74" s="18">
        <v>17</v>
      </c>
      <c r="R74">
        <v>17</v>
      </c>
      <c r="AC74" s="12">
        <v>1</v>
      </c>
      <c r="AD74" s="19">
        <v>19</v>
      </c>
      <c r="AF74">
        <v>19</v>
      </c>
    </row>
    <row r="75" spans="1:32">
      <c r="A75" s="12">
        <v>1</v>
      </c>
      <c r="B75" s="1">
        <v>36</v>
      </c>
      <c r="D75">
        <v>36</v>
      </c>
      <c r="O75" s="12">
        <v>1</v>
      </c>
      <c r="P75" s="18">
        <v>27</v>
      </c>
      <c r="R75">
        <v>27</v>
      </c>
      <c r="AC75" s="12">
        <v>1</v>
      </c>
      <c r="AD75" s="19">
        <v>16</v>
      </c>
      <c r="AF75">
        <v>16</v>
      </c>
    </row>
    <row r="76" spans="1:32">
      <c r="A76" s="12">
        <v>1</v>
      </c>
      <c r="B76" s="1">
        <v>43</v>
      </c>
      <c r="D76">
        <v>43</v>
      </c>
      <c r="O76" s="12">
        <v>1</v>
      </c>
      <c r="P76" s="18">
        <v>12</v>
      </c>
      <c r="R76">
        <v>12</v>
      </c>
      <c r="AC76" s="12">
        <v>1</v>
      </c>
      <c r="AD76" s="19">
        <v>13</v>
      </c>
      <c r="AF76">
        <v>13</v>
      </c>
    </row>
    <row r="77" spans="1:32">
      <c r="A77" s="12">
        <v>1</v>
      </c>
      <c r="B77" s="1">
        <v>25</v>
      </c>
      <c r="D77">
        <v>25</v>
      </c>
      <c r="O77" s="12">
        <v>1</v>
      </c>
      <c r="P77" s="18">
        <v>10</v>
      </c>
      <c r="R77">
        <v>10</v>
      </c>
      <c r="AC77" s="12">
        <v>1</v>
      </c>
      <c r="AD77" s="19">
        <v>9</v>
      </c>
      <c r="AF77">
        <v>9</v>
      </c>
    </row>
    <row r="78" spans="1:32">
      <c r="A78" s="12">
        <v>1</v>
      </c>
      <c r="B78" s="1">
        <v>19</v>
      </c>
      <c r="D78">
        <v>19</v>
      </c>
      <c r="O78" s="12">
        <v>1</v>
      </c>
      <c r="P78" s="18">
        <v>15</v>
      </c>
      <c r="R78">
        <v>15</v>
      </c>
      <c r="AC78" s="12">
        <v>1</v>
      </c>
      <c r="AD78" s="19">
        <v>20</v>
      </c>
      <c r="AF78">
        <v>20</v>
      </c>
    </row>
    <row r="79" spans="1:32">
      <c r="A79" s="12">
        <v>1</v>
      </c>
      <c r="B79" s="1">
        <v>35</v>
      </c>
      <c r="D79">
        <v>35</v>
      </c>
      <c r="O79" s="12">
        <v>1</v>
      </c>
      <c r="P79" s="18">
        <v>20</v>
      </c>
      <c r="R79">
        <v>20</v>
      </c>
      <c r="AC79" s="12">
        <v>1</v>
      </c>
      <c r="AD79" s="19">
        <v>14</v>
      </c>
      <c r="AF79">
        <v>14</v>
      </c>
    </row>
    <row r="80" spans="1:32">
      <c r="A80" s="12">
        <v>1</v>
      </c>
      <c r="B80" s="1">
        <v>34</v>
      </c>
      <c r="D80">
        <v>34</v>
      </c>
      <c r="O80" s="12">
        <v>1</v>
      </c>
      <c r="P80" s="18">
        <v>13</v>
      </c>
      <c r="R80">
        <v>13</v>
      </c>
      <c r="AC80" s="12">
        <v>1</v>
      </c>
      <c r="AD80" s="19">
        <v>11</v>
      </c>
      <c r="AF80">
        <v>11</v>
      </c>
    </row>
    <row r="81" spans="1:32">
      <c r="A81" s="12">
        <v>1</v>
      </c>
      <c r="B81" s="1">
        <v>24</v>
      </c>
      <c r="D81">
        <v>24</v>
      </c>
      <c r="O81" s="12">
        <v>1</v>
      </c>
      <c r="P81" s="18">
        <v>20</v>
      </c>
      <c r="R81">
        <v>20</v>
      </c>
      <c r="AC81" s="12">
        <v>1</v>
      </c>
      <c r="AD81" s="19">
        <v>17</v>
      </c>
      <c r="AF81">
        <v>17</v>
      </c>
    </row>
    <row r="82" spans="1:32">
      <c r="A82" s="12">
        <v>1</v>
      </c>
      <c r="B82" s="1">
        <v>37</v>
      </c>
      <c r="D82">
        <v>37</v>
      </c>
      <c r="O82" s="12">
        <v>1</v>
      </c>
      <c r="P82" s="18">
        <v>14</v>
      </c>
      <c r="R82">
        <v>14</v>
      </c>
      <c r="AC82" s="12">
        <v>1</v>
      </c>
      <c r="AD82" s="19">
        <v>14</v>
      </c>
      <c r="AF82">
        <v>14</v>
      </c>
    </row>
    <row r="83" spans="1:32">
      <c r="A83" s="12">
        <v>1</v>
      </c>
      <c r="B83" s="1">
        <v>28</v>
      </c>
      <c r="D83">
        <v>28</v>
      </c>
      <c r="O83" s="12">
        <v>1</v>
      </c>
      <c r="P83" s="18">
        <v>8</v>
      </c>
      <c r="R83">
        <v>8</v>
      </c>
      <c r="AC83" s="12">
        <v>1</v>
      </c>
      <c r="AD83" s="19">
        <v>11</v>
      </c>
      <c r="AF83">
        <v>11</v>
      </c>
    </row>
    <row r="84" spans="1:32">
      <c r="A84" s="12">
        <v>1</v>
      </c>
      <c r="B84" s="1">
        <v>19</v>
      </c>
      <c r="D84">
        <v>19</v>
      </c>
      <c r="O84" s="12">
        <v>1</v>
      </c>
      <c r="P84" s="18">
        <v>15</v>
      </c>
      <c r="R84">
        <v>15</v>
      </c>
      <c r="AC84" s="12">
        <v>1</v>
      </c>
      <c r="AD84" s="19">
        <v>15</v>
      </c>
      <c r="AF84">
        <v>15</v>
      </c>
    </row>
    <row r="85" spans="1:32">
      <c r="A85" s="12">
        <v>1</v>
      </c>
      <c r="B85" s="1">
        <v>30</v>
      </c>
      <c r="D85">
        <v>30</v>
      </c>
      <c r="O85" s="12">
        <v>1</v>
      </c>
      <c r="P85" s="18">
        <v>20</v>
      </c>
      <c r="R85">
        <v>20</v>
      </c>
      <c r="AC85" s="12">
        <v>1</v>
      </c>
      <c r="AD85" s="19">
        <v>19</v>
      </c>
      <c r="AF85">
        <v>19</v>
      </c>
    </row>
    <row r="86" spans="1:32">
      <c r="A86" s="12">
        <v>1</v>
      </c>
      <c r="B86" s="1">
        <v>39</v>
      </c>
      <c r="D86">
        <v>39</v>
      </c>
      <c r="O86" s="12">
        <v>1</v>
      </c>
      <c r="P86" s="18">
        <v>23</v>
      </c>
      <c r="R86">
        <v>23</v>
      </c>
      <c r="AC86" s="12">
        <v>1</v>
      </c>
      <c r="AD86" s="19">
        <v>26</v>
      </c>
      <c r="AF86">
        <v>26</v>
      </c>
    </row>
    <row r="87" spans="1:32">
      <c r="A87" s="12">
        <v>1</v>
      </c>
      <c r="B87" s="1">
        <v>49</v>
      </c>
      <c r="D87">
        <v>49</v>
      </c>
      <c r="O87" s="12">
        <v>1</v>
      </c>
      <c r="P87" s="18">
        <v>8</v>
      </c>
      <c r="R87">
        <v>8</v>
      </c>
      <c r="AC87" s="12">
        <v>1</v>
      </c>
      <c r="AD87" s="19">
        <v>13</v>
      </c>
      <c r="AF87">
        <v>13</v>
      </c>
    </row>
    <row r="88" spans="1:32">
      <c r="A88" s="12">
        <v>1</v>
      </c>
      <c r="B88" s="1">
        <v>21</v>
      </c>
      <c r="D88">
        <v>21</v>
      </c>
      <c r="O88" s="12">
        <v>1</v>
      </c>
      <c r="P88" s="18">
        <v>26</v>
      </c>
      <c r="R88">
        <v>26</v>
      </c>
      <c r="AC88" s="12">
        <v>1</v>
      </c>
      <c r="AD88" s="19">
        <v>16</v>
      </c>
      <c r="AF88">
        <v>16</v>
      </c>
    </row>
    <row r="89" spans="1:32">
      <c r="A89" s="12">
        <v>1</v>
      </c>
      <c r="B89" s="1">
        <v>42</v>
      </c>
      <c r="D89">
        <v>42</v>
      </c>
      <c r="O89" s="12">
        <v>1</v>
      </c>
      <c r="P89" s="18">
        <v>18</v>
      </c>
      <c r="R89">
        <v>18</v>
      </c>
      <c r="AC89" s="12">
        <v>1</v>
      </c>
      <c r="AD89" s="19">
        <v>14</v>
      </c>
      <c r="AF89">
        <v>14</v>
      </c>
    </row>
    <row r="90" spans="1:32">
      <c r="A90" s="12">
        <v>1</v>
      </c>
      <c r="B90" s="1">
        <v>32</v>
      </c>
      <c r="D90">
        <v>32</v>
      </c>
      <c r="O90" s="12">
        <v>1</v>
      </c>
      <c r="P90" s="18">
        <v>19</v>
      </c>
      <c r="R90">
        <v>19</v>
      </c>
      <c r="AC90" s="12">
        <v>1</v>
      </c>
      <c r="AD90" s="19">
        <v>20</v>
      </c>
      <c r="AF90">
        <v>20</v>
      </c>
    </row>
    <row r="91" spans="1:32">
      <c r="A91" s="12">
        <v>1</v>
      </c>
      <c r="B91" s="1">
        <v>39</v>
      </c>
      <c r="D91">
        <v>39</v>
      </c>
      <c r="O91" s="12">
        <v>1</v>
      </c>
      <c r="P91" s="18">
        <v>7</v>
      </c>
      <c r="R91">
        <v>7</v>
      </c>
      <c r="AC91" s="12">
        <v>1</v>
      </c>
      <c r="AD91" s="19">
        <v>14</v>
      </c>
      <c r="AF91">
        <v>14</v>
      </c>
    </row>
    <row r="92" spans="1:32">
      <c r="A92" s="12">
        <v>1</v>
      </c>
      <c r="B92" s="1">
        <v>21</v>
      </c>
      <c r="D92">
        <v>21</v>
      </c>
      <c r="O92" s="12">
        <v>1</v>
      </c>
      <c r="P92" s="18">
        <v>22</v>
      </c>
      <c r="R92">
        <v>22</v>
      </c>
      <c r="AC92" s="12">
        <v>1</v>
      </c>
      <c r="AD92" s="19">
        <v>24</v>
      </c>
      <c r="AF92">
        <v>24</v>
      </c>
    </row>
    <row r="93" spans="1:32">
      <c r="A93" s="12">
        <v>1</v>
      </c>
      <c r="B93" s="1">
        <v>46</v>
      </c>
      <c r="D93">
        <v>46</v>
      </c>
      <c r="O93" s="12">
        <v>1</v>
      </c>
      <c r="P93" s="18">
        <v>11</v>
      </c>
      <c r="R93">
        <v>11</v>
      </c>
      <c r="AC93" s="12">
        <v>1</v>
      </c>
      <c r="AD93" s="19">
        <v>16</v>
      </c>
      <c r="AF93">
        <v>16</v>
      </c>
    </row>
    <row r="94" spans="1:32">
      <c r="A94" s="12">
        <v>1</v>
      </c>
      <c r="B94" s="1">
        <v>27</v>
      </c>
      <c r="D94">
        <v>27</v>
      </c>
      <c r="O94" s="12">
        <v>1</v>
      </c>
      <c r="P94" s="18">
        <v>8</v>
      </c>
      <c r="R94">
        <v>8</v>
      </c>
      <c r="AC94" s="12">
        <v>1</v>
      </c>
      <c r="AD94" s="19">
        <v>14</v>
      </c>
      <c r="AF94">
        <v>14</v>
      </c>
    </row>
    <row r="95" spans="1:32">
      <c r="A95" s="12">
        <v>1</v>
      </c>
      <c r="B95" s="1">
        <v>22</v>
      </c>
      <c r="D95">
        <v>22</v>
      </c>
      <c r="O95" s="12">
        <v>1</v>
      </c>
      <c r="P95" s="18">
        <v>14</v>
      </c>
      <c r="R95">
        <v>14</v>
      </c>
      <c r="AC95" s="12">
        <v>1</v>
      </c>
      <c r="AD95" s="19">
        <v>19</v>
      </c>
      <c r="AF95">
        <v>19</v>
      </c>
    </row>
    <row r="96" spans="1:32">
      <c r="A96" s="12">
        <v>1</v>
      </c>
      <c r="B96" s="1">
        <v>33</v>
      </c>
      <c r="D96">
        <v>33</v>
      </c>
      <c r="O96" s="12">
        <v>1</v>
      </c>
      <c r="P96" s="18">
        <v>18</v>
      </c>
      <c r="R96">
        <v>18</v>
      </c>
      <c r="AC96" s="12">
        <v>1</v>
      </c>
      <c r="AD96" s="19">
        <v>11</v>
      </c>
      <c r="AF96">
        <v>11</v>
      </c>
    </row>
    <row r="97" spans="1:32">
      <c r="A97" s="12">
        <v>1</v>
      </c>
      <c r="B97" s="1">
        <v>29</v>
      </c>
      <c r="D97">
        <v>29</v>
      </c>
      <c r="O97" s="12">
        <v>1</v>
      </c>
      <c r="P97" s="18">
        <v>21</v>
      </c>
      <c r="R97">
        <v>21</v>
      </c>
      <c r="AC97" s="12">
        <v>1</v>
      </c>
      <c r="AD97" s="19">
        <v>20</v>
      </c>
      <c r="AF97">
        <v>20</v>
      </c>
    </row>
    <row r="98" spans="1:32">
      <c r="A98" s="12">
        <v>1</v>
      </c>
      <c r="B98" s="1">
        <v>41</v>
      </c>
      <c r="D98">
        <v>41</v>
      </c>
      <c r="O98" s="12">
        <v>1</v>
      </c>
      <c r="P98" s="18">
        <v>23</v>
      </c>
      <c r="R98">
        <v>23</v>
      </c>
      <c r="AC98" s="12">
        <v>1</v>
      </c>
      <c r="AD98" s="19">
        <v>23</v>
      </c>
      <c r="AF98">
        <v>23</v>
      </c>
    </row>
    <row r="99" spans="1:32">
      <c r="A99" s="12">
        <v>1</v>
      </c>
      <c r="B99" s="1">
        <v>46</v>
      </c>
      <c r="D99">
        <v>46</v>
      </c>
      <c r="O99" s="12">
        <v>1</v>
      </c>
      <c r="P99" s="18">
        <v>8</v>
      </c>
      <c r="R99">
        <v>8</v>
      </c>
      <c r="AC99" s="12">
        <v>1</v>
      </c>
      <c r="AD99" s="19">
        <v>16</v>
      </c>
      <c r="AF99">
        <v>16</v>
      </c>
    </row>
    <row r="100" spans="1:32">
      <c r="A100" s="12">
        <v>1</v>
      </c>
      <c r="B100" s="1">
        <v>24</v>
      </c>
      <c r="D100">
        <v>24</v>
      </c>
      <c r="O100" s="12">
        <v>1</v>
      </c>
      <c r="P100" s="18">
        <v>13</v>
      </c>
      <c r="R100">
        <v>13</v>
      </c>
      <c r="AC100" s="12">
        <v>1</v>
      </c>
      <c r="AD100" s="19">
        <v>10</v>
      </c>
      <c r="AF100">
        <v>10</v>
      </c>
    </row>
    <row r="101" spans="1:32">
      <c r="A101" s="12">
        <v>1</v>
      </c>
      <c r="B101" s="1">
        <v>23</v>
      </c>
      <c r="D101">
        <v>23</v>
      </c>
      <c r="O101" s="12">
        <v>1</v>
      </c>
      <c r="P101" s="18">
        <v>15</v>
      </c>
      <c r="R101">
        <v>15</v>
      </c>
      <c r="AC101" s="12">
        <v>1</v>
      </c>
      <c r="AD101" s="19">
        <v>8</v>
      </c>
      <c r="AF101">
        <v>8</v>
      </c>
    </row>
    <row r="102" spans="1:32">
      <c r="A102" s="12">
        <v>1</v>
      </c>
      <c r="B102" s="1">
        <v>23</v>
      </c>
      <c r="D102">
        <v>23</v>
      </c>
      <c r="O102" s="12">
        <v>1</v>
      </c>
      <c r="P102" s="18">
        <v>15</v>
      </c>
      <c r="R102">
        <v>15</v>
      </c>
      <c r="AC102" s="12">
        <v>1</v>
      </c>
      <c r="AD102" s="19">
        <v>19</v>
      </c>
      <c r="AF102">
        <v>19</v>
      </c>
    </row>
    <row r="103" spans="1:32">
      <c r="A103" s="12">
        <v>1</v>
      </c>
      <c r="B103" s="1">
        <v>34</v>
      </c>
      <c r="D103">
        <v>34</v>
      </c>
      <c r="O103" s="12">
        <v>1</v>
      </c>
      <c r="P103" s="18">
        <v>25</v>
      </c>
      <c r="R103">
        <v>25</v>
      </c>
      <c r="AC103" s="12">
        <v>1</v>
      </c>
      <c r="AD103" s="19">
        <v>15</v>
      </c>
      <c r="AF103">
        <v>15</v>
      </c>
    </row>
    <row r="104" spans="1:32">
      <c r="A104" s="12">
        <v>1</v>
      </c>
      <c r="B104" s="1">
        <v>40</v>
      </c>
      <c r="D104">
        <v>40</v>
      </c>
      <c r="O104" s="12">
        <v>1</v>
      </c>
      <c r="P104" s="18">
        <v>18</v>
      </c>
      <c r="R104">
        <v>18</v>
      </c>
      <c r="AC104" s="12">
        <v>1</v>
      </c>
      <c r="AD104" s="19">
        <v>12</v>
      </c>
      <c r="AF104">
        <v>12</v>
      </c>
    </row>
    <row r="105" spans="1:32">
      <c r="A105" s="12">
        <v>1</v>
      </c>
      <c r="B105" s="1">
        <v>30</v>
      </c>
      <c r="D105">
        <v>30</v>
      </c>
      <c r="O105" s="12">
        <v>1</v>
      </c>
      <c r="P105" s="18">
        <v>26</v>
      </c>
      <c r="R105">
        <v>26</v>
      </c>
      <c r="AC105" s="12">
        <v>1</v>
      </c>
      <c r="AD105" s="19">
        <v>12</v>
      </c>
      <c r="AF105">
        <v>12</v>
      </c>
    </row>
    <row r="106" spans="1:32">
      <c r="A106" s="12">
        <v>1</v>
      </c>
      <c r="B106" s="1">
        <v>38</v>
      </c>
      <c r="D106">
        <v>38</v>
      </c>
      <c r="O106" s="12">
        <v>0</v>
      </c>
      <c r="P106" s="18">
        <v>15</v>
      </c>
      <c r="AC106" s="12">
        <v>0</v>
      </c>
      <c r="AD106" s="19">
        <v>16</v>
      </c>
    </row>
    <row r="107" spans="1:32">
      <c r="A107" s="12">
        <v>0</v>
      </c>
      <c r="B107" s="1">
        <v>31</v>
      </c>
      <c r="O107" s="12">
        <v>0</v>
      </c>
      <c r="P107" s="18">
        <v>10</v>
      </c>
      <c r="AC107" s="12">
        <v>0</v>
      </c>
      <c r="AD107" s="19">
        <v>12</v>
      </c>
    </row>
    <row r="108" spans="1:32">
      <c r="A108" s="12">
        <v>0</v>
      </c>
      <c r="B108" s="1">
        <v>22</v>
      </c>
      <c r="O108" s="12">
        <v>0</v>
      </c>
      <c r="P108" s="18">
        <v>25</v>
      </c>
      <c r="AC108" s="12">
        <v>0</v>
      </c>
      <c r="AD108" s="19">
        <v>26</v>
      </c>
    </row>
    <row r="109" spans="1:32">
      <c r="A109" s="12">
        <v>0</v>
      </c>
      <c r="B109" s="1">
        <v>51</v>
      </c>
      <c r="O109" s="12">
        <v>0</v>
      </c>
      <c r="P109" s="18">
        <v>28</v>
      </c>
      <c r="AC109" s="12">
        <v>0</v>
      </c>
      <c r="AD109" s="19">
        <v>24</v>
      </c>
    </row>
    <row r="110" spans="1:32">
      <c r="A110" s="12">
        <v>0</v>
      </c>
      <c r="B110" s="1">
        <v>52</v>
      </c>
      <c r="O110" s="12">
        <v>0</v>
      </c>
      <c r="P110" s="18">
        <v>7</v>
      </c>
      <c r="AC110" s="12">
        <v>0</v>
      </c>
      <c r="AD110" s="19">
        <v>8</v>
      </c>
    </row>
    <row r="111" spans="1:32">
      <c r="A111" s="12">
        <v>0</v>
      </c>
      <c r="B111" s="1">
        <v>15</v>
      </c>
      <c r="O111" s="12">
        <v>0</v>
      </c>
      <c r="P111" s="18">
        <v>12</v>
      </c>
      <c r="AC111" s="12">
        <v>0</v>
      </c>
      <c r="AD111" s="19">
        <v>26</v>
      </c>
    </row>
    <row r="112" spans="1:32">
      <c r="A112" s="12">
        <v>0</v>
      </c>
      <c r="B112" s="1">
        <v>38</v>
      </c>
      <c r="O112" s="12">
        <v>0</v>
      </c>
      <c r="P112" s="18">
        <v>23</v>
      </c>
      <c r="AC112" s="12">
        <v>0</v>
      </c>
      <c r="AD112" s="19">
        <v>19</v>
      </c>
    </row>
    <row r="113" spans="1:30">
      <c r="A113" s="12">
        <v>0</v>
      </c>
      <c r="B113" s="1">
        <v>42</v>
      </c>
      <c r="O113" s="12">
        <v>0</v>
      </c>
      <c r="P113" s="18">
        <v>12</v>
      </c>
      <c r="AC113" s="12">
        <v>0</v>
      </c>
      <c r="AD113" s="19">
        <v>14</v>
      </c>
    </row>
    <row r="114" spans="1:30">
      <c r="A114" s="12">
        <v>0</v>
      </c>
      <c r="B114" s="1">
        <v>26</v>
      </c>
      <c r="O114" s="12">
        <v>0</v>
      </c>
      <c r="P114" s="18">
        <v>21</v>
      </c>
      <c r="AC114" s="12">
        <v>0</v>
      </c>
      <c r="AD114" s="19">
        <v>24</v>
      </c>
    </row>
    <row r="115" spans="1:30">
      <c r="A115" s="12">
        <v>0</v>
      </c>
      <c r="B115" s="1">
        <v>45</v>
      </c>
      <c r="O115" s="12">
        <v>0</v>
      </c>
      <c r="P115" s="18">
        <v>7</v>
      </c>
      <c r="AC115" s="12">
        <v>0</v>
      </c>
      <c r="AD115" s="19">
        <v>16</v>
      </c>
    </row>
    <row r="116" spans="1:30">
      <c r="A116" s="12">
        <v>0</v>
      </c>
      <c r="B116" s="1">
        <v>23</v>
      </c>
      <c r="O116" s="12">
        <v>0</v>
      </c>
      <c r="P116" s="18">
        <v>15</v>
      </c>
      <c r="AC116" s="12">
        <v>0</v>
      </c>
      <c r="AD116" s="19">
        <v>18</v>
      </c>
    </row>
    <row r="117" spans="1:30">
      <c r="A117" s="12">
        <v>0</v>
      </c>
      <c r="B117" s="1">
        <v>33</v>
      </c>
      <c r="O117" s="12">
        <v>0</v>
      </c>
      <c r="P117" s="18">
        <v>16</v>
      </c>
      <c r="AC117" s="12">
        <v>0</v>
      </c>
      <c r="AD117" s="19">
        <v>12</v>
      </c>
    </row>
    <row r="118" spans="1:30">
      <c r="A118" s="12">
        <v>0</v>
      </c>
      <c r="B118" s="1">
        <v>28</v>
      </c>
      <c r="O118" s="12">
        <v>0</v>
      </c>
      <c r="P118" s="18">
        <v>16</v>
      </c>
      <c r="AC118" s="12">
        <v>0</v>
      </c>
      <c r="AD118" s="19">
        <v>19</v>
      </c>
    </row>
    <row r="119" spans="1:30">
      <c r="A119" s="12">
        <v>0</v>
      </c>
      <c r="B119" s="1">
        <v>35</v>
      </c>
      <c r="O119" s="12">
        <v>0</v>
      </c>
      <c r="P119" s="18">
        <v>11</v>
      </c>
      <c r="AC119" s="12">
        <v>0</v>
      </c>
      <c r="AD119" s="19">
        <v>22</v>
      </c>
    </row>
    <row r="120" spans="1:30">
      <c r="A120" s="12">
        <v>0</v>
      </c>
      <c r="B120" s="1">
        <v>33</v>
      </c>
      <c r="O120" s="12">
        <v>0</v>
      </c>
      <c r="P120" s="18">
        <v>19</v>
      </c>
      <c r="AC120" s="12">
        <v>0</v>
      </c>
      <c r="AD120" s="19">
        <v>15</v>
      </c>
    </row>
    <row r="121" spans="1:30">
      <c r="A121" s="12">
        <v>0</v>
      </c>
      <c r="B121" s="1">
        <v>34</v>
      </c>
      <c r="O121" s="12">
        <v>0</v>
      </c>
      <c r="P121" s="18">
        <v>11</v>
      </c>
      <c r="AC121" s="12">
        <v>0</v>
      </c>
      <c r="AD121" s="19">
        <v>14</v>
      </c>
    </row>
    <row r="122" spans="1:30">
      <c r="A122" s="12">
        <v>0</v>
      </c>
      <c r="B122" s="1">
        <v>25</v>
      </c>
      <c r="O122" s="12">
        <v>0</v>
      </c>
      <c r="P122" s="18">
        <v>15</v>
      </c>
      <c r="AC122" s="12">
        <v>0</v>
      </c>
      <c r="AD122" s="19">
        <v>19</v>
      </c>
    </row>
    <row r="123" spans="1:30">
      <c r="A123" s="12">
        <v>0</v>
      </c>
      <c r="B123" s="1">
        <v>34</v>
      </c>
      <c r="O123" s="12">
        <v>0</v>
      </c>
      <c r="P123" s="18">
        <v>25</v>
      </c>
      <c r="AC123" s="12">
        <v>0</v>
      </c>
      <c r="AD123" s="19">
        <v>26</v>
      </c>
    </row>
    <row r="124" spans="1:30">
      <c r="A124" s="12">
        <v>0</v>
      </c>
      <c r="B124" s="1">
        <v>51</v>
      </c>
      <c r="O124" s="12">
        <v>0</v>
      </c>
      <c r="P124" s="18">
        <v>33</v>
      </c>
      <c r="AC124" s="12">
        <v>0</v>
      </c>
      <c r="AD124" s="19">
        <v>25</v>
      </c>
    </row>
    <row r="125" spans="1:30">
      <c r="A125" s="12">
        <v>0</v>
      </c>
      <c r="B125" s="1">
        <v>58</v>
      </c>
      <c r="O125" s="12">
        <v>0</v>
      </c>
      <c r="P125" s="18">
        <v>27</v>
      </c>
      <c r="AC125" s="12">
        <v>0</v>
      </c>
      <c r="AD125" s="19">
        <v>6</v>
      </c>
    </row>
    <row r="126" spans="1:30">
      <c r="A126" s="12">
        <v>0</v>
      </c>
      <c r="B126" s="1">
        <v>33</v>
      </c>
      <c r="O126" s="12">
        <v>0</v>
      </c>
      <c r="P126" s="18">
        <v>26</v>
      </c>
      <c r="AC126" s="12">
        <v>0</v>
      </c>
      <c r="AD126" s="19">
        <v>22</v>
      </c>
    </row>
    <row r="127" spans="1:30">
      <c r="A127" s="12">
        <v>0</v>
      </c>
      <c r="B127" s="1">
        <v>48</v>
      </c>
      <c r="O127" s="12">
        <v>0</v>
      </c>
      <c r="P127" s="18">
        <v>22</v>
      </c>
      <c r="AC127" s="12">
        <v>0</v>
      </c>
      <c r="AD127" s="19">
        <v>22</v>
      </c>
    </row>
    <row r="128" spans="1:30">
      <c r="A128" s="12">
        <v>0</v>
      </c>
      <c r="B128" s="1">
        <v>44</v>
      </c>
      <c r="O128" s="12">
        <v>0</v>
      </c>
      <c r="P128" s="18">
        <v>16</v>
      </c>
      <c r="AC128" s="12">
        <v>0</v>
      </c>
      <c r="AD128" s="19">
        <v>12</v>
      </c>
    </row>
    <row r="129" spans="1:30">
      <c r="A129" s="12">
        <v>0</v>
      </c>
      <c r="B129" s="1">
        <v>28</v>
      </c>
      <c r="O129" s="12">
        <v>0</v>
      </c>
      <c r="P129" s="18">
        <v>16</v>
      </c>
      <c r="AC129" s="12">
        <v>0</v>
      </c>
      <c r="AD129" s="19">
        <v>18</v>
      </c>
    </row>
    <row r="130" spans="1:30">
      <c r="A130" s="12">
        <v>0</v>
      </c>
      <c r="B130" s="1">
        <v>34</v>
      </c>
      <c r="O130" s="12">
        <v>0</v>
      </c>
      <c r="P130" s="18">
        <v>13</v>
      </c>
      <c r="AC130" s="12">
        <v>0</v>
      </c>
      <c r="AD130" s="19">
        <v>17</v>
      </c>
    </row>
    <row r="131" spans="1:30">
      <c r="A131" s="12">
        <v>0</v>
      </c>
      <c r="B131" s="1">
        <v>30</v>
      </c>
      <c r="O131" s="12">
        <v>0</v>
      </c>
      <c r="P131" s="18">
        <v>14</v>
      </c>
      <c r="AC131" s="12">
        <v>0</v>
      </c>
      <c r="AD131" s="19">
        <v>21</v>
      </c>
    </row>
    <row r="132" spans="1:30">
      <c r="A132" s="12">
        <v>0</v>
      </c>
      <c r="B132" s="1">
        <v>35</v>
      </c>
      <c r="O132" s="12">
        <v>0</v>
      </c>
      <c r="P132" s="18">
        <v>13</v>
      </c>
      <c r="AC132" s="12">
        <v>0</v>
      </c>
      <c r="AD132" s="19">
        <v>25</v>
      </c>
    </row>
    <row r="133" spans="1:30">
      <c r="A133" s="12">
        <v>0</v>
      </c>
      <c r="B133" s="1">
        <v>38</v>
      </c>
      <c r="O133" s="12">
        <v>0</v>
      </c>
      <c r="P133" s="18">
        <v>13</v>
      </c>
      <c r="AC133" s="12">
        <v>0</v>
      </c>
      <c r="AD133" s="19">
        <v>25</v>
      </c>
    </row>
    <row r="134" spans="1:30">
      <c r="A134" s="12">
        <v>0</v>
      </c>
      <c r="B134" s="1">
        <v>38</v>
      </c>
      <c r="O134" s="12">
        <v>0</v>
      </c>
      <c r="P134" s="18">
        <v>15</v>
      </c>
      <c r="AC134" s="12">
        <v>0</v>
      </c>
      <c r="AD134" s="19">
        <v>19</v>
      </c>
    </row>
    <row r="135" spans="1:30">
      <c r="A135" s="12">
        <v>0</v>
      </c>
      <c r="B135" s="1">
        <v>34</v>
      </c>
      <c r="O135" s="12">
        <v>0</v>
      </c>
      <c r="P135" s="18">
        <v>13</v>
      </c>
      <c r="AC135" s="12">
        <v>0</v>
      </c>
      <c r="AD135" s="19">
        <v>24</v>
      </c>
    </row>
    <row r="136" spans="1:30">
      <c r="A136" s="12">
        <v>0</v>
      </c>
      <c r="B136" s="1">
        <v>37</v>
      </c>
      <c r="O136" s="12">
        <v>0</v>
      </c>
      <c r="P136" s="18">
        <v>13</v>
      </c>
      <c r="AC136" s="12">
        <v>0</v>
      </c>
      <c r="AD136" s="19">
        <v>13</v>
      </c>
    </row>
    <row r="137" spans="1:30">
      <c r="A137" s="12">
        <v>0</v>
      </c>
      <c r="B137" s="1">
        <v>26</v>
      </c>
      <c r="O137" s="12">
        <v>0</v>
      </c>
      <c r="P137" s="18">
        <v>22</v>
      </c>
      <c r="AC137" s="12">
        <v>0</v>
      </c>
      <c r="AD137" s="19">
        <v>25</v>
      </c>
    </row>
    <row r="138" spans="1:30">
      <c r="A138" s="12">
        <v>0</v>
      </c>
      <c r="B138" s="1">
        <v>47</v>
      </c>
      <c r="O138" s="12">
        <v>0</v>
      </c>
      <c r="P138" s="18">
        <v>21</v>
      </c>
      <c r="AC138" s="12">
        <v>0</v>
      </c>
      <c r="AD138" s="19">
        <v>23</v>
      </c>
    </row>
    <row r="139" spans="1:30">
      <c r="A139" s="12">
        <v>0</v>
      </c>
      <c r="B139" s="1">
        <v>44</v>
      </c>
      <c r="O139" s="12">
        <v>0</v>
      </c>
      <c r="P139" s="18">
        <v>14</v>
      </c>
      <c r="AC139" s="12">
        <v>0</v>
      </c>
      <c r="AD139" s="19">
        <v>29</v>
      </c>
    </row>
    <row r="140" spans="1:30">
      <c r="A140" s="12">
        <v>0</v>
      </c>
      <c r="B140" s="1">
        <v>43</v>
      </c>
      <c r="O140" s="12">
        <v>0</v>
      </c>
      <c r="P140" s="18">
        <v>17</v>
      </c>
      <c r="AC140" s="12">
        <v>0</v>
      </c>
      <c r="AD140" s="19">
        <v>18</v>
      </c>
    </row>
    <row r="141" spans="1:30">
      <c r="A141" s="12">
        <v>0</v>
      </c>
      <c r="B141" s="1">
        <v>35</v>
      </c>
      <c r="O141" s="12">
        <v>0</v>
      </c>
      <c r="P141" s="18">
        <v>7</v>
      </c>
      <c r="AC141" s="12">
        <v>0</v>
      </c>
      <c r="AD141" s="19">
        <v>10</v>
      </c>
    </row>
    <row r="142" spans="1:30">
      <c r="A142" s="12">
        <v>0</v>
      </c>
      <c r="B142" s="1">
        <v>17</v>
      </c>
      <c r="O142" s="12">
        <v>0</v>
      </c>
      <c r="P142" s="18">
        <v>26</v>
      </c>
      <c r="AC142" s="12">
        <v>0</v>
      </c>
      <c r="AD142" s="19">
        <v>24</v>
      </c>
    </row>
    <row r="143" spans="1:30">
      <c r="A143" s="12">
        <v>0</v>
      </c>
      <c r="B143" s="1">
        <v>50</v>
      </c>
      <c r="O143" s="12">
        <v>0</v>
      </c>
      <c r="P143" s="18">
        <v>14</v>
      </c>
      <c r="AC143" s="12">
        <v>0</v>
      </c>
      <c r="AD143" s="19">
        <v>12</v>
      </c>
    </row>
    <row r="144" spans="1:30">
      <c r="A144" s="12">
        <v>0</v>
      </c>
      <c r="B144" s="1">
        <v>26</v>
      </c>
      <c r="O144" s="12">
        <v>0</v>
      </c>
      <c r="P144" s="18">
        <v>17</v>
      </c>
      <c r="AC144" s="12">
        <v>0</v>
      </c>
      <c r="AD144" s="19">
        <v>18</v>
      </c>
    </row>
    <row r="145" spans="1:30">
      <c r="A145" s="12">
        <v>0</v>
      </c>
      <c r="B145" s="1">
        <v>35</v>
      </c>
      <c r="O145" s="12">
        <v>0</v>
      </c>
      <c r="P145" s="18">
        <v>13</v>
      </c>
      <c r="AC145" s="12">
        <v>0</v>
      </c>
      <c r="AD145" s="19">
        <v>14</v>
      </c>
    </row>
    <row r="146" spans="1:30">
      <c r="A146" s="12">
        <v>0</v>
      </c>
      <c r="B146" s="1">
        <v>27</v>
      </c>
      <c r="O146" s="12">
        <v>0</v>
      </c>
      <c r="P146" s="18">
        <v>13</v>
      </c>
      <c r="AC146" s="12">
        <v>0</v>
      </c>
      <c r="AD146" s="19">
        <v>27</v>
      </c>
    </row>
    <row r="147" spans="1:30">
      <c r="A147" s="12">
        <v>0</v>
      </c>
      <c r="B147" s="1">
        <v>40</v>
      </c>
      <c r="O147" s="12">
        <v>0</v>
      </c>
      <c r="P147" s="18">
        <v>11</v>
      </c>
      <c r="AC147" s="12">
        <v>0</v>
      </c>
      <c r="AD147" s="19">
        <v>14</v>
      </c>
    </row>
    <row r="148" spans="1:30">
      <c r="A148" s="12">
        <v>0</v>
      </c>
      <c r="B148" s="1">
        <v>25</v>
      </c>
      <c r="O148" s="12">
        <v>0</v>
      </c>
      <c r="P148" s="18">
        <v>21</v>
      </c>
      <c r="AC148" s="12">
        <v>0</v>
      </c>
      <c r="AD148" s="19">
        <v>28</v>
      </c>
    </row>
    <row r="149" spans="1:30">
      <c r="A149" s="12">
        <v>0</v>
      </c>
      <c r="B149" s="1">
        <v>49</v>
      </c>
      <c r="O149" s="12">
        <v>0</v>
      </c>
      <c r="P149" s="18">
        <v>21</v>
      </c>
      <c r="AC149" s="12">
        <v>0</v>
      </c>
      <c r="AD149" s="19">
        <v>13</v>
      </c>
    </row>
    <row r="150" spans="1:30">
      <c r="A150" s="12">
        <v>0</v>
      </c>
      <c r="B150" s="1">
        <v>34</v>
      </c>
      <c r="O150" s="12">
        <v>0</v>
      </c>
      <c r="P150" s="18">
        <v>19</v>
      </c>
      <c r="AC150" s="12">
        <v>0</v>
      </c>
      <c r="AD150" s="19">
        <v>21</v>
      </c>
    </row>
    <row r="151" spans="1:30">
      <c r="A151" s="12">
        <v>0</v>
      </c>
      <c r="B151" s="1">
        <v>40</v>
      </c>
      <c r="O151" s="12">
        <v>0</v>
      </c>
      <c r="P151" s="18">
        <v>18</v>
      </c>
      <c r="AC151" s="12">
        <v>0</v>
      </c>
      <c r="AD151" s="19">
        <v>16</v>
      </c>
    </row>
    <row r="152" spans="1:30">
      <c r="A152" s="12">
        <v>0</v>
      </c>
      <c r="B152" s="1">
        <v>34</v>
      </c>
      <c r="O152" s="12">
        <v>0</v>
      </c>
      <c r="P152" s="18">
        <v>19</v>
      </c>
      <c r="AC152" s="12">
        <v>0</v>
      </c>
      <c r="AD152" s="19">
        <v>27</v>
      </c>
    </row>
    <row r="153" spans="1:30">
      <c r="A153" s="12">
        <v>0</v>
      </c>
      <c r="B153" s="1">
        <v>46</v>
      </c>
      <c r="O153" s="12">
        <v>0</v>
      </c>
      <c r="P153" s="18">
        <v>11</v>
      </c>
      <c r="AC153" s="12">
        <v>0</v>
      </c>
      <c r="AD153" s="19">
        <v>13</v>
      </c>
    </row>
    <row r="154" spans="1:30">
      <c r="A154" s="12">
        <v>0</v>
      </c>
      <c r="B154" s="1">
        <v>24</v>
      </c>
      <c r="O154" s="12">
        <v>0</v>
      </c>
      <c r="P154" s="18">
        <v>12</v>
      </c>
      <c r="AC154" s="12">
        <v>0</v>
      </c>
      <c r="AD154" s="19">
        <v>27</v>
      </c>
    </row>
    <row r="155" spans="1:30">
      <c r="A155" s="12">
        <v>0</v>
      </c>
      <c r="B155" s="1">
        <v>39</v>
      </c>
      <c r="O155" s="12">
        <v>0</v>
      </c>
      <c r="P155" s="18">
        <v>30</v>
      </c>
      <c r="AC155" s="12">
        <v>0</v>
      </c>
      <c r="AD155" s="19">
        <v>25</v>
      </c>
    </row>
    <row r="156" spans="1:30">
      <c r="A156" s="12">
        <v>0</v>
      </c>
      <c r="B156" s="1">
        <v>55</v>
      </c>
      <c r="O156" s="12">
        <v>0</v>
      </c>
      <c r="P156" s="18">
        <v>15</v>
      </c>
      <c r="AC156" s="12">
        <v>0</v>
      </c>
      <c r="AD156" s="19">
        <v>15</v>
      </c>
    </row>
    <row r="157" spans="1:30">
      <c r="A157" s="12">
        <v>0</v>
      </c>
      <c r="B157" s="1">
        <v>30</v>
      </c>
      <c r="O157" s="12">
        <v>0</v>
      </c>
      <c r="P157" s="18">
        <v>9</v>
      </c>
      <c r="AC157" s="12">
        <v>0</v>
      </c>
      <c r="AD157" s="19">
        <v>22</v>
      </c>
    </row>
    <row r="158" spans="1:30">
      <c r="A158" s="12">
        <v>0</v>
      </c>
      <c r="B158" s="1">
        <v>31</v>
      </c>
      <c r="O158" s="12">
        <v>0</v>
      </c>
      <c r="P158" s="18">
        <v>7</v>
      </c>
      <c r="AC158" s="12">
        <v>0</v>
      </c>
      <c r="AD158" s="19">
        <v>6</v>
      </c>
    </row>
    <row r="159" spans="1:30">
      <c r="A159" s="12">
        <v>0</v>
      </c>
      <c r="B159" s="1">
        <v>13</v>
      </c>
      <c r="O159" s="12">
        <v>0</v>
      </c>
      <c r="P159" s="18">
        <v>24</v>
      </c>
      <c r="AC159" s="12">
        <v>0</v>
      </c>
      <c r="AD159" s="19">
        <v>30</v>
      </c>
    </row>
    <row r="160" spans="1:30">
      <c r="A160" s="12">
        <v>0</v>
      </c>
      <c r="B160" s="1">
        <v>54</v>
      </c>
      <c r="O160" s="12">
        <v>0</v>
      </c>
      <c r="P160" s="18">
        <v>7</v>
      </c>
      <c r="AC160" s="12">
        <v>0</v>
      </c>
      <c r="AD160" s="19">
        <v>16</v>
      </c>
    </row>
    <row r="161" spans="1:30">
      <c r="A161" s="12">
        <v>0</v>
      </c>
      <c r="B161" s="1">
        <v>23</v>
      </c>
      <c r="O161" s="12">
        <v>0</v>
      </c>
      <c r="P161" s="18">
        <v>30</v>
      </c>
      <c r="AC161" s="12">
        <v>0</v>
      </c>
      <c r="AD161" s="19">
        <v>20</v>
      </c>
    </row>
    <row r="162" spans="1:30">
      <c r="A162" s="12">
        <v>0</v>
      </c>
      <c r="B162" s="1">
        <v>50</v>
      </c>
      <c r="O162" s="12">
        <v>0</v>
      </c>
      <c r="P162" s="18">
        <v>9</v>
      </c>
      <c r="AC162" s="12">
        <v>0</v>
      </c>
      <c r="AD162" s="19">
        <v>16</v>
      </c>
    </row>
    <row r="163" spans="1:30">
      <c r="A163" s="12">
        <v>0</v>
      </c>
      <c r="B163" s="1">
        <v>25</v>
      </c>
      <c r="O163" s="12">
        <v>0</v>
      </c>
      <c r="P163" s="18">
        <v>21</v>
      </c>
      <c r="AC163" s="12">
        <v>0</v>
      </c>
      <c r="AD163" s="19">
        <v>28</v>
      </c>
    </row>
    <row r="164" spans="1:30">
      <c r="A164" s="12">
        <v>0</v>
      </c>
      <c r="B164" s="1">
        <v>49</v>
      </c>
      <c r="O164" s="12">
        <v>0</v>
      </c>
      <c r="P164" s="18">
        <v>24</v>
      </c>
      <c r="AC164" s="12">
        <v>0</v>
      </c>
      <c r="AD164" s="19">
        <v>23</v>
      </c>
    </row>
    <row r="165" spans="1:30">
      <c r="A165" s="12">
        <v>0</v>
      </c>
      <c r="B165" s="1">
        <v>47</v>
      </c>
      <c r="O165" s="12">
        <v>0</v>
      </c>
      <c r="P165" s="18">
        <v>23</v>
      </c>
      <c r="AC165" s="12">
        <v>0</v>
      </c>
      <c r="AD165" s="19">
        <v>13</v>
      </c>
    </row>
    <row r="166" spans="1:30">
      <c r="A166" s="12">
        <v>0</v>
      </c>
      <c r="B166" s="1">
        <v>36</v>
      </c>
      <c r="O166" s="12">
        <v>0</v>
      </c>
      <c r="P166" s="18">
        <v>31</v>
      </c>
      <c r="AC166" s="12">
        <v>0</v>
      </c>
      <c r="AD166" s="19">
        <v>24</v>
      </c>
    </row>
    <row r="167" spans="1:30">
      <c r="A167" s="12">
        <v>0</v>
      </c>
      <c r="B167" s="1">
        <v>55</v>
      </c>
      <c r="O167" s="12">
        <v>0</v>
      </c>
      <c r="P167" s="18">
        <v>12</v>
      </c>
      <c r="AC167" s="12">
        <v>0</v>
      </c>
      <c r="AD167" s="19">
        <v>13</v>
      </c>
    </row>
    <row r="168" spans="1:30">
      <c r="A168" s="12">
        <v>0</v>
      </c>
      <c r="B168" s="1">
        <v>25</v>
      </c>
      <c r="O168" s="12">
        <v>0</v>
      </c>
      <c r="P168" s="18">
        <v>18</v>
      </c>
      <c r="AC168" s="12">
        <v>0</v>
      </c>
      <c r="AD168" s="19">
        <v>27</v>
      </c>
    </row>
    <row r="169" spans="1:30">
      <c r="A169" s="12">
        <v>0</v>
      </c>
      <c r="B169" s="1">
        <v>45</v>
      </c>
      <c r="O169" s="12">
        <v>0</v>
      </c>
      <c r="P169" s="18">
        <v>17</v>
      </c>
      <c r="AC169" s="12">
        <v>0</v>
      </c>
      <c r="AD169" s="19">
        <v>26</v>
      </c>
    </row>
    <row r="170" spans="1:30">
      <c r="A170" s="12">
        <v>0</v>
      </c>
      <c r="B170" s="1">
        <v>43</v>
      </c>
      <c r="O170" s="12">
        <v>0</v>
      </c>
      <c r="P170" s="18">
        <v>24</v>
      </c>
      <c r="AC170" s="12">
        <v>0</v>
      </c>
      <c r="AD170" s="19">
        <v>12</v>
      </c>
    </row>
    <row r="171" spans="1:30">
      <c r="A171" s="12">
        <v>0</v>
      </c>
      <c r="B171" s="1">
        <v>36</v>
      </c>
      <c r="O171" s="12">
        <v>0</v>
      </c>
      <c r="P171" s="18">
        <v>27</v>
      </c>
      <c r="AC171" s="12">
        <v>0</v>
      </c>
      <c r="AD171" s="19">
        <v>16</v>
      </c>
    </row>
    <row r="172" spans="1:30">
      <c r="A172" s="12">
        <v>0</v>
      </c>
      <c r="B172" s="1">
        <v>43</v>
      </c>
      <c r="O172" s="12">
        <v>0</v>
      </c>
      <c r="P172" s="18">
        <v>14</v>
      </c>
      <c r="AC172" s="12">
        <v>0</v>
      </c>
      <c r="AD172" s="19">
        <v>20</v>
      </c>
    </row>
    <row r="173" spans="1:30">
      <c r="A173" s="12">
        <v>0</v>
      </c>
      <c r="B173" s="1">
        <v>34</v>
      </c>
      <c r="O173" s="12">
        <v>0</v>
      </c>
      <c r="P173" s="18">
        <v>26</v>
      </c>
      <c r="AC173" s="12">
        <v>0</v>
      </c>
      <c r="AD173" s="19">
        <v>20</v>
      </c>
    </row>
    <row r="174" spans="1:30">
      <c r="A174" s="12">
        <v>0</v>
      </c>
      <c r="B174" s="1">
        <v>46</v>
      </c>
      <c r="O174" s="12">
        <v>0</v>
      </c>
      <c r="P174" s="18">
        <v>20</v>
      </c>
      <c r="AC174" s="12">
        <v>0</v>
      </c>
      <c r="AD174" s="19">
        <v>24</v>
      </c>
    </row>
    <row r="175" spans="1:30">
      <c r="A175" s="12">
        <v>0</v>
      </c>
      <c r="B175" s="1">
        <v>44</v>
      </c>
      <c r="O175" s="12">
        <v>0</v>
      </c>
      <c r="P175" s="18">
        <v>17</v>
      </c>
      <c r="AC175" s="12">
        <v>0</v>
      </c>
      <c r="AD175" s="19">
        <v>11</v>
      </c>
    </row>
    <row r="176" spans="1:30">
      <c r="A176" s="12">
        <v>0</v>
      </c>
      <c r="B176" s="1">
        <v>28</v>
      </c>
      <c r="O176" s="12">
        <v>0</v>
      </c>
      <c r="P176" s="18">
        <v>7</v>
      </c>
      <c r="AC176" s="12">
        <v>0</v>
      </c>
      <c r="AD176" s="19">
        <v>15</v>
      </c>
    </row>
    <row r="177" spans="1:30">
      <c r="A177" s="12">
        <v>0</v>
      </c>
      <c r="B177" s="1">
        <v>22</v>
      </c>
      <c r="O177" s="12">
        <v>0</v>
      </c>
      <c r="P177" s="18">
        <v>7</v>
      </c>
      <c r="AC177" s="12">
        <v>0</v>
      </c>
      <c r="AD177" s="19">
        <v>11</v>
      </c>
    </row>
    <row r="178" spans="1:30">
      <c r="A178" s="12">
        <v>0</v>
      </c>
      <c r="B178" s="1">
        <v>18</v>
      </c>
      <c r="O178" s="12">
        <v>0</v>
      </c>
      <c r="P178" s="18">
        <v>18</v>
      </c>
      <c r="AC178" s="12">
        <v>0</v>
      </c>
      <c r="AD178" s="19">
        <v>16</v>
      </c>
    </row>
    <row r="179" spans="1:30">
      <c r="A179" s="12">
        <v>0</v>
      </c>
      <c r="B179" s="1">
        <v>34</v>
      </c>
      <c r="O179" s="12">
        <v>0</v>
      </c>
      <c r="P179" s="18">
        <v>26</v>
      </c>
      <c r="AC179" s="12">
        <v>0</v>
      </c>
      <c r="AD179" s="19">
        <v>29</v>
      </c>
    </row>
    <row r="180" spans="1:30">
      <c r="A180" s="12">
        <v>0</v>
      </c>
      <c r="B180" s="1">
        <v>55</v>
      </c>
      <c r="O180" s="12">
        <v>0</v>
      </c>
      <c r="P180" s="18">
        <v>28</v>
      </c>
      <c r="AC180" s="12">
        <v>0</v>
      </c>
      <c r="AD180" s="19">
        <v>17</v>
      </c>
    </row>
    <row r="181" spans="1:30">
      <c r="A181" s="12">
        <v>0</v>
      </c>
      <c r="B181" s="1">
        <v>45</v>
      </c>
      <c r="O181" s="12">
        <v>0</v>
      </c>
      <c r="P181" s="18">
        <v>34</v>
      </c>
      <c r="AC181" s="12">
        <v>0</v>
      </c>
      <c r="AD181" s="19">
        <v>30</v>
      </c>
    </row>
    <row r="182" spans="1:30">
      <c r="A182" s="12">
        <v>0</v>
      </c>
      <c r="B182" s="1">
        <v>64</v>
      </c>
      <c r="O182" s="12">
        <v>0</v>
      </c>
      <c r="P182" s="18">
        <v>19</v>
      </c>
      <c r="AC182" s="12">
        <v>0</v>
      </c>
      <c r="AD182" s="19">
        <v>11</v>
      </c>
    </row>
    <row r="183" spans="1:30">
      <c r="A183" s="12">
        <v>0</v>
      </c>
      <c r="B183" s="1">
        <v>30</v>
      </c>
      <c r="O183" s="12">
        <v>0</v>
      </c>
      <c r="P183" s="18">
        <v>14</v>
      </c>
      <c r="AC183" s="12">
        <v>0</v>
      </c>
      <c r="AD183" s="19">
        <v>14</v>
      </c>
    </row>
    <row r="184" spans="1:30">
      <c r="A184" s="12">
        <v>0</v>
      </c>
      <c r="B184" s="1">
        <v>28</v>
      </c>
      <c r="O184" s="12">
        <v>0</v>
      </c>
      <c r="P184" s="18">
        <v>23</v>
      </c>
      <c r="AC184" s="12">
        <v>0</v>
      </c>
      <c r="AD184" s="19">
        <v>16</v>
      </c>
    </row>
    <row r="185" spans="1:30">
      <c r="A185" s="12">
        <v>0</v>
      </c>
      <c r="B185" s="1">
        <v>39</v>
      </c>
      <c r="O185" s="12">
        <v>0</v>
      </c>
      <c r="P185" s="18">
        <v>17</v>
      </c>
      <c r="AC185" s="12">
        <v>0</v>
      </c>
      <c r="AD185" s="19">
        <v>18</v>
      </c>
    </row>
    <row r="186" spans="1:30">
      <c r="A186" s="12">
        <v>0</v>
      </c>
      <c r="B186" s="1">
        <v>35</v>
      </c>
      <c r="O186" s="12">
        <v>0</v>
      </c>
      <c r="P186" s="18">
        <v>18</v>
      </c>
      <c r="AC186" s="12">
        <v>0</v>
      </c>
      <c r="AD186" s="19">
        <v>13</v>
      </c>
    </row>
    <row r="187" spans="1:30">
      <c r="A187" s="12">
        <v>0</v>
      </c>
      <c r="B187" s="1">
        <v>31</v>
      </c>
      <c r="O187" s="12">
        <v>0</v>
      </c>
      <c r="P187" s="18">
        <v>7</v>
      </c>
      <c r="AC187" s="12">
        <v>0</v>
      </c>
      <c r="AD187" s="19">
        <v>15</v>
      </c>
    </row>
    <row r="188" spans="1:30">
      <c r="A188" s="12">
        <v>0</v>
      </c>
      <c r="B188" s="1">
        <v>22</v>
      </c>
      <c r="O188" s="12">
        <v>0</v>
      </c>
      <c r="P188" s="18">
        <v>27</v>
      </c>
      <c r="AC188" s="12">
        <v>0</v>
      </c>
      <c r="AD188" s="19">
        <v>13</v>
      </c>
    </row>
    <row r="189" spans="1:30">
      <c r="A189" s="12">
        <v>0</v>
      </c>
      <c r="B189" s="1">
        <v>40</v>
      </c>
      <c r="O189" s="12">
        <v>0</v>
      </c>
      <c r="P189" s="18">
        <v>23</v>
      </c>
      <c r="AC189" s="12">
        <v>0</v>
      </c>
      <c r="AD189" s="19">
        <v>24</v>
      </c>
    </row>
    <row r="190" spans="1:30">
      <c r="A190" s="12">
        <v>0</v>
      </c>
      <c r="B190" s="1">
        <v>47</v>
      </c>
      <c r="O190" s="12">
        <v>0</v>
      </c>
      <c r="P190" s="18">
        <v>27</v>
      </c>
      <c r="AC190" s="12">
        <v>0</v>
      </c>
      <c r="AD190" s="19">
        <v>18</v>
      </c>
    </row>
    <row r="191" spans="1:30">
      <c r="A191" s="12">
        <v>0</v>
      </c>
      <c r="B191" s="1">
        <v>45</v>
      </c>
      <c r="O191" s="12">
        <v>0</v>
      </c>
      <c r="P191" s="18">
        <v>28</v>
      </c>
      <c r="AC191" s="12">
        <v>0</v>
      </c>
      <c r="AD191" s="19">
        <v>14</v>
      </c>
    </row>
    <row r="192" spans="1:30">
      <c r="A192" s="12">
        <v>0</v>
      </c>
      <c r="B192" s="1">
        <v>42</v>
      </c>
      <c r="O192" s="12">
        <v>0</v>
      </c>
      <c r="P192" s="18">
        <v>15</v>
      </c>
      <c r="AC192" s="12">
        <v>0</v>
      </c>
      <c r="AD192" s="19">
        <v>13</v>
      </c>
    </row>
    <row r="193" spans="1:30">
      <c r="A193" s="12">
        <v>0</v>
      </c>
      <c r="B193" s="1">
        <v>28</v>
      </c>
      <c r="O193" s="12">
        <v>0</v>
      </c>
      <c r="P193" s="18">
        <v>17</v>
      </c>
      <c r="AC193" s="12">
        <v>0</v>
      </c>
      <c r="AD193" s="19">
        <v>17</v>
      </c>
    </row>
    <row r="194" spans="1:30">
      <c r="A194" s="12">
        <v>0</v>
      </c>
      <c r="B194" s="1">
        <v>34</v>
      </c>
      <c r="O194" s="12">
        <v>0</v>
      </c>
      <c r="P194" s="18">
        <v>26</v>
      </c>
      <c r="AC194" s="12">
        <v>0</v>
      </c>
      <c r="AD194" s="19">
        <v>19</v>
      </c>
    </row>
    <row r="195" spans="1:30">
      <c r="A195" s="12">
        <v>0</v>
      </c>
      <c r="B195" s="1">
        <v>45</v>
      </c>
      <c r="O195" s="12">
        <v>0</v>
      </c>
      <c r="P195" s="18">
        <v>25</v>
      </c>
      <c r="AC195" s="12">
        <v>0</v>
      </c>
      <c r="AD195" s="19">
        <v>17</v>
      </c>
    </row>
    <row r="196" spans="1:30">
      <c r="A196" s="12">
        <v>0</v>
      </c>
      <c r="B196" s="1">
        <v>42</v>
      </c>
      <c r="O196" s="12">
        <v>0</v>
      </c>
      <c r="P196" s="18">
        <v>23</v>
      </c>
      <c r="AC196" s="12">
        <v>0</v>
      </c>
      <c r="AD196" s="19">
        <v>17</v>
      </c>
    </row>
    <row r="197" spans="1:30">
      <c r="A197" s="12">
        <v>0</v>
      </c>
      <c r="B197" s="1">
        <v>40</v>
      </c>
      <c r="O197" s="12">
        <v>0</v>
      </c>
      <c r="P197" s="18">
        <v>13</v>
      </c>
      <c r="AC197" s="12">
        <v>0</v>
      </c>
      <c r="AD197" s="19">
        <v>9</v>
      </c>
    </row>
    <row r="198" spans="1:30">
      <c r="A198" s="12">
        <v>0</v>
      </c>
      <c r="B198" s="1">
        <v>22</v>
      </c>
      <c r="O198" s="12">
        <v>0</v>
      </c>
      <c r="P198" s="18">
        <v>24</v>
      </c>
      <c r="AC198" s="12">
        <v>0</v>
      </c>
      <c r="AD198" s="19">
        <v>29</v>
      </c>
    </row>
    <row r="199" spans="1:30">
      <c r="A199" s="12">
        <v>0</v>
      </c>
      <c r="B199" s="1">
        <v>53</v>
      </c>
      <c r="O199" s="12">
        <v>0</v>
      </c>
      <c r="P199" s="18">
        <v>17</v>
      </c>
      <c r="AC199" s="12">
        <v>0</v>
      </c>
      <c r="AD199" s="19">
        <v>22</v>
      </c>
    </row>
    <row r="200" spans="1:30">
      <c r="A200" s="12">
        <v>0</v>
      </c>
      <c r="B200" s="1">
        <v>39</v>
      </c>
      <c r="O200" s="12">
        <v>0</v>
      </c>
      <c r="P200" s="18">
        <v>23</v>
      </c>
      <c r="AC200" s="12">
        <v>0</v>
      </c>
      <c r="AD200" s="19">
        <v>18</v>
      </c>
    </row>
    <row r="201" spans="1:30">
      <c r="A201" s="12">
        <v>0</v>
      </c>
      <c r="B201" s="1">
        <v>41</v>
      </c>
      <c r="O201" s="12">
        <v>0</v>
      </c>
      <c r="P201" s="18">
        <v>19</v>
      </c>
      <c r="AC201" s="12">
        <v>0</v>
      </c>
      <c r="AD201" s="19">
        <v>21</v>
      </c>
    </row>
    <row r="202" spans="1:30">
      <c r="A202" s="12">
        <v>0</v>
      </c>
      <c r="B202" s="1">
        <v>40</v>
      </c>
      <c r="O202" s="12">
        <v>0</v>
      </c>
      <c r="P202" s="18">
        <v>25</v>
      </c>
      <c r="AC202" s="12">
        <v>0</v>
      </c>
      <c r="AD202" s="19">
        <v>26</v>
      </c>
    </row>
    <row r="203" spans="1:30">
      <c r="A203" s="12">
        <v>0</v>
      </c>
      <c r="B203" s="1">
        <v>51</v>
      </c>
      <c r="O203" s="12">
        <v>0</v>
      </c>
      <c r="P203" s="18">
        <v>22</v>
      </c>
      <c r="AC203" s="12">
        <v>0</v>
      </c>
      <c r="AD203" s="19">
        <v>21</v>
      </c>
    </row>
    <row r="204" spans="1:30">
      <c r="A204" s="12">
        <v>0</v>
      </c>
      <c r="B204" s="1">
        <v>43</v>
      </c>
      <c r="O204" s="12">
        <v>0</v>
      </c>
      <c r="P204" s="18">
        <v>20</v>
      </c>
      <c r="AC204" s="12">
        <v>0</v>
      </c>
      <c r="AD204" s="19">
        <v>9</v>
      </c>
    </row>
    <row r="205" spans="1:30">
      <c r="A205" s="12">
        <v>0</v>
      </c>
      <c r="B205" s="1">
        <v>29</v>
      </c>
      <c r="O205" s="12">
        <v>0</v>
      </c>
      <c r="P205" s="18">
        <v>32</v>
      </c>
      <c r="AC205" s="12">
        <v>0</v>
      </c>
      <c r="AD205" s="19">
        <v>30</v>
      </c>
    </row>
    <row r="206" spans="1:30">
      <c r="A206" s="12">
        <v>0</v>
      </c>
      <c r="B206" s="1">
        <v>62</v>
      </c>
      <c r="O206" s="12">
        <v>0</v>
      </c>
      <c r="P206" s="18">
        <v>9</v>
      </c>
      <c r="AC206" s="12">
        <v>0</v>
      </c>
      <c r="AD206" s="19">
        <v>12</v>
      </c>
    </row>
    <row r="207" spans="1:30">
      <c r="A207" s="12">
        <v>0</v>
      </c>
      <c r="B207" s="1">
        <v>21</v>
      </c>
      <c r="O207" s="12">
        <v>0</v>
      </c>
      <c r="P207" s="18">
        <v>24</v>
      </c>
      <c r="AC207" s="12">
        <v>0</v>
      </c>
      <c r="AD207" s="19">
        <v>17</v>
      </c>
    </row>
    <row r="208" spans="1:30">
      <c r="A208" s="12">
        <v>0</v>
      </c>
      <c r="B208" s="1">
        <v>41</v>
      </c>
      <c r="O208" s="12">
        <v>0</v>
      </c>
      <c r="P208" s="18">
        <v>18</v>
      </c>
      <c r="AC208" s="12">
        <v>0</v>
      </c>
      <c r="AD208" s="19">
        <v>11</v>
      </c>
    </row>
    <row r="209" spans="1:30">
      <c r="A209" s="12">
        <v>0</v>
      </c>
      <c r="B209" s="1">
        <v>29</v>
      </c>
      <c r="O209" s="12">
        <v>0</v>
      </c>
      <c r="P209" s="18">
        <v>19</v>
      </c>
      <c r="AC209" s="12">
        <v>0</v>
      </c>
      <c r="AD209" s="19">
        <v>17</v>
      </c>
    </row>
    <row r="210" spans="1:30">
      <c r="A210" s="12">
        <v>0</v>
      </c>
      <c r="B210" s="1">
        <v>36</v>
      </c>
      <c r="O210" s="12">
        <v>0</v>
      </c>
      <c r="P210" s="18">
        <v>31</v>
      </c>
      <c r="AC210" s="12">
        <v>0</v>
      </c>
      <c r="AD210" s="19">
        <v>30</v>
      </c>
    </row>
    <row r="211" spans="1:30">
      <c r="A211" s="12">
        <v>0</v>
      </c>
      <c r="B211" s="1">
        <v>61</v>
      </c>
      <c r="O211" s="12">
        <v>0</v>
      </c>
      <c r="P211" s="18">
        <v>13</v>
      </c>
      <c r="AC211" s="12">
        <v>0</v>
      </c>
      <c r="AD211" s="19">
        <v>27</v>
      </c>
    </row>
    <row r="212" spans="1:30">
      <c r="A212" s="12">
        <v>0</v>
      </c>
      <c r="B212" s="1">
        <v>40</v>
      </c>
      <c r="O212" s="12">
        <v>0</v>
      </c>
      <c r="P212" s="18">
        <v>15</v>
      </c>
      <c r="AC212" s="12">
        <v>0</v>
      </c>
      <c r="AD212" s="19">
        <v>21</v>
      </c>
    </row>
    <row r="213" spans="1:30">
      <c r="A213" s="12">
        <v>0</v>
      </c>
      <c r="B213" s="1">
        <v>36</v>
      </c>
      <c r="O213" s="12">
        <v>0</v>
      </c>
      <c r="P213" s="18">
        <v>33</v>
      </c>
      <c r="AC213" s="12">
        <v>0</v>
      </c>
      <c r="AD213" s="19">
        <v>22</v>
      </c>
    </row>
    <row r="214" spans="1:30">
      <c r="A214" s="12">
        <v>0</v>
      </c>
      <c r="B214" s="1">
        <v>55</v>
      </c>
      <c r="O214" s="12">
        <v>0</v>
      </c>
      <c r="P214" s="18">
        <v>9</v>
      </c>
      <c r="AC214" s="12">
        <v>0</v>
      </c>
      <c r="AD214" s="19">
        <v>15</v>
      </c>
    </row>
    <row r="215" spans="1:30">
      <c r="A215" s="12">
        <v>0</v>
      </c>
      <c r="B215" s="1">
        <v>24</v>
      </c>
      <c r="O215" s="12">
        <v>0</v>
      </c>
      <c r="P215" s="18">
        <v>26</v>
      </c>
      <c r="AC215" s="12">
        <v>0</v>
      </c>
      <c r="AD215" s="19">
        <v>19</v>
      </c>
    </row>
    <row r="216" spans="1:30">
      <c r="A216" s="12">
        <v>0</v>
      </c>
      <c r="B216" s="1">
        <v>45</v>
      </c>
      <c r="O216" s="12">
        <v>0</v>
      </c>
      <c r="P216" s="18">
        <v>8</v>
      </c>
      <c r="AC216" s="12">
        <v>0</v>
      </c>
      <c r="AD216" s="19">
        <v>24</v>
      </c>
    </row>
    <row r="217" spans="1:30">
      <c r="A217" s="12">
        <v>0</v>
      </c>
      <c r="B217" s="1">
        <v>32</v>
      </c>
      <c r="O217" s="12">
        <v>0</v>
      </c>
      <c r="P217" s="18">
        <v>8</v>
      </c>
      <c r="AC217" s="12">
        <v>0</v>
      </c>
      <c r="AD217" s="19">
        <v>16</v>
      </c>
    </row>
    <row r="218" spans="1:30">
      <c r="A218" s="12">
        <v>0</v>
      </c>
      <c r="B218" s="1">
        <v>24</v>
      </c>
      <c r="O218" s="12">
        <v>0</v>
      </c>
      <c r="P218" s="18">
        <v>27</v>
      </c>
      <c r="AC218" s="12">
        <v>0</v>
      </c>
      <c r="AD218" s="19">
        <v>21</v>
      </c>
    </row>
    <row r="219" spans="1:30">
      <c r="A219" s="12">
        <v>0</v>
      </c>
      <c r="B219" s="1">
        <v>48</v>
      </c>
      <c r="O219" s="12">
        <v>0</v>
      </c>
      <c r="P219" s="18">
        <v>19</v>
      </c>
      <c r="AC219" s="12">
        <v>0</v>
      </c>
      <c r="AD219" s="19">
        <v>13</v>
      </c>
    </row>
    <row r="220" spans="1:30">
      <c r="A220" s="12">
        <v>0</v>
      </c>
      <c r="B220" s="1">
        <v>32</v>
      </c>
      <c r="O220" s="12">
        <v>0</v>
      </c>
      <c r="P220" s="18">
        <v>30</v>
      </c>
      <c r="AC220" s="12">
        <v>0</v>
      </c>
      <c r="AD220" s="19">
        <v>24</v>
      </c>
    </row>
    <row r="221" spans="1:30">
      <c r="A221" s="12">
        <v>0</v>
      </c>
      <c r="B221" s="1">
        <v>54</v>
      </c>
      <c r="O221" s="12">
        <v>0</v>
      </c>
      <c r="P221" s="18">
        <v>19</v>
      </c>
      <c r="AC221" s="12">
        <v>0</v>
      </c>
      <c r="AD221" s="19">
        <v>26</v>
      </c>
    </row>
    <row r="222" spans="1:30">
      <c r="A222" s="12">
        <v>0</v>
      </c>
      <c r="B222" s="1">
        <v>45</v>
      </c>
      <c r="O222" s="12">
        <v>0</v>
      </c>
      <c r="P222" s="18">
        <v>30</v>
      </c>
      <c r="AC222" s="12">
        <v>0</v>
      </c>
      <c r="AD222" s="19">
        <v>29</v>
      </c>
    </row>
    <row r="223" spans="1:30">
      <c r="A223" s="12">
        <v>0</v>
      </c>
      <c r="B223" s="1">
        <v>59</v>
      </c>
      <c r="O223" s="12">
        <v>0</v>
      </c>
      <c r="P223" s="18">
        <v>16</v>
      </c>
      <c r="AC223" s="12">
        <v>0</v>
      </c>
      <c r="AD223" s="19">
        <v>17</v>
      </c>
    </row>
    <row r="224" spans="1:30">
      <c r="A224" s="12">
        <v>0</v>
      </c>
      <c r="B224" s="1">
        <v>33</v>
      </c>
      <c r="O224" s="12">
        <v>0</v>
      </c>
      <c r="P224" s="18">
        <v>11</v>
      </c>
      <c r="AC224" s="12">
        <v>0</v>
      </c>
      <c r="AD224" s="19">
        <v>29</v>
      </c>
    </row>
    <row r="225" spans="1:30">
      <c r="A225" s="12">
        <v>0</v>
      </c>
      <c r="B225" s="1">
        <v>40</v>
      </c>
      <c r="O225" s="12">
        <v>0</v>
      </c>
      <c r="P225" s="18">
        <v>32</v>
      </c>
      <c r="AC225" s="12">
        <v>0</v>
      </c>
      <c r="AD225" s="19">
        <v>20</v>
      </c>
    </row>
    <row r="226" spans="1:30">
      <c r="A226" s="12">
        <v>0</v>
      </c>
      <c r="B226" s="1">
        <v>52</v>
      </c>
      <c r="O226" s="12">
        <v>0</v>
      </c>
      <c r="P226" s="18">
        <v>35</v>
      </c>
      <c r="AC226" s="12">
        <v>0</v>
      </c>
      <c r="AD226" s="19">
        <v>30</v>
      </c>
    </row>
    <row r="227" spans="1:30">
      <c r="A227" s="12">
        <v>0</v>
      </c>
      <c r="B227" s="1">
        <v>65</v>
      </c>
      <c r="O227" s="12">
        <v>0</v>
      </c>
      <c r="P227" s="18">
        <v>11</v>
      </c>
      <c r="AC227" s="12">
        <v>0</v>
      </c>
      <c r="AD227" s="19">
        <v>21</v>
      </c>
    </row>
    <row r="228" spans="1:30">
      <c r="A228" s="12">
        <v>0</v>
      </c>
      <c r="B228" s="1">
        <v>32</v>
      </c>
      <c r="O228" s="12">
        <v>0</v>
      </c>
      <c r="P228" s="18">
        <v>24</v>
      </c>
      <c r="AC228" s="12">
        <v>0</v>
      </c>
      <c r="AD228" s="19">
        <v>28</v>
      </c>
    </row>
    <row r="229" spans="1:30">
      <c r="A229" s="12">
        <v>0</v>
      </c>
      <c r="B229" s="1">
        <v>52</v>
      </c>
      <c r="O229" s="12">
        <v>0</v>
      </c>
      <c r="P229" s="18">
        <v>20</v>
      </c>
      <c r="AC229" s="12">
        <v>0</v>
      </c>
      <c r="AD229" s="19">
        <v>21</v>
      </c>
    </row>
    <row r="230" spans="1:30">
      <c r="A230" s="12">
        <v>0</v>
      </c>
      <c r="B230" s="1">
        <v>41</v>
      </c>
      <c r="O230" s="12">
        <v>0</v>
      </c>
      <c r="P230" s="18">
        <v>22</v>
      </c>
      <c r="AC230" s="12">
        <v>0</v>
      </c>
      <c r="AD230" s="19">
        <v>11</v>
      </c>
    </row>
    <row r="231" spans="1:30">
      <c r="A231" s="12">
        <v>0</v>
      </c>
      <c r="B231" s="1">
        <v>33</v>
      </c>
      <c r="O231" s="12">
        <v>0</v>
      </c>
      <c r="P231" s="18">
        <v>19</v>
      </c>
      <c r="AC231" s="12">
        <v>0</v>
      </c>
      <c r="AD231" s="19">
        <v>19</v>
      </c>
    </row>
    <row r="232" spans="1:30">
      <c r="A232" s="12">
        <v>0</v>
      </c>
      <c r="B232" s="1">
        <v>38</v>
      </c>
      <c r="O232" s="12">
        <v>0</v>
      </c>
      <c r="P232" s="18">
        <v>14</v>
      </c>
      <c r="AC232" s="12">
        <v>0</v>
      </c>
      <c r="AD232" s="19">
        <v>25</v>
      </c>
    </row>
    <row r="233" spans="1:30">
      <c r="A233" s="12">
        <v>0</v>
      </c>
      <c r="B233" s="1">
        <v>39</v>
      </c>
      <c r="O233" s="12">
        <v>0</v>
      </c>
      <c r="P233" s="18">
        <v>15</v>
      </c>
      <c r="AC233" s="12">
        <v>0</v>
      </c>
      <c r="AD233" s="19">
        <v>20</v>
      </c>
    </row>
    <row r="234" spans="1:30">
      <c r="A234" s="12">
        <v>0</v>
      </c>
      <c r="B234" s="1">
        <v>35</v>
      </c>
      <c r="O234" s="12">
        <v>0</v>
      </c>
      <c r="P234" s="18">
        <v>22</v>
      </c>
      <c r="AC234" s="12">
        <v>0</v>
      </c>
      <c r="AD234" s="19">
        <v>17</v>
      </c>
    </row>
    <row r="235" spans="1:30">
      <c r="A235" s="12">
        <v>0</v>
      </c>
      <c r="B235" s="1">
        <v>39</v>
      </c>
      <c r="O235" s="12">
        <v>0</v>
      </c>
      <c r="P235" s="18">
        <v>12</v>
      </c>
      <c r="AC235" s="12">
        <v>0</v>
      </c>
      <c r="AD235" s="19">
        <v>16</v>
      </c>
    </row>
    <row r="236" spans="1:30">
      <c r="A236" s="12">
        <v>0</v>
      </c>
      <c r="B236" s="1">
        <v>28</v>
      </c>
      <c r="O236" s="12">
        <v>0</v>
      </c>
      <c r="P236" s="18">
        <v>7</v>
      </c>
      <c r="AC236" s="12">
        <v>0</v>
      </c>
      <c r="AD236" s="19">
        <v>19</v>
      </c>
    </row>
    <row r="237" spans="1:30">
      <c r="A237" s="12">
        <v>0</v>
      </c>
      <c r="B237" s="1">
        <v>26</v>
      </c>
      <c r="O237" s="12">
        <v>0</v>
      </c>
      <c r="P237" s="18">
        <v>20</v>
      </c>
      <c r="AC237" s="12">
        <v>0</v>
      </c>
      <c r="AD237" s="19">
        <v>19</v>
      </c>
    </row>
    <row r="238" spans="1:30">
      <c r="A238" s="12">
        <v>0</v>
      </c>
      <c r="B238" s="1">
        <v>39</v>
      </c>
      <c r="O238" s="12">
        <v>0</v>
      </c>
      <c r="P238" s="18">
        <v>22</v>
      </c>
      <c r="AC238" s="12">
        <v>0</v>
      </c>
      <c r="AD238" s="19">
        <v>20</v>
      </c>
    </row>
    <row r="239" spans="1:30">
      <c r="A239" s="12">
        <v>0</v>
      </c>
      <c r="B239" s="1">
        <v>42</v>
      </c>
      <c r="O239" s="12">
        <v>0</v>
      </c>
      <c r="P239" s="18">
        <v>14</v>
      </c>
      <c r="AC239" s="12">
        <v>0</v>
      </c>
      <c r="AD239" s="19">
        <v>17</v>
      </c>
    </row>
    <row r="240" spans="1:30">
      <c r="A240" s="12">
        <v>0</v>
      </c>
      <c r="B240" s="1">
        <v>31</v>
      </c>
      <c r="O240" s="12">
        <v>0</v>
      </c>
      <c r="P240" s="18">
        <v>15</v>
      </c>
      <c r="AC240" s="12">
        <v>0</v>
      </c>
      <c r="AD240" s="19">
        <v>8</v>
      </c>
    </row>
    <row r="241" spans="1:30">
      <c r="A241" s="12">
        <v>0</v>
      </c>
      <c r="B241" s="1">
        <v>23</v>
      </c>
      <c r="O241" s="12">
        <v>0</v>
      </c>
      <c r="P241" s="18">
        <v>18</v>
      </c>
      <c r="AC241" s="12">
        <v>0</v>
      </c>
      <c r="AD241" s="19">
        <v>21</v>
      </c>
    </row>
    <row r="242" spans="1:30">
      <c r="A242" s="12">
        <v>0</v>
      </c>
      <c r="B242" s="1">
        <v>39</v>
      </c>
      <c r="O242" s="12">
        <v>0</v>
      </c>
      <c r="P242" s="18">
        <v>13</v>
      </c>
      <c r="AC242" s="12">
        <v>0</v>
      </c>
      <c r="AD242" s="19">
        <v>29</v>
      </c>
    </row>
    <row r="243" spans="1:30">
      <c r="A243" s="12">
        <v>0</v>
      </c>
      <c r="B243" s="1">
        <v>42</v>
      </c>
      <c r="O243" s="12">
        <v>0</v>
      </c>
      <c r="P243" s="18">
        <v>22</v>
      </c>
      <c r="AC243" s="12">
        <v>0</v>
      </c>
      <c r="AD243" s="19">
        <v>22</v>
      </c>
    </row>
    <row r="244" spans="1:30">
      <c r="A244" s="12">
        <v>0</v>
      </c>
      <c r="B244" s="1">
        <v>44</v>
      </c>
      <c r="O244" s="12">
        <v>0</v>
      </c>
      <c r="P244" s="18">
        <v>16</v>
      </c>
      <c r="AC244" s="12">
        <v>0</v>
      </c>
      <c r="AD244" s="19">
        <v>18</v>
      </c>
    </row>
    <row r="245" spans="1:30">
      <c r="A245" s="12">
        <v>0</v>
      </c>
      <c r="B245" s="1">
        <v>34</v>
      </c>
      <c r="O245" s="12">
        <v>0</v>
      </c>
      <c r="P245" s="18">
        <v>15</v>
      </c>
      <c r="AC245" s="12">
        <v>0</v>
      </c>
      <c r="AD245" s="19">
        <v>23</v>
      </c>
    </row>
    <row r="246" spans="1:30">
      <c r="A246" s="12">
        <v>0</v>
      </c>
      <c r="B246" s="1">
        <v>38</v>
      </c>
      <c r="O246" s="12">
        <v>0</v>
      </c>
      <c r="P246" s="18">
        <v>33</v>
      </c>
      <c r="AC246" s="12">
        <v>0</v>
      </c>
      <c r="AD246" s="19">
        <v>30</v>
      </c>
    </row>
    <row r="247" spans="1:30">
      <c r="A247" s="12">
        <v>0</v>
      </c>
      <c r="B247" s="1">
        <v>63</v>
      </c>
      <c r="O247" s="12">
        <v>0</v>
      </c>
      <c r="P247" s="18">
        <v>33</v>
      </c>
      <c r="AC247" s="12">
        <v>0</v>
      </c>
      <c r="AD247" s="19">
        <v>13</v>
      </c>
    </row>
    <row r="248" spans="1:30">
      <c r="A248" s="12">
        <v>0</v>
      </c>
      <c r="B248" s="1">
        <v>46</v>
      </c>
      <c r="O248" s="12">
        <v>0</v>
      </c>
      <c r="P248" s="18">
        <v>31</v>
      </c>
      <c r="AC248" s="12">
        <v>0</v>
      </c>
      <c r="AD248" s="19">
        <v>29</v>
      </c>
    </row>
    <row r="249" spans="1:30">
      <c r="A249" s="12">
        <v>0</v>
      </c>
      <c r="B249" s="1">
        <v>60</v>
      </c>
      <c r="O249" s="12">
        <v>0</v>
      </c>
      <c r="P249" s="18">
        <v>18</v>
      </c>
      <c r="AC249" s="12">
        <v>0</v>
      </c>
      <c r="AD249" s="19">
        <v>18</v>
      </c>
    </row>
    <row r="250" spans="1:30">
      <c r="A250" s="12">
        <v>0</v>
      </c>
      <c r="B250" s="1">
        <v>36</v>
      </c>
      <c r="O250" s="12">
        <v>0</v>
      </c>
      <c r="P250" s="18">
        <v>17</v>
      </c>
      <c r="AC250" s="12">
        <v>0</v>
      </c>
      <c r="AD250" s="19">
        <v>13</v>
      </c>
    </row>
    <row r="251" spans="1:30">
      <c r="A251" s="12">
        <v>0</v>
      </c>
      <c r="B251" s="1">
        <v>30</v>
      </c>
      <c r="O251" s="12">
        <v>0</v>
      </c>
      <c r="P251" s="18">
        <v>21</v>
      </c>
      <c r="AC251" s="12">
        <v>0</v>
      </c>
      <c r="AD251" s="19">
        <v>24</v>
      </c>
    </row>
    <row r="252" spans="1:30">
      <c r="A252" s="12">
        <v>0</v>
      </c>
      <c r="B252" s="1">
        <v>45</v>
      </c>
      <c r="O252" s="12">
        <v>0</v>
      </c>
      <c r="P252" s="18">
        <v>24</v>
      </c>
      <c r="AC252" s="12">
        <v>0</v>
      </c>
      <c r="AD252" s="19">
        <v>24</v>
      </c>
    </row>
    <row r="253" spans="1:30">
      <c r="A253" s="12">
        <v>0</v>
      </c>
      <c r="B253" s="1">
        <v>48</v>
      </c>
      <c r="O253" s="12">
        <v>0</v>
      </c>
      <c r="P253" s="18">
        <v>27</v>
      </c>
      <c r="AC253" s="12">
        <v>0</v>
      </c>
      <c r="AD253" s="19">
        <v>14</v>
      </c>
    </row>
    <row r="254" spans="1:30">
      <c r="A254" s="12">
        <v>0</v>
      </c>
      <c r="B254" s="1">
        <v>41</v>
      </c>
      <c r="O254" s="12">
        <v>0</v>
      </c>
      <c r="P254" s="18">
        <v>21</v>
      </c>
      <c r="AC254" s="12">
        <v>0</v>
      </c>
      <c r="AD254" s="19">
        <v>23</v>
      </c>
    </row>
    <row r="255" spans="1:30">
      <c r="A255" s="12">
        <v>0</v>
      </c>
      <c r="B255" s="1">
        <v>44</v>
      </c>
      <c r="O255" s="12">
        <v>0</v>
      </c>
      <c r="P255" s="18">
        <v>13</v>
      </c>
      <c r="AC255" s="12">
        <v>0</v>
      </c>
      <c r="AD255" s="19">
        <v>10</v>
      </c>
    </row>
    <row r="256" spans="1:30">
      <c r="A256" s="12">
        <v>0</v>
      </c>
      <c r="B256" s="1">
        <v>23</v>
      </c>
      <c r="O256" s="12">
        <v>0</v>
      </c>
      <c r="P256" s="18">
        <v>27</v>
      </c>
      <c r="AC256" s="12">
        <v>0</v>
      </c>
      <c r="AD256" s="19">
        <v>23</v>
      </c>
    </row>
    <row r="257" spans="1:30">
      <c r="A257" s="12">
        <v>0</v>
      </c>
      <c r="B257" s="1">
        <v>50</v>
      </c>
      <c r="O257" s="12">
        <v>0</v>
      </c>
      <c r="P257" s="18">
        <v>19</v>
      </c>
      <c r="AC257" s="12">
        <v>0</v>
      </c>
      <c r="AD257" s="19">
        <v>25</v>
      </c>
    </row>
    <row r="258" spans="1:30">
      <c r="A258" s="12">
        <v>0</v>
      </c>
      <c r="B258" s="1">
        <v>44</v>
      </c>
      <c r="O258" s="12">
        <v>0</v>
      </c>
      <c r="P258" s="18">
        <v>14</v>
      </c>
      <c r="AC258" s="12">
        <v>0</v>
      </c>
      <c r="AD258" s="19">
        <v>13</v>
      </c>
    </row>
    <row r="259" spans="1:30">
      <c r="A259" s="12">
        <v>0</v>
      </c>
      <c r="B259" s="1">
        <v>27</v>
      </c>
      <c r="O259" s="12">
        <v>0</v>
      </c>
      <c r="P259" s="18">
        <v>24</v>
      </c>
      <c r="AC259" s="12">
        <v>0</v>
      </c>
      <c r="AD259" s="19">
        <v>23</v>
      </c>
    </row>
    <row r="260" spans="1:30">
      <c r="A260" s="12">
        <v>0</v>
      </c>
      <c r="B260" s="1">
        <v>47</v>
      </c>
      <c r="O260" s="12">
        <v>0</v>
      </c>
      <c r="P260" s="18">
        <v>18</v>
      </c>
      <c r="AC260" s="12">
        <v>0</v>
      </c>
      <c r="AD260" s="19">
        <v>12</v>
      </c>
    </row>
    <row r="261" spans="1:30">
      <c r="A261" s="12">
        <v>0</v>
      </c>
      <c r="B261" s="1">
        <v>30</v>
      </c>
      <c r="O261" s="12">
        <v>0</v>
      </c>
      <c r="P261" s="18">
        <v>24</v>
      </c>
      <c r="AC261" s="12">
        <v>0</v>
      </c>
      <c r="AD261" s="19">
        <v>13</v>
      </c>
    </row>
    <row r="262" spans="1:30">
      <c r="A262" s="12">
        <v>0</v>
      </c>
      <c r="B262" s="1">
        <v>37</v>
      </c>
      <c r="O262" s="12">
        <v>0</v>
      </c>
      <c r="P262" s="18">
        <v>7</v>
      </c>
      <c r="AC262" s="12">
        <v>0</v>
      </c>
      <c r="AD262" s="19">
        <v>11</v>
      </c>
    </row>
    <row r="263" spans="1:30">
      <c r="A263" s="12">
        <v>0</v>
      </c>
      <c r="B263" s="1">
        <v>18</v>
      </c>
      <c r="O263" s="12">
        <v>0</v>
      </c>
      <c r="P263" s="18">
        <v>7</v>
      </c>
      <c r="AC263" s="12">
        <v>0</v>
      </c>
      <c r="AD263" s="19">
        <v>9</v>
      </c>
    </row>
    <row r="264" spans="1:30">
      <c r="A264" s="12">
        <v>0</v>
      </c>
      <c r="B264" s="1">
        <v>16</v>
      </c>
      <c r="O264" s="12">
        <v>0</v>
      </c>
      <c r="P264" s="18">
        <v>13</v>
      </c>
      <c r="AC264" s="12">
        <v>0</v>
      </c>
      <c r="AD264" s="19">
        <v>17</v>
      </c>
    </row>
    <row r="265" spans="1:30">
      <c r="A265" s="12">
        <v>0</v>
      </c>
      <c r="B265" s="1">
        <v>30</v>
      </c>
      <c r="O265" s="12">
        <v>0</v>
      </c>
      <c r="P265" s="18">
        <v>16</v>
      </c>
      <c r="AC265" s="12">
        <v>0</v>
      </c>
      <c r="AD265" s="19">
        <v>14</v>
      </c>
    </row>
    <row r="266" spans="1:30">
      <c r="A266" s="12">
        <v>0</v>
      </c>
      <c r="B266" s="1">
        <v>30</v>
      </c>
      <c r="O266" s="12">
        <v>0</v>
      </c>
      <c r="P266" s="18">
        <v>11</v>
      </c>
      <c r="AC266" s="12">
        <v>0</v>
      </c>
      <c r="AD266" s="19">
        <v>9</v>
      </c>
    </row>
    <row r="267" spans="1:30">
      <c r="A267" s="12">
        <v>0</v>
      </c>
      <c r="B267" s="1">
        <v>20</v>
      </c>
      <c r="O267" s="12">
        <v>0</v>
      </c>
      <c r="P267" s="18">
        <v>23</v>
      </c>
      <c r="AC267" s="12">
        <v>0</v>
      </c>
      <c r="AD267" s="19">
        <v>27</v>
      </c>
    </row>
    <row r="268" spans="1:30">
      <c r="A268" s="12">
        <v>0</v>
      </c>
      <c r="B268" s="1">
        <v>50</v>
      </c>
      <c r="O268" s="12">
        <v>0</v>
      </c>
      <c r="P268" s="18">
        <v>25</v>
      </c>
      <c r="AC268" s="12">
        <v>0</v>
      </c>
      <c r="AD268" s="19">
        <v>30</v>
      </c>
    </row>
    <row r="269" spans="1:30">
      <c r="A269" s="12">
        <v>0</v>
      </c>
      <c r="B269" s="1">
        <v>55</v>
      </c>
      <c r="O269" s="12">
        <v>0</v>
      </c>
      <c r="P269" s="18">
        <v>26</v>
      </c>
      <c r="AC269" s="12">
        <v>0</v>
      </c>
      <c r="AD269" s="19">
        <v>13</v>
      </c>
    </row>
    <row r="270" spans="1:30">
      <c r="A270" s="12">
        <v>0</v>
      </c>
      <c r="B270" s="1">
        <v>39</v>
      </c>
      <c r="O270" s="12">
        <v>0</v>
      </c>
      <c r="P270" s="18">
        <v>10</v>
      </c>
      <c r="AC270" s="12">
        <v>0</v>
      </c>
      <c r="AD270" s="19">
        <v>12</v>
      </c>
    </row>
    <row r="271" spans="1:30">
      <c r="A271" s="12">
        <v>0</v>
      </c>
      <c r="B271" s="1">
        <v>22</v>
      </c>
      <c r="O271" s="12">
        <v>0</v>
      </c>
      <c r="P271" s="18">
        <v>11</v>
      </c>
      <c r="AC271" s="12">
        <v>0</v>
      </c>
      <c r="AD271" s="19">
        <v>12</v>
      </c>
    </row>
    <row r="272" spans="1:30">
      <c r="A272" s="12">
        <v>0</v>
      </c>
      <c r="B272" s="1">
        <v>23</v>
      </c>
      <c r="O272" s="12">
        <v>0</v>
      </c>
      <c r="P272" s="18">
        <v>31</v>
      </c>
      <c r="AC272" s="12">
        <v>0</v>
      </c>
      <c r="AD272" s="19">
        <v>29</v>
      </c>
    </row>
    <row r="273" spans="1:30">
      <c r="A273" s="12">
        <v>0</v>
      </c>
      <c r="B273" s="1">
        <v>60</v>
      </c>
      <c r="O273" s="12">
        <v>0</v>
      </c>
      <c r="P273" s="18">
        <v>16</v>
      </c>
      <c r="AC273" s="12">
        <v>0</v>
      </c>
      <c r="AD273" s="19">
        <v>22</v>
      </c>
    </row>
    <row r="274" spans="1:30">
      <c r="A274" s="12">
        <v>0</v>
      </c>
      <c r="B274" s="1">
        <v>38</v>
      </c>
      <c r="O274" s="12">
        <v>0</v>
      </c>
      <c r="P274" s="18">
        <v>28</v>
      </c>
      <c r="AC274" s="12">
        <v>0</v>
      </c>
      <c r="AD274" s="19">
        <v>24</v>
      </c>
    </row>
    <row r="275" spans="1:30">
      <c r="A275" s="12">
        <v>0</v>
      </c>
      <c r="B275" s="1">
        <v>52</v>
      </c>
      <c r="O275" s="12">
        <v>0</v>
      </c>
      <c r="P275" s="18">
        <v>16</v>
      </c>
      <c r="AC275" s="12">
        <v>0</v>
      </c>
      <c r="AD275" s="19">
        <v>17</v>
      </c>
    </row>
    <row r="276" spans="1:30">
      <c r="A276" s="12">
        <v>0</v>
      </c>
      <c r="B276" s="1">
        <v>33</v>
      </c>
      <c r="O276" s="12">
        <v>0</v>
      </c>
      <c r="P276" s="18">
        <v>9</v>
      </c>
      <c r="AC276" s="12">
        <v>0</v>
      </c>
      <c r="AD276" s="19">
        <v>18</v>
      </c>
    </row>
    <row r="277" spans="1:30">
      <c r="A277" s="12">
        <v>0</v>
      </c>
      <c r="B277" s="1">
        <v>27</v>
      </c>
      <c r="O277" s="12">
        <v>0</v>
      </c>
      <c r="P277" s="18">
        <v>15</v>
      </c>
      <c r="AC277" s="12">
        <v>0</v>
      </c>
      <c r="AD277" s="19">
        <v>15</v>
      </c>
    </row>
    <row r="278" spans="1:30">
      <c r="A278" s="12">
        <v>0</v>
      </c>
      <c r="B278" s="1">
        <v>30</v>
      </c>
      <c r="O278" s="12">
        <v>0</v>
      </c>
      <c r="P278" s="18">
        <v>13</v>
      </c>
      <c r="AC278" s="12">
        <v>0</v>
      </c>
      <c r="AD278" s="19">
        <v>20</v>
      </c>
    </row>
    <row r="279" spans="1:30">
      <c r="A279" s="12">
        <v>0</v>
      </c>
      <c r="B279" s="1">
        <v>33</v>
      </c>
      <c r="O279" s="12">
        <v>0</v>
      </c>
      <c r="P279" s="18">
        <v>28</v>
      </c>
      <c r="AC279" s="12">
        <v>0</v>
      </c>
      <c r="AD279" s="19">
        <v>14</v>
      </c>
    </row>
    <row r="280" spans="1:30">
      <c r="A280" s="12">
        <v>0</v>
      </c>
      <c r="B280" s="1">
        <v>42</v>
      </c>
      <c r="O280" s="12">
        <v>0</v>
      </c>
      <c r="P280" s="18">
        <v>11</v>
      </c>
      <c r="AC280" s="12">
        <v>0</v>
      </c>
      <c r="AD280" s="19">
        <v>18</v>
      </c>
    </row>
    <row r="281" spans="1:30">
      <c r="A281" s="12">
        <v>0</v>
      </c>
      <c r="B281" s="1">
        <v>29</v>
      </c>
      <c r="O281" s="12">
        <v>0</v>
      </c>
      <c r="P281" s="18">
        <v>16</v>
      </c>
      <c r="AC281" s="12">
        <v>0</v>
      </c>
      <c r="AD281" s="19">
        <v>13</v>
      </c>
    </row>
    <row r="282" spans="1:30">
      <c r="A282" s="12">
        <v>0</v>
      </c>
      <c r="B282" s="1">
        <v>29</v>
      </c>
      <c r="O282" s="12">
        <v>0</v>
      </c>
      <c r="P282" s="18">
        <v>28</v>
      </c>
      <c r="AC282" s="12">
        <v>0</v>
      </c>
      <c r="AD282" s="19">
        <v>23</v>
      </c>
    </row>
    <row r="283" spans="1:30">
      <c r="A283" s="12">
        <v>0</v>
      </c>
      <c r="B283" s="1">
        <v>51</v>
      </c>
      <c r="O283" s="12">
        <v>0</v>
      </c>
      <c r="P283" s="18">
        <v>21</v>
      </c>
      <c r="AC283" s="12">
        <v>0</v>
      </c>
      <c r="AD283" s="19">
        <v>21</v>
      </c>
    </row>
    <row r="284" spans="1:30">
      <c r="A284" s="12">
        <v>0</v>
      </c>
      <c r="B284" s="1">
        <v>42</v>
      </c>
      <c r="O284" s="12">
        <v>0</v>
      </c>
      <c r="P284" s="18">
        <v>14</v>
      </c>
      <c r="AC284" s="12">
        <v>0</v>
      </c>
      <c r="AD284" s="19">
        <v>13</v>
      </c>
    </row>
    <row r="285" spans="1:30">
      <c r="A285" s="12">
        <v>0</v>
      </c>
      <c r="B285" s="1">
        <v>27</v>
      </c>
      <c r="O285" s="12">
        <v>0</v>
      </c>
      <c r="P285" s="18">
        <v>12</v>
      </c>
      <c r="AC285" s="12">
        <v>0</v>
      </c>
      <c r="AD285" s="19">
        <v>12</v>
      </c>
    </row>
    <row r="286" spans="1:30">
      <c r="A286" s="12">
        <v>0</v>
      </c>
      <c r="B286" s="1">
        <v>24</v>
      </c>
      <c r="O286" s="12">
        <v>0</v>
      </c>
      <c r="P286" s="18">
        <v>22</v>
      </c>
      <c r="AC286" s="12">
        <v>0</v>
      </c>
      <c r="AD286" s="19">
        <v>14</v>
      </c>
    </row>
    <row r="287" spans="1:30">
      <c r="A287" s="12">
        <v>0</v>
      </c>
      <c r="B287" s="1">
        <v>36</v>
      </c>
      <c r="O287" s="12">
        <v>0</v>
      </c>
      <c r="P287" s="18">
        <v>28</v>
      </c>
      <c r="AC287" s="12">
        <v>0</v>
      </c>
      <c r="AD287" s="19">
        <v>21</v>
      </c>
    </row>
    <row r="288" spans="1:30">
      <c r="A288" s="12">
        <v>0</v>
      </c>
      <c r="B288" s="1">
        <v>49</v>
      </c>
      <c r="O288" s="12">
        <v>0</v>
      </c>
      <c r="P288" s="18">
        <v>22</v>
      </c>
      <c r="AC288" s="12">
        <v>0</v>
      </c>
      <c r="AD288" s="19">
        <v>23</v>
      </c>
    </row>
    <row r="289" spans="1:30">
      <c r="A289" s="12">
        <v>0</v>
      </c>
      <c r="B289" s="1">
        <v>45</v>
      </c>
      <c r="O289" s="12">
        <v>0</v>
      </c>
      <c r="P289" s="18">
        <v>30</v>
      </c>
      <c r="AC289" s="12">
        <v>0</v>
      </c>
      <c r="AD289" s="19">
        <v>30</v>
      </c>
    </row>
    <row r="290" spans="1:30">
      <c r="A290" s="12">
        <v>0</v>
      </c>
      <c r="B290" s="1">
        <v>60</v>
      </c>
      <c r="O290" s="12">
        <v>0</v>
      </c>
      <c r="P290" s="18">
        <v>19</v>
      </c>
      <c r="AC290" s="12">
        <v>0</v>
      </c>
      <c r="AD290" s="19">
        <v>20</v>
      </c>
    </row>
    <row r="291" spans="1:30">
      <c r="A291" s="12">
        <v>0</v>
      </c>
      <c r="B291" s="1">
        <v>39</v>
      </c>
      <c r="O291" s="12">
        <v>0</v>
      </c>
      <c r="P291" s="18">
        <v>12</v>
      </c>
      <c r="AC291" s="12">
        <v>0</v>
      </c>
      <c r="AD291" s="19">
        <v>26</v>
      </c>
    </row>
    <row r="292" spans="1:30">
      <c r="A292" s="12">
        <v>0</v>
      </c>
      <c r="B292" s="1">
        <v>38</v>
      </c>
      <c r="O292" s="12">
        <v>0</v>
      </c>
      <c r="P292" s="18">
        <v>9</v>
      </c>
      <c r="AC292" s="12">
        <v>0</v>
      </c>
      <c r="AD292" s="19">
        <v>18</v>
      </c>
    </row>
    <row r="293" spans="1:30">
      <c r="A293" s="12">
        <v>0</v>
      </c>
      <c r="B293" s="1">
        <v>27</v>
      </c>
      <c r="O293" s="12">
        <v>0</v>
      </c>
      <c r="P293" s="18">
        <v>14</v>
      </c>
      <c r="AC293" s="12">
        <v>0</v>
      </c>
      <c r="AD293" s="19">
        <v>14</v>
      </c>
    </row>
    <row r="294" spans="1:30">
      <c r="A294" s="12">
        <v>0</v>
      </c>
      <c r="B294" s="1">
        <v>28</v>
      </c>
      <c r="O294" s="12">
        <v>0</v>
      </c>
      <c r="P294" s="18">
        <v>31</v>
      </c>
      <c r="AC294" s="12">
        <v>0</v>
      </c>
      <c r="AD294" s="19">
        <v>24</v>
      </c>
    </row>
    <row r="295" spans="1:30">
      <c r="A295" s="12">
        <v>0</v>
      </c>
      <c r="B295" s="1">
        <v>55</v>
      </c>
      <c r="O295" s="12">
        <v>0</v>
      </c>
      <c r="P295" s="18">
        <v>29</v>
      </c>
      <c r="AC295" s="12">
        <v>0</v>
      </c>
      <c r="AD295" s="19">
        <v>18</v>
      </c>
    </row>
    <row r="296" spans="1:30">
      <c r="A296" s="12">
        <v>0</v>
      </c>
      <c r="B296" s="1">
        <v>47</v>
      </c>
      <c r="O296" s="12">
        <v>0</v>
      </c>
      <c r="P296" s="18">
        <v>35</v>
      </c>
      <c r="AC296" s="12">
        <v>0</v>
      </c>
      <c r="AD296" s="19">
        <v>6</v>
      </c>
    </row>
    <row r="297" spans="1:30">
      <c r="A297" s="12">
        <v>0</v>
      </c>
      <c r="B297" s="1">
        <v>41</v>
      </c>
      <c r="O297" s="12">
        <v>0</v>
      </c>
      <c r="P297" s="18">
        <v>17</v>
      </c>
      <c r="AC297" s="12">
        <v>0</v>
      </c>
      <c r="AD297" s="19">
        <v>21</v>
      </c>
    </row>
    <row r="298" spans="1:30">
      <c r="A298" s="12">
        <v>0</v>
      </c>
      <c r="B298" s="1">
        <v>38</v>
      </c>
      <c r="O298" s="12">
        <v>0</v>
      </c>
      <c r="P298" s="18">
        <v>11</v>
      </c>
      <c r="AC298" s="12">
        <v>0</v>
      </c>
      <c r="AD298" s="19">
        <v>6</v>
      </c>
    </row>
    <row r="299" spans="1:30">
      <c r="A299" s="12">
        <v>0</v>
      </c>
      <c r="B299" s="1">
        <v>17</v>
      </c>
      <c r="O299" s="12">
        <v>0</v>
      </c>
      <c r="P299" s="18">
        <v>14</v>
      </c>
      <c r="AC299" s="12">
        <v>0</v>
      </c>
      <c r="AD299" s="19">
        <v>29</v>
      </c>
    </row>
    <row r="300" spans="1:30">
      <c r="A300" s="12">
        <v>0</v>
      </c>
      <c r="B300" s="1">
        <v>43</v>
      </c>
      <c r="O300" s="12">
        <v>0</v>
      </c>
      <c r="P300" s="18">
        <v>28</v>
      </c>
      <c r="AC300" s="12">
        <v>0</v>
      </c>
      <c r="AD300" s="19">
        <v>24</v>
      </c>
    </row>
    <row r="301" spans="1:30">
      <c r="A301" s="12">
        <v>0</v>
      </c>
      <c r="B301" s="1">
        <v>52</v>
      </c>
      <c r="O301" s="12">
        <v>0</v>
      </c>
      <c r="P301" s="18">
        <v>14</v>
      </c>
      <c r="AC301" s="12">
        <v>0</v>
      </c>
      <c r="AD301" s="19">
        <v>19</v>
      </c>
    </row>
    <row r="302" spans="1:30">
      <c r="A302" s="12">
        <v>0</v>
      </c>
      <c r="B302" s="1">
        <v>33</v>
      </c>
      <c r="O302" s="12">
        <v>0</v>
      </c>
      <c r="P302" s="18">
        <v>23</v>
      </c>
      <c r="AC302" s="12">
        <v>0</v>
      </c>
      <c r="AD302" s="19">
        <v>14</v>
      </c>
    </row>
    <row r="303" spans="1:30">
      <c r="A303" s="12">
        <v>0</v>
      </c>
      <c r="B303" s="1">
        <v>37</v>
      </c>
      <c r="O303" s="12">
        <v>0</v>
      </c>
      <c r="P303" s="18">
        <v>15</v>
      </c>
      <c r="AC303" s="12">
        <v>0</v>
      </c>
      <c r="AD303" s="19">
        <v>15</v>
      </c>
    </row>
    <row r="304" spans="1:30">
      <c r="A304" s="12">
        <v>0</v>
      </c>
      <c r="B304" s="1">
        <v>30</v>
      </c>
      <c r="O304" s="12">
        <v>0</v>
      </c>
      <c r="P304" s="18">
        <v>20</v>
      </c>
      <c r="AC304" s="12">
        <v>0</v>
      </c>
      <c r="AD304" s="19">
        <v>15</v>
      </c>
    </row>
    <row r="305" spans="1:30">
      <c r="A305" s="12">
        <v>0</v>
      </c>
      <c r="B305" s="1">
        <v>35</v>
      </c>
      <c r="O305" s="12">
        <v>0</v>
      </c>
      <c r="P305" s="18">
        <v>7</v>
      </c>
      <c r="AC305" s="12">
        <v>0</v>
      </c>
      <c r="AD305" s="19">
        <v>12</v>
      </c>
    </row>
    <row r="306" spans="1:30">
      <c r="A306" s="12">
        <v>0</v>
      </c>
      <c r="B306" s="1">
        <v>19</v>
      </c>
      <c r="O306" s="12">
        <v>0</v>
      </c>
      <c r="P306" s="18">
        <v>15</v>
      </c>
      <c r="AC306" s="12">
        <v>0</v>
      </c>
      <c r="AD306" s="19">
        <v>12</v>
      </c>
    </row>
    <row r="307" spans="1:30">
      <c r="A307" s="12">
        <v>0</v>
      </c>
      <c r="B307" s="1">
        <v>27</v>
      </c>
      <c r="O307" s="12">
        <v>0</v>
      </c>
      <c r="P307" s="18">
        <v>25</v>
      </c>
      <c r="AC307" s="12">
        <v>0</v>
      </c>
      <c r="AD307" s="19">
        <v>24</v>
      </c>
    </row>
    <row r="308" spans="1:30">
      <c r="A308" s="12">
        <v>0</v>
      </c>
      <c r="B308" s="1">
        <v>49</v>
      </c>
      <c r="O308" s="12">
        <v>0</v>
      </c>
      <c r="P308" s="18">
        <v>15</v>
      </c>
      <c r="AC308" s="12">
        <v>0</v>
      </c>
      <c r="AD308" s="19">
        <v>12</v>
      </c>
    </row>
    <row r="309" spans="1:30">
      <c r="A309" s="12">
        <v>0</v>
      </c>
      <c r="B309" s="1">
        <v>27</v>
      </c>
      <c r="O309" s="12">
        <v>0</v>
      </c>
      <c r="P309" s="18">
        <v>24</v>
      </c>
      <c r="AC309" s="12">
        <v>0</v>
      </c>
      <c r="AD309" s="19">
        <v>24</v>
      </c>
    </row>
    <row r="310" spans="1:30">
      <c r="A310" s="12">
        <v>0</v>
      </c>
      <c r="B310" s="1">
        <v>48</v>
      </c>
      <c r="O310" s="12">
        <v>0</v>
      </c>
      <c r="P310" s="18">
        <v>32</v>
      </c>
      <c r="AC310" s="12">
        <v>0</v>
      </c>
      <c r="AD310" s="19">
        <v>18</v>
      </c>
    </row>
    <row r="311" spans="1:30">
      <c r="A311" s="12">
        <v>0</v>
      </c>
      <c r="B311" s="1">
        <v>50</v>
      </c>
      <c r="O311" s="12">
        <v>0</v>
      </c>
      <c r="P311" s="18">
        <v>21</v>
      </c>
      <c r="AC311" s="12">
        <v>0</v>
      </c>
      <c r="AD311" s="19">
        <v>20</v>
      </c>
    </row>
    <row r="312" spans="1:30">
      <c r="A312" s="12">
        <v>0</v>
      </c>
      <c r="B312" s="1">
        <v>41</v>
      </c>
      <c r="O312" s="12">
        <v>0</v>
      </c>
      <c r="P312" s="18">
        <v>14</v>
      </c>
      <c r="AC312" s="12">
        <v>0</v>
      </c>
      <c r="AD312" s="19">
        <v>22</v>
      </c>
    </row>
    <row r="313" spans="1:30">
      <c r="A313" s="12">
        <v>0</v>
      </c>
      <c r="B313" s="1">
        <v>36</v>
      </c>
      <c r="O313" s="12">
        <v>0</v>
      </c>
      <c r="P313" s="18">
        <v>29</v>
      </c>
      <c r="AC313" s="12">
        <v>0</v>
      </c>
      <c r="AD313" s="19">
        <v>25</v>
      </c>
    </row>
    <row r="314" spans="1:30">
      <c r="A314" s="12">
        <v>0</v>
      </c>
      <c r="B314" s="1">
        <v>54</v>
      </c>
      <c r="O314" s="12">
        <v>0</v>
      </c>
      <c r="P314" s="18">
        <v>28</v>
      </c>
      <c r="AC314" s="12">
        <v>0</v>
      </c>
      <c r="AD314" s="19">
        <v>23</v>
      </c>
    </row>
    <row r="315" spans="1:30">
      <c r="A315" s="12">
        <v>0</v>
      </c>
      <c r="B315" s="1">
        <v>51</v>
      </c>
      <c r="O315" s="12">
        <v>0</v>
      </c>
      <c r="P315" s="18">
        <v>15</v>
      </c>
      <c r="AC315" s="12">
        <v>0</v>
      </c>
      <c r="AD315" s="19">
        <v>17</v>
      </c>
    </row>
    <row r="316" spans="1:30">
      <c r="A316" s="12">
        <v>0</v>
      </c>
      <c r="B316" s="1">
        <v>32</v>
      </c>
      <c r="O316" s="12">
        <v>0</v>
      </c>
      <c r="P316" s="18">
        <v>20</v>
      </c>
      <c r="AC316" s="12">
        <v>0</v>
      </c>
      <c r="AD316" s="19">
        <v>30</v>
      </c>
    </row>
    <row r="317" spans="1:30">
      <c r="A317" s="12">
        <v>0</v>
      </c>
      <c r="B317" s="1">
        <v>50</v>
      </c>
      <c r="O317" s="12">
        <v>0</v>
      </c>
      <c r="P317" s="18">
        <v>13</v>
      </c>
      <c r="AC317" s="12">
        <v>0</v>
      </c>
      <c r="AD317" s="19">
        <v>14</v>
      </c>
    </row>
    <row r="318" spans="1:30">
      <c r="A318" s="12">
        <v>0</v>
      </c>
      <c r="B318" s="1">
        <v>27</v>
      </c>
      <c r="O318" s="12">
        <v>0</v>
      </c>
      <c r="P318" s="18">
        <v>13</v>
      </c>
      <c r="AC318" s="12">
        <v>0</v>
      </c>
      <c r="AD318" s="19">
        <v>11</v>
      </c>
    </row>
    <row r="319" spans="1:30">
      <c r="A319" s="12">
        <v>0</v>
      </c>
      <c r="B319" s="1">
        <v>24</v>
      </c>
      <c r="O319" s="12">
        <v>0</v>
      </c>
      <c r="P319" s="18">
        <v>28</v>
      </c>
      <c r="AC319" s="12">
        <v>0</v>
      </c>
      <c r="AD319" s="19">
        <v>13</v>
      </c>
    </row>
    <row r="320" spans="1:30">
      <c r="A320" s="12">
        <v>0</v>
      </c>
      <c r="B320" s="1">
        <v>41</v>
      </c>
      <c r="O320" s="12">
        <v>0</v>
      </c>
      <c r="P320" s="18">
        <v>30</v>
      </c>
      <c r="AC320" s="12">
        <v>0</v>
      </c>
      <c r="AD320" s="19">
        <v>17</v>
      </c>
    </row>
    <row r="321" spans="1:30">
      <c r="A321" s="12">
        <v>0</v>
      </c>
      <c r="B321" s="1">
        <v>47</v>
      </c>
      <c r="O321" s="12">
        <v>0</v>
      </c>
      <c r="P321" s="18">
        <v>18</v>
      </c>
      <c r="AC321" s="12">
        <v>0</v>
      </c>
      <c r="AD321" s="19">
        <v>11</v>
      </c>
    </row>
    <row r="322" spans="1:30">
      <c r="A322" s="12">
        <v>0</v>
      </c>
      <c r="B322" s="1">
        <v>29</v>
      </c>
      <c r="O322" s="12">
        <v>0</v>
      </c>
      <c r="P322" s="18">
        <v>17</v>
      </c>
      <c r="AC322" s="12">
        <v>0</v>
      </c>
      <c r="AD322" s="19">
        <v>23</v>
      </c>
    </row>
    <row r="323" spans="1:30">
      <c r="A323" s="12">
        <v>0</v>
      </c>
      <c r="B323" s="1">
        <v>40</v>
      </c>
      <c r="O323" s="12">
        <v>0</v>
      </c>
      <c r="P323" s="18">
        <v>20</v>
      </c>
      <c r="AC323" s="12">
        <v>0</v>
      </c>
      <c r="AD323" s="19">
        <v>15</v>
      </c>
    </row>
    <row r="324" spans="1:30">
      <c r="A324" s="12">
        <v>0</v>
      </c>
      <c r="B324" s="1">
        <v>35</v>
      </c>
      <c r="O324" s="12">
        <v>0</v>
      </c>
      <c r="P324" s="18">
        <v>15</v>
      </c>
      <c r="AC324" s="12">
        <v>0</v>
      </c>
      <c r="AD324" s="19">
        <v>16</v>
      </c>
    </row>
    <row r="325" spans="1:30">
      <c r="A325" s="12">
        <v>0</v>
      </c>
      <c r="B325" s="1">
        <v>31</v>
      </c>
      <c r="O325" s="12">
        <v>0</v>
      </c>
      <c r="P325" s="18">
        <v>10</v>
      </c>
      <c r="AC325" s="12">
        <v>0</v>
      </c>
      <c r="AD325" s="19">
        <v>14</v>
      </c>
    </row>
    <row r="326" spans="1:30">
      <c r="A326" s="12">
        <v>0</v>
      </c>
      <c r="B326" s="1">
        <v>24</v>
      </c>
      <c r="O326" s="12">
        <v>0</v>
      </c>
      <c r="P326" s="18">
        <v>7</v>
      </c>
      <c r="AC326" s="12">
        <v>0</v>
      </c>
      <c r="AD326" s="19">
        <v>15</v>
      </c>
    </row>
    <row r="327" spans="1:30">
      <c r="A327" s="12">
        <v>0</v>
      </c>
      <c r="B327" s="1">
        <v>22</v>
      </c>
      <c r="O327" s="12">
        <v>0</v>
      </c>
      <c r="P327" s="18">
        <v>17</v>
      </c>
      <c r="AC327" s="12">
        <v>0</v>
      </c>
      <c r="AD327" s="19">
        <v>19</v>
      </c>
    </row>
    <row r="328" spans="1:30">
      <c r="A328" s="12">
        <v>0</v>
      </c>
      <c r="B328" s="1">
        <v>36</v>
      </c>
      <c r="O328" s="12">
        <v>0</v>
      </c>
      <c r="P328" s="18">
        <v>20</v>
      </c>
      <c r="AC328" s="12">
        <v>0</v>
      </c>
      <c r="AD328" s="19">
        <v>20</v>
      </c>
    </row>
    <row r="329" spans="1:30">
      <c r="A329" s="12">
        <v>0</v>
      </c>
      <c r="B329" s="1">
        <v>40</v>
      </c>
      <c r="O329" s="12">
        <v>0</v>
      </c>
      <c r="P329" s="18">
        <v>24</v>
      </c>
      <c r="AC329" s="12">
        <v>0</v>
      </c>
      <c r="AD329" s="19">
        <v>25</v>
      </c>
    </row>
    <row r="330" spans="1:30">
      <c r="A330" s="12">
        <v>0</v>
      </c>
      <c r="B330" s="1">
        <v>49</v>
      </c>
      <c r="O330" s="12">
        <v>0</v>
      </c>
      <c r="P330" s="18">
        <v>28</v>
      </c>
      <c r="AC330" s="12">
        <v>0</v>
      </c>
      <c r="AD330" s="19">
        <v>10</v>
      </c>
    </row>
    <row r="331" spans="1:30">
      <c r="A331" s="12">
        <v>0</v>
      </c>
      <c r="B331" s="1">
        <v>38</v>
      </c>
      <c r="O331" s="12">
        <v>0</v>
      </c>
      <c r="P331" s="18">
        <v>16</v>
      </c>
      <c r="AC331" s="12">
        <v>0</v>
      </c>
      <c r="AD331" s="19">
        <v>17</v>
      </c>
    </row>
    <row r="332" spans="1:30">
      <c r="A332" s="12">
        <v>0</v>
      </c>
      <c r="B332" s="1">
        <v>33</v>
      </c>
      <c r="O332" s="12">
        <v>0</v>
      </c>
      <c r="P332" s="18">
        <v>25</v>
      </c>
      <c r="AC332" s="12">
        <v>0</v>
      </c>
      <c r="AD332" s="19">
        <v>18</v>
      </c>
    </row>
    <row r="333" spans="1:30">
      <c r="A333" s="12">
        <v>0</v>
      </c>
      <c r="B333" s="1">
        <v>43</v>
      </c>
      <c r="O333" s="12">
        <v>0</v>
      </c>
      <c r="P333" s="18">
        <v>24</v>
      </c>
      <c r="AC333" s="12">
        <v>0</v>
      </c>
      <c r="AD333" s="19">
        <v>18</v>
      </c>
    </row>
    <row r="334" spans="1:30">
      <c r="A334" s="12">
        <v>0</v>
      </c>
      <c r="B334" s="1">
        <v>42</v>
      </c>
      <c r="O334" s="12">
        <v>0</v>
      </c>
      <c r="P334" s="18">
        <v>13</v>
      </c>
      <c r="AC334" s="12">
        <v>0</v>
      </c>
      <c r="AD334" s="19">
        <v>14</v>
      </c>
    </row>
    <row r="335" spans="1:30">
      <c r="A335" s="12">
        <v>0</v>
      </c>
      <c r="B335" s="1">
        <v>27</v>
      </c>
      <c r="O335" s="12">
        <v>0</v>
      </c>
      <c r="P335" s="18">
        <v>7</v>
      </c>
      <c r="AC335" s="12">
        <v>0</v>
      </c>
      <c r="AD335" s="19">
        <v>10</v>
      </c>
    </row>
    <row r="336" spans="1:30">
      <c r="A336" s="12">
        <v>0</v>
      </c>
      <c r="B336" s="1">
        <v>17</v>
      </c>
      <c r="O336" s="12">
        <v>0</v>
      </c>
      <c r="P336" s="18">
        <v>30</v>
      </c>
      <c r="AC336" s="12">
        <v>0</v>
      </c>
      <c r="AD336" s="19">
        <v>29</v>
      </c>
    </row>
    <row r="337" spans="1:30">
      <c r="A337" s="12">
        <v>0</v>
      </c>
      <c r="B337" s="1">
        <v>59</v>
      </c>
      <c r="O337" s="12">
        <v>0</v>
      </c>
      <c r="P337" s="18">
        <v>27</v>
      </c>
      <c r="AC337" s="12">
        <v>0</v>
      </c>
      <c r="AD337" s="19">
        <v>16</v>
      </c>
    </row>
    <row r="338" spans="1:30">
      <c r="A338" s="12">
        <v>0</v>
      </c>
      <c r="B338" s="1">
        <v>43</v>
      </c>
      <c r="O338" s="12">
        <v>0</v>
      </c>
      <c r="P338" s="18">
        <v>20</v>
      </c>
      <c r="AC338" s="12">
        <v>0</v>
      </c>
      <c r="AD338" s="19">
        <v>24</v>
      </c>
    </row>
    <row r="339" spans="1:30">
      <c r="A339" s="12">
        <v>0</v>
      </c>
      <c r="B339" s="1">
        <v>44</v>
      </c>
      <c r="O339" s="12">
        <v>0</v>
      </c>
      <c r="P339" s="18">
        <v>34</v>
      </c>
      <c r="AC339" s="12">
        <v>0</v>
      </c>
      <c r="AD339" s="19">
        <v>23</v>
      </c>
    </row>
    <row r="340" spans="1:30">
      <c r="A340" s="12">
        <v>0</v>
      </c>
      <c r="B340" s="1">
        <v>57</v>
      </c>
      <c r="O340" s="12">
        <v>0</v>
      </c>
      <c r="P340" s="18">
        <v>15</v>
      </c>
      <c r="AC340" s="12">
        <v>0</v>
      </c>
      <c r="AD340" s="19">
        <v>20</v>
      </c>
    </row>
    <row r="341" spans="1:30">
      <c r="A341" s="12">
        <v>0</v>
      </c>
      <c r="B341" s="1">
        <v>35</v>
      </c>
      <c r="O341" s="12">
        <v>0</v>
      </c>
      <c r="P341" s="18">
        <v>9</v>
      </c>
      <c r="AC341" s="12">
        <v>0</v>
      </c>
      <c r="AD341" s="19">
        <v>21</v>
      </c>
    </row>
    <row r="342" spans="1:30">
      <c r="A342" s="12">
        <v>0</v>
      </c>
      <c r="B342" s="1">
        <v>30</v>
      </c>
      <c r="O342" s="12">
        <v>0</v>
      </c>
      <c r="P342" s="18">
        <v>20</v>
      </c>
      <c r="AC342" s="12">
        <v>0</v>
      </c>
      <c r="AD342" s="19">
        <v>12</v>
      </c>
    </row>
    <row r="343" spans="1:30">
      <c r="A343" s="12">
        <v>0</v>
      </c>
      <c r="B343" s="1">
        <v>32</v>
      </c>
      <c r="O343" s="12">
        <v>0</v>
      </c>
      <c r="P343" s="18">
        <v>18</v>
      </c>
      <c r="AC343" s="12">
        <v>0</v>
      </c>
      <c r="AD343" s="19">
        <v>24</v>
      </c>
    </row>
    <row r="344" spans="1:30">
      <c r="A344" s="12">
        <v>0</v>
      </c>
      <c r="B344" s="1">
        <v>42</v>
      </c>
      <c r="O344" s="12">
        <v>0</v>
      </c>
      <c r="P344" s="18">
        <v>10</v>
      </c>
      <c r="AC344" s="12">
        <v>0</v>
      </c>
      <c r="AD344" s="19">
        <v>7</v>
      </c>
    </row>
    <row r="345" spans="1:30">
      <c r="A345" s="12">
        <v>0</v>
      </c>
      <c r="B345" s="1">
        <v>17</v>
      </c>
      <c r="O345" s="12">
        <v>0</v>
      </c>
      <c r="P345" s="18">
        <v>28</v>
      </c>
      <c r="AC345" s="12">
        <v>0</v>
      </c>
      <c r="AD345" s="19">
        <v>27</v>
      </c>
    </row>
    <row r="346" spans="1:30">
      <c r="A346" s="12">
        <v>0</v>
      </c>
      <c r="B346" s="1">
        <v>55</v>
      </c>
      <c r="O346" s="12">
        <v>0</v>
      </c>
      <c r="P346" s="18">
        <v>24</v>
      </c>
      <c r="AC346" s="12">
        <v>0</v>
      </c>
      <c r="AD346" s="19">
        <v>24</v>
      </c>
    </row>
    <row r="347" spans="1:30">
      <c r="A347" s="12">
        <v>0</v>
      </c>
      <c r="B347" s="1">
        <v>48</v>
      </c>
      <c r="O347" s="12">
        <v>0</v>
      </c>
      <c r="P347" s="18">
        <v>11</v>
      </c>
      <c r="AC347" s="12">
        <v>0</v>
      </c>
      <c r="AD347" s="19">
        <v>13</v>
      </c>
    </row>
    <row r="348" spans="1:30">
      <c r="A348" s="12">
        <v>0</v>
      </c>
      <c r="B348" s="1">
        <v>24</v>
      </c>
      <c r="O348" s="12">
        <v>0</v>
      </c>
      <c r="P348" s="18">
        <v>15</v>
      </c>
      <c r="AC348" s="12">
        <v>0</v>
      </c>
      <c r="AD348" s="19">
        <v>17</v>
      </c>
    </row>
    <row r="349" spans="1:30">
      <c r="A349" s="12">
        <v>0</v>
      </c>
      <c r="B349" s="1">
        <v>32</v>
      </c>
      <c r="O349" s="12">
        <v>0</v>
      </c>
      <c r="P349" s="18">
        <v>28</v>
      </c>
      <c r="AC349" s="12">
        <v>0</v>
      </c>
      <c r="AD349" s="19">
        <v>25</v>
      </c>
    </row>
    <row r="350" spans="1:30">
      <c r="A350" s="12">
        <v>0</v>
      </c>
      <c r="B350" s="1">
        <v>53</v>
      </c>
      <c r="O350" s="12">
        <v>0</v>
      </c>
      <c r="P350" s="18">
        <v>19</v>
      </c>
      <c r="AC350" s="12">
        <v>0</v>
      </c>
      <c r="AD350" s="19">
        <v>16</v>
      </c>
    </row>
    <row r="351" spans="1:30">
      <c r="A351" s="12">
        <v>0</v>
      </c>
      <c r="B351" s="1">
        <v>35</v>
      </c>
      <c r="O351" s="12">
        <v>0</v>
      </c>
      <c r="P351" s="18">
        <v>27</v>
      </c>
      <c r="AC351" s="12">
        <v>0</v>
      </c>
      <c r="AD351" s="19">
        <v>15</v>
      </c>
    </row>
    <row r="352" spans="1:30">
      <c r="A352" s="12">
        <v>0</v>
      </c>
      <c r="B352" s="1">
        <v>42</v>
      </c>
      <c r="O352" s="12">
        <v>0</v>
      </c>
      <c r="P352" s="18">
        <v>27</v>
      </c>
      <c r="AC352" s="12">
        <v>0</v>
      </c>
      <c r="AD352" s="19">
        <v>18</v>
      </c>
    </row>
    <row r="353" spans="1:30">
      <c r="A353" s="12">
        <v>0</v>
      </c>
      <c r="B353" s="1">
        <v>45</v>
      </c>
      <c r="O353" s="12">
        <v>0</v>
      </c>
      <c r="P353" s="18">
        <v>7</v>
      </c>
      <c r="AC353" s="12">
        <v>0</v>
      </c>
      <c r="AD353" s="19">
        <v>15</v>
      </c>
    </row>
    <row r="354" spans="1:30">
      <c r="A354" s="12">
        <v>0</v>
      </c>
      <c r="B354" s="1">
        <v>22</v>
      </c>
      <c r="O354" s="12">
        <v>0</v>
      </c>
      <c r="P354" s="18">
        <v>7</v>
      </c>
      <c r="AC354" s="12">
        <v>0</v>
      </c>
      <c r="AD354" s="19">
        <v>24</v>
      </c>
    </row>
    <row r="355" spans="1:30">
      <c r="A355" s="12">
        <v>0</v>
      </c>
      <c r="B355" s="1">
        <v>31</v>
      </c>
      <c r="O355" s="12">
        <v>0</v>
      </c>
      <c r="P355" s="18">
        <v>19</v>
      </c>
      <c r="AC355" s="12">
        <v>0</v>
      </c>
      <c r="AD355" s="19">
        <v>16</v>
      </c>
    </row>
    <row r="356" spans="1:30">
      <c r="A356" s="12">
        <v>0</v>
      </c>
      <c r="B356" s="1">
        <v>35</v>
      </c>
      <c r="O356" s="12">
        <v>0</v>
      </c>
      <c r="P356" s="18">
        <v>7</v>
      </c>
      <c r="AC356" s="12">
        <v>0</v>
      </c>
      <c r="AD356" s="19">
        <v>11</v>
      </c>
    </row>
    <row r="357" spans="1:30">
      <c r="A357" s="12">
        <v>0</v>
      </c>
      <c r="B357" s="1">
        <v>18</v>
      </c>
      <c r="O357" s="12">
        <v>0</v>
      </c>
      <c r="P357" s="18">
        <v>24</v>
      </c>
      <c r="AC357" s="12">
        <v>0</v>
      </c>
      <c r="AD357" s="19">
        <v>25</v>
      </c>
    </row>
    <row r="358" spans="1:30">
      <c r="A358" s="12">
        <v>0</v>
      </c>
      <c r="B358" s="1">
        <v>49</v>
      </c>
      <c r="O358" s="12">
        <v>0</v>
      </c>
      <c r="P358" s="18">
        <v>15</v>
      </c>
      <c r="AC358" s="12">
        <v>0</v>
      </c>
      <c r="AD358" s="19">
        <v>24</v>
      </c>
    </row>
    <row r="359" spans="1:30">
      <c r="A359" s="12">
        <v>0</v>
      </c>
      <c r="B359" s="1">
        <v>39</v>
      </c>
      <c r="O359" s="12">
        <v>0</v>
      </c>
      <c r="P359" s="18">
        <v>16</v>
      </c>
      <c r="AC359" s="12">
        <v>0</v>
      </c>
      <c r="AD359" s="19">
        <v>18</v>
      </c>
    </row>
    <row r="360" spans="1:30">
      <c r="A360" s="12">
        <v>0</v>
      </c>
      <c r="B360" s="1">
        <v>34</v>
      </c>
      <c r="O360" s="12">
        <v>0</v>
      </c>
      <c r="P360" s="18">
        <v>24</v>
      </c>
      <c r="AC360" s="12">
        <v>0</v>
      </c>
      <c r="AD360" s="19">
        <v>21</v>
      </c>
    </row>
    <row r="361" spans="1:30">
      <c r="A361" s="12">
        <v>0</v>
      </c>
      <c r="B361" s="1">
        <v>45</v>
      </c>
      <c r="O361" s="12">
        <v>0</v>
      </c>
      <c r="P361" s="18">
        <v>28</v>
      </c>
      <c r="AC361" s="12">
        <v>0</v>
      </c>
      <c r="AD361" s="19">
        <v>24</v>
      </c>
    </row>
    <row r="362" spans="1:30">
      <c r="A362" s="12">
        <v>0</v>
      </c>
      <c r="B362" s="1">
        <v>52</v>
      </c>
      <c r="O362" s="12">
        <v>0</v>
      </c>
      <c r="P362" s="18">
        <v>16</v>
      </c>
      <c r="AC362" s="12">
        <v>0</v>
      </c>
      <c r="AD362" s="19">
        <v>24</v>
      </c>
    </row>
    <row r="363" spans="1:30">
      <c r="A363" s="12">
        <v>0</v>
      </c>
      <c r="B363" s="1">
        <v>40</v>
      </c>
      <c r="O363" s="12">
        <v>0</v>
      </c>
      <c r="P363" s="18">
        <v>21</v>
      </c>
      <c r="AC363" s="12">
        <v>0</v>
      </c>
      <c r="AD363" s="19">
        <v>15</v>
      </c>
    </row>
    <row r="364" spans="1:30">
      <c r="A364" s="12">
        <v>0</v>
      </c>
      <c r="B364" s="1">
        <v>36</v>
      </c>
      <c r="O364" s="12">
        <v>0</v>
      </c>
      <c r="P364" s="18">
        <v>11</v>
      </c>
      <c r="AC364" s="12">
        <v>0</v>
      </c>
      <c r="AD364" s="19">
        <v>17</v>
      </c>
    </row>
    <row r="365" spans="1:30">
      <c r="A365" s="12">
        <v>0</v>
      </c>
      <c r="B365" s="1">
        <v>28</v>
      </c>
      <c r="O365" s="12">
        <v>0</v>
      </c>
      <c r="P365" s="18">
        <v>9</v>
      </c>
      <c r="AC365" s="12">
        <v>0</v>
      </c>
      <c r="AD365" s="19">
        <v>17</v>
      </c>
    </row>
    <row r="366" spans="1:30">
      <c r="A366" s="12">
        <v>0</v>
      </c>
      <c r="B366" s="1">
        <v>26</v>
      </c>
      <c r="O366" s="12">
        <v>0</v>
      </c>
      <c r="P366" s="18">
        <v>21</v>
      </c>
      <c r="AC366" s="12">
        <v>0</v>
      </c>
      <c r="AD366" s="19">
        <v>22</v>
      </c>
    </row>
    <row r="367" spans="1:30">
      <c r="A367" s="12">
        <v>0</v>
      </c>
      <c r="B367" s="1">
        <v>43</v>
      </c>
      <c r="O367" s="12">
        <v>0</v>
      </c>
      <c r="P367" s="18">
        <v>15</v>
      </c>
      <c r="AC367" s="12">
        <v>0</v>
      </c>
      <c r="AD367" s="19">
        <v>15</v>
      </c>
    </row>
    <row r="368" spans="1:30">
      <c r="A368" s="12">
        <v>0</v>
      </c>
      <c r="B368" s="1">
        <v>30</v>
      </c>
      <c r="O368" s="12">
        <v>0</v>
      </c>
      <c r="P368" s="18">
        <v>15</v>
      </c>
      <c r="AC368" s="12">
        <v>0</v>
      </c>
      <c r="AD368" s="19">
        <v>19</v>
      </c>
    </row>
    <row r="369" spans="1:30">
      <c r="A369" s="12">
        <v>0</v>
      </c>
      <c r="B369" s="1">
        <v>34</v>
      </c>
      <c r="O369" s="12">
        <v>0</v>
      </c>
      <c r="P369" s="18">
        <v>34</v>
      </c>
      <c r="AC369" s="12">
        <v>0</v>
      </c>
      <c r="AD369" s="19">
        <v>25</v>
      </c>
    </row>
    <row r="370" spans="1:30">
      <c r="A370" s="12">
        <v>0</v>
      </c>
      <c r="B370" s="1">
        <v>59</v>
      </c>
      <c r="O370" s="12">
        <v>0</v>
      </c>
      <c r="P370" s="18">
        <v>11</v>
      </c>
      <c r="AC370" s="12">
        <v>0</v>
      </c>
      <c r="AD370" s="19">
        <v>26</v>
      </c>
    </row>
    <row r="371" spans="1:30">
      <c r="A371" s="12">
        <v>0</v>
      </c>
      <c r="B371" s="1">
        <v>37</v>
      </c>
      <c r="O371" s="12">
        <v>0</v>
      </c>
      <c r="P371" s="18">
        <v>21</v>
      </c>
      <c r="AC371" s="12">
        <v>0</v>
      </c>
      <c r="AD371" s="19">
        <v>22</v>
      </c>
    </row>
    <row r="372" spans="1:30">
      <c r="A372" s="12">
        <v>0</v>
      </c>
      <c r="B372" s="1">
        <v>43</v>
      </c>
      <c r="O372" s="12">
        <v>0</v>
      </c>
      <c r="P372" s="18">
        <v>14</v>
      </c>
      <c r="AC372" s="12">
        <v>0</v>
      </c>
      <c r="AD372" s="19">
        <v>23</v>
      </c>
    </row>
    <row r="373" spans="1:30">
      <c r="A373" s="12">
        <v>0</v>
      </c>
      <c r="B373" s="1">
        <v>37</v>
      </c>
      <c r="O373" s="12">
        <v>0</v>
      </c>
      <c r="P373" s="18">
        <v>30</v>
      </c>
      <c r="AC373" s="12">
        <v>0</v>
      </c>
      <c r="AD373" s="19">
        <v>26</v>
      </c>
    </row>
    <row r="374" spans="1:30">
      <c r="A374" s="12">
        <v>0</v>
      </c>
      <c r="B374" s="1">
        <v>56</v>
      </c>
      <c r="O374" s="12">
        <v>0</v>
      </c>
      <c r="P374" s="18">
        <v>15</v>
      </c>
      <c r="AC374" s="12">
        <v>0</v>
      </c>
      <c r="AD374" s="19">
        <v>6</v>
      </c>
    </row>
    <row r="375" spans="1:30">
      <c r="A375" s="12">
        <v>0</v>
      </c>
      <c r="B375" s="1">
        <v>21</v>
      </c>
      <c r="O375" s="12">
        <v>0</v>
      </c>
      <c r="P375" s="18">
        <v>16</v>
      </c>
      <c r="AC375" s="12">
        <v>0</v>
      </c>
      <c r="AD375" s="19">
        <v>30</v>
      </c>
    </row>
    <row r="376" spans="1:30">
      <c r="A376" s="12">
        <v>0</v>
      </c>
      <c r="B376" s="1">
        <v>46</v>
      </c>
      <c r="O376" s="12">
        <v>0</v>
      </c>
      <c r="P376" s="18">
        <v>14</v>
      </c>
      <c r="AC376" s="12">
        <v>0</v>
      </c>
      <c r="AD376" s="19">
        <v>12</v>
      </c>
    </row>
    <row r="377" spans="1:30">
      <c r="A377" s="12">
        <v>0</v>
      </c>
      <c r="B377" s="1">
        <v>26</v>
      </c>
      <c r="O377" s="12">
        <v>0</v>
      </c>
      <c r="P377" s="18">
        <v>14</v>
      </c>
      <c r="AC377" s="12">
        <v>0</v>
      </c>
      <c r="AD377" s="19">
        <v>20</v>
      </c>
    </row>
    <row r="378" spans="1:30">
      <c r="A378" s="12">
        <v>0</v>
      </c>
      <c r="B378" s="1">
        <v>34</v>
      </c>
      <c r="O378" s="12">
        <v>0</v>
      </c>
      <c r="P378" s="18">
        <v>23</v>
      </c>
      <c r="AC378" s="12">
        <v>0</v>
      </c>
      <c r="AD378" s="19">
        <v>22</v>
      </c>
    </row>
    <row r="379" spans="1:30">
      <c r="A379" s="12">
        <v>0</v>
      </c>
      <c r="B379" s="1">
        <v>45</v>
      </c>
      <c r="O379" s="12">
        <v>0</v>
      </c>
      <c r="P379" s="18">
        <v>22</v>
      </c>
      <c r="AC379" s="12">
        <v>0</v>
      </c>
      <c r="AD379" s="19">
        <v>9</v>
      </c>
    </row>
    <row r="380" spans="1:30">
      <c r="A380" s="12">
        <v>0</v>
      </c>
      <c r="B380" s="1">
        <v>31</v>
      </c>
      <c r="O380" s="12">
        <v>0</v>
      </c>
      <c r="P380" s="18">
        <v>18</v>
      </c>
      <c r="AC380" s="12">
        <v>0</v>
      </c>
      <c r="AD380" s="19">
        <v>29</v>
      </c>
    </row>
    <row r="381" spans="1:30">
      <c r="A381" s="12">
        <v>0</v>
      </c>
      <c r="B381" s="1">
        <v>47</v>
      </c>
      <c r="O381" s="12">
        <v>0</v>
      </c>
      <c r="P381" s="18">
        <v>20</v>
      </c>
      <c r="AC381" s="12">
        <v>0</v>
      </c>
      <c r="AD381" s="19">
        <v>6</v>
      </c>
    </row>
    <row r="382" spans="1:30">
      <c r="A382" s="12">
        <v>0</v>
      </c>
      <c r="B382" s="1">
        <v>26</v>
      </c>
      <c r="O382" s="12">
        <v>0</v>
      </c>
      <c r="P382" s="18">
        <v>20</v>
      </c>
      <c r="AC382" s="12">
        <v>0</v>
      </c>
      <c r="AD382" s="19">
        <v>20</v>
      </c>
    </row>
    <row r="383" spans="1:30">
      <c r="A383" s="12">
        <v>0</v>
      </c>
      <c r="B383" s="1">
        <v>40</v>
      </c>
      <c r="O383" s="12">
        <v>0</v>
      </c>
      <c r="P383" s="18">
        <v>20</v>
      </c>
      <c r="AC383" s="12">
        <v>0</v>
      </c>
      <c r="AD383" s="19">
        <v>13</v>
      </c>
    </row>
    <row r="384" spans="1:30">
      <c r="A384" s="12">
        <v>0</v>
      </c>
      <c r="B384" s="1">
        <v>33</v>
      </c>
      <c r="O384" s="12">
        <v>0</v>
      </c>
      <c r="P384" s="18">
        <v>19</v>
      </c>
      <c r="AC384" s="12">
        <v>0</v>
      </c>
      <c r="AD384" s="19">
        <v>24</v>
      </c>
    </row>
    <row r="385" spans="1:30">
      <c r="A385" s="12">
        <v>0</v>
      </c>
      <c r="B385" s="1">
        <v>43</v>
      </c>
      <c r="O385" s="12">
        <v>0</v>
      </c>
      <c r="P385" s="18">
        <v>21</v>
      </c>
      <c r="AC385" s="12">
        <v>0</v>
      </c>
      <c r="AD385" s="19">
        <v>18</v>
      </c>
    </row>
    <row r="386" spans="1:30">
      <c r="A386" s="12">
        <v>0</v>
      </c>
      <c r="B386" s="1">
        <v>39</v>
      </c>
      <c r="O386" s="12">
        <v>0</v>
      </c>
      <c r="P386" s="18">
        <v>23</v>
      </c>
      <c r="AC386" s="12">
        <v>0</v>
      </c>
      <c r="AD386" s="19">
        <v>14</v>
      </c>
    </row>
    <row r="387" spans="1:30">
      <c r="A387" s="12">
        <v>0</v>
      </c>
      <c r="B387" s="1">
        <v>37</v>
      </c>
      <c r="O387" s="12">
        <v>0</v>
      </c>
      <c r="P387" s="18">
        <v>11</v>
      </c>
      <c r="AC387" s="12">
        <v>0</v>
      </c>
      <c r="AD387" s="19">
        <v>17</v>
      </c>
    </row>
    <row r="388" spans="1:30">
      <c r="A388" s="12">
        <v>0</v>
      </c>
      <c r="B388" s="1">
        <v>28</v>
      </c>
      <c r="O388" s="12">
        <v>0</v>
      </c>
      <c r="P388" s="18">
        <v>19</v>
      </c>
      <c r="AC388" s="12">
        <v>0</v>
      </c>
      <c r="AD388" s="19">
        <v>19</v>
      </c>
    </row>
    <row r="389" spans="1:30">
      <c r="A389" s="12">
        <v>0</v>
      </c>
      <c r="B389" s="1">
        <v>38</v>
      </c>
      <c r="O389" s="12">
        <v>0</v>
      </c>
      <c r="P389" s="18">
        <v>22</v>
      </c>
      <c r="AC389" s="12">
        <v>0</v>
      </c>
      <c r="AD389" s="19">
        <v>29</v>
      </c>
    </row>
    <row r="390" spans="1:30">
      <c r="A390" s="12">
        <v>0</v>
      </c>
      <c r="B390" s="1">
        <v>51</v>
      </c>
      <c r="O390" s="12">
        <v>0</v>
      </c>
      <c r="P390" s="18">
        <v>20</v>
      </c>
      <c r="AC390" s="12">
        <v>0</v>
      </c>
      <c r="AD390" s="19">
        <v>15</v>
      </c>
    </row>
    <row r="391" spans="1:30">
      <c r="A391" s="12">
        <v>0</v>
      </c>
      <c r="B391" s="1">
        <v>35</v>
      </c>
      <c r="O391" s="12">
        <v>0</v>
      </c>
      <c r="P391" s="18">
        <v>27</v>
      </c>
      <c r="AC391" s="12">
        <v>0</v>
      </c>
      <c r="AD391" s="19">
        <v>20</v>
      </c>
    </row>
    <row r="392" spans="1:30">
      <c r="A392" s="12">
        <v>0</v>
      </c>
      <c r="B392" s="1">
        <v>47</v>
      </c>
      <c r="O392" s="12">
        <v>0</v>
      </c>
      <c r="P392" s="18">
        <v>16</v>
      </c>
      <c r="AC392" s="12">
        <v>0</v>
      </c>
      <c r="AD392" s="19">
        <v>18</v>
      </c>
    </row>
    <row r="393" spans="1:30">
      <c r="A393" s="12">
        <v>0</v>
      </c>
      <c r="B393" s="1">
        <v>34</v>
      </c>
      <c r="O393" s="12">
        <v>0</v>
      </c>
      <c r="P393" s="18">
        <v>16</v>
      </c>
      <c r="AC393" s="12">
        <v>0</v>
      </c>
      <c r="AD393" s="19">
        <v>28</v>
      </c>
    </row>
    <row r="394" spans="1:30">
      <c r="A394" s="12">
        <v>0</v>
      </c>
      <c r="B394" s="1">
        <v>44</v>
      </c>
      <c r="O394" s="12">
        <v>0</v>
      </c>
      <c r="P394" s="18">
        <v>28</v>
      </c>
      <c r="AC394" s="12">
        <v>0</v>
      </c>
      <c r="AD394" s="19">
        <v>24</v>
      </c>
    </row>
    <row r="395" spans="1:30">
      <c r="A395" s="12">
        <v>0</v>
      </c>
      <c r="B395" s="1">
        <v>52</v>
      </c>
      <c r="O395" s="12">
        <v>0</v>
      </c>
      <c r="P395" s="18">
        <v>26</v>
      </c>
      <c r="AC395" s="12">
        <v>0</v>
      </c>
      <c r="AD395" s="19">
        <v>23</v>
      </c>
    </row>
    <row r="396" spans="1:30">
      <c r="A396" s="12">
        <v>0</v>
      </c>
      <c r="B396" s="1">
        <v>49</v>
      </c>
      <c r="O396" s="12">
        <v>0</v>
      </c>
      <c r="P396" s="18">
        <v>19</v>
      </c>
      <c r="AC396" s="12">
        <v>0</v>
      </c>
      <c r="AD396" s="19">
        <v>24</v>
      </c>
    </row>
    <row r="397" spans="1:30">
      <c r="A397" s="12">
        <v>0</v>
      </c>
      <c r="B397" s="1">
        <v>43</v>
      </c>
      <c r="O397" s="12">
        <v>0</v>
      </c>
      <c r="P397" s="18">
        <v>14</v>
      </c>
      <c r="AC397" s="12">
        <v>0</v>
      </c>
      <c r="AD397" s="19">
        <v>18</v>
      </c>
    </row>
    <row r="398" spans="1:30">
      <c r="A398" s="12">
        <v>0</v>
      </c>
      <c r="B398" s="1">
        <v>32</v>
      </c>
      <c r="O398" s="12">
        <v>0</v>
      </c>
      <c r="P398" s="18">
        <v>7</v>
      </c>
      <c r="AC398" s="12">
        <v>0</v>
      </c>
      <c r="AD398" s="19">
        <v>14</v>
      </c>
    </row>
    <row r="399" spans="1:30">
      <c r="A399" s="12">
        <v>0</v>
      </c>
      <c r="B399" s="1">
        <v>21</v>
      </c>
      <c r="O399" s="12">
        <v>0</v>
      </c>
      <c r="P399" s="18">
        <v>24</v>
      </c>
      <c r="AC399" s="12">
        <v>0</v>
      </c>
      <c r="AD399" s="19">
        <v>15</v>
      </c>
    </row>
    <row r="400" spans="1:30">
      <c r="A400" s="12">
        <v>0</v>
      </c>
      <c r="B400" s="1">
        <v>39</v>
      </c>
      <c r="O400" s="12">
        <v>0</v>
      </c>
      <c r="P400" s="18">
        <v>17</v>
      </c>
      <c r="AC400" s="12">
        <v>0</v>
      </c>
      <c r="AD400" s="19">
        <v>14</v>
      </c>
    </row>
    <row r="401" spans="1:30">
      <c r="A401" s="12">
        <v>0</v>
      </c>
      <c r="B401" s="1">
        <v>31</v>
      </c>
      <c r="O401" s="12">
        <v>0</v>
      </c>
      <c r="P401" s="18">
        <v>14</v>
      </c>
      <c r="AC401" s="12">
        <v>0</v>
      </c>
      <c r="AD401" s="19">
        <v>20</v>
      </c>
    </row>
    <row r="402" spans="1:30">
      <c r="A402" s="12">
        <v>0</v>
      </c>
      <c r="B402" s="1">
        <v>34</v>
      </c>
      <c r="O402" s="12">
        <v>0</v>
      </c>
      <c r="P402" s="18">
        <v>12</v>
      </c>
      <c r="AC402" s="12">
        <v>0</v>
      </c>
      <c r="AD402" s="19">
        <v>17</v>
      </c>
    </row>
    <row r="403" spans="1:30">
      <c r="A403" s="12">
        <v>0</v>
      </c>
      <c r="B403" s="1">
        <v>29</v>
      </c>
      <c r="O403" s="12">
        <v>0</v>
      </c>
      <c r="P403" s="18">
        <v>19</v>
      </c>
      <c r="AC403" s="12">
        <v>0</v>
      </c>
      <c r="AD403" s="19">
        <v>22</v>
      </c>
    </row>
    <row r="404" spans="1:30">
      <c r="A404" s="12">
        <v>0</v>
      </c>
      <c r="B404" s="1">
        <v>41</v>
      </c>
      <c r="O404" s="12">
        <v>0</v>
      </c>
      <c r="P404" s="18">
        <v>17</v>
      </c>
      <c r="AC404" s="12">
        <v>0</v>
      </c>
      <c r="AD404" s="19">
        <v>22</v>
      </c>
    </row>
    <row r="405" spans="1:30">
      <c r="A405" s="12">
        <v>0</v>
      </c>
      <c r="B405" s="1">
        <v>39</v>
      </c>
      <c r="O405" s="12">
        <v>0</v>
      </c>
      <c r="P405" s="18">
        <v>16</v>
      </c>
      <c r="AC405" s="12">
        <v>0</v>
      </c>
      <c r="AD405" s="19">
        <v>12</v>
      </c>
    </row>
    <row r="406" spans="1:30">
      <c r="A406" s="12">
        <v>0</v>
      </c>
      <c r="B406" s="1">
        <v>28</v>
      </c>
      <c r="O406" s="12">
        <v>0</v>
      </c>
      <c r="P406" s="18">
        <v>26</v>
      </c>
      <c r="AC406" s="12">
        <v>0</v>
      </c>
      <c r="AD406" s="19">
        <v>19</v>
      </c>
    </row>
    <row r="407" spans="1:30">
      <c r="A407" s="12">
        <v>0</v>
      </c>
      <c r="B407" s="1">
        <v>45</v>
      </c>
      <c r="O407" s="12">
        <v>0</v>
      </c>
      <c r="P407" s="18">
        <v>18</v>
      </c>
      <c r="AC407" s="12">
        <v>0</v>
      </c>
      <c r="AD407" s="19">
        <v>12</v>
      </c>
    </row>
    <row r="408" spans="1:30">
      <c r="A408" s="12">
        <v>0</v>
      </c>
      <c r="B408" s="1">
        <v>30</v>
      </c>
      <c r="O408" s="12">
        <v>0</v>
      </c>
      <c r="P408" s="18">
        <v>28</v>
      </c>
      <c r="AC408" s="12">
        <v>0</v>
      </c>
      <c r="AD408" s="19">
        <v>24</v>
      </c>
    </row>
    <row r="409" spans="1:30">
      <c r="A409" s="12">
        <v>0</v>
      </c>
      <c r="B409" s="1">
        <v>52</v>
      </c>
      <c r="O409" s="12">
        <v>0</v>
      </c>
      <c r="P409" s="18">
        <v>17</v>
      </c>
      <c r="AC409" s="12">
        <v>0</v>
      </c>
      <c r="AD409" s="19">
        <v>22</v>
      </c>
    </row>
    <row r="410" spans="1:30">
      <c r="A410" s="12">
        <v>0</v>
      </c>
      <c r="B410" s="1">
        <v>39</v>
      </c>
      <c r="O410" s="12">
        <v>0</v>
      </c>
      <c r="P410" s="18">
        <v>28</v>
      </c>
      <c r="AC410" s="12">
        <v>0</v>
      </c>
      <c r="AD410" s="19">
        <v>19</v>
      </c>
    </row>
    <row r="411" spans="1:30">
      <c r="A411" s="12">
        <v>0</v>
      </c>
      <c r="B411" s="1">
        <v>47</v>
      </c>
      <c r="O411" s="12">
        <v>0</v>
      </c>
      <c r="P411" s="18">
        <v>23</v>
      </c>
      <c r="AC411" s="12">
        <v>0</v>
      </c>
      <c r="AD411" s="19">
        <v>24</v>
      </c>
    </row>
    <row r="412" spans="1:30">
      <c r="A412" s="12">
        <v>0</v>
      </c>
      <c r="B412" s="1">
        <v>47</v>
      </c>
      <c r="O412" s="12">
        <v>0</v>
      </c>
      <c r="P412" s="18">
        <v>27</v>
      </c>
      <c r="AC412" s="12">
        <v>0</v>
      </c>
      <c r="AD412" s="19">
        <v>14</v>
      </c>
    </row>
    <row r="413" spans="1:30">
      <c r="A413" s="12">
        <v>0</v>
      </c>
      <c r="B413" s="1">
        <v>41</v>
      </c>
      <c r="O413" s="12">
        <v>0</v>
      </c>
      <c r="P413" s="18">
        <v>19</v>
      </c>
      <c r="AC413" s="12">
        <v>0</v>
      </c>
      <c r="AD413" s="19">
        <v>16</v>
      </c>
    </row>
    <row r="414" spans="1:30">
      <c r="A414" s="12">
        <v>0</v>
      </c>
      <c r="B414" s="1">
        <v>35</v>
      </c>
      <c r="O414" s="12">
        <v>0</v>
      </c>
      <c r="P414" s="18">
        <v>17</v>
      </c>
      <c r="AC414" s="12">
        <v>0</v>
      </c>
      <c r="AD414" s="19">
        <v>22</v>
      </c>
    </row>
    <row r="415" spans="1:30">
      <c r="A415" s="12">
        <v>0</v>
      </c>
      <c r="B415" s="1">
        <v>39</v>
      </c>
      <c r="O415" s="12">
        <v>0</v>
      </c>
      <c r="P415" s="18">
        <v>9</v>
      </c>
      <c r="AC415" s="12">
        <v>0</v>
      </c>
      <c r="AD415" s="19">
        <v>14</v>
      </c>
    </row>
    <row r="416" spans="1:30">
      <c r="A416" s="12">
        <v>0</v>
      </c>
      <c r="B416" s="1">
        <v>23</v>
      </c>
      <c r="O416" s="12">
        <v>0</v>
      </c>
      <c r="P416" s="18">
        <v>27</v>
      </c>
      <c r="AC416" s="12">
        <v>0</v>
      </c>
      <c r="AD416" s="19">
        <v>22</v>
      </c>
    </row>
    <row r="417" spans="1:30">
      <c r="A417" s="12">
        <v>0</v>
      </c>
      <c r="B417" s="1">
        <v>49</v>
      </c>
      <c r="O417" s="12">
        <v>0</v>
      </c>
      <c r="P417" s="18">
        <v>21</v>
      </c>
      <c r="AC417" s="12">
        <v>0</v>
      </c>
      <c r="AD417" s="19">
        <v>25</v>
      </c>
    </row>
    <row r="418" spans="1:30">
      <c r="A418" s="12">
        <v>0</v>
      </c>
      <c r="B418" s="1">
        <v>46</v>
      </c>
      <c r="O418" s="12">
        <v>0</v>
      </c>
      <c r="P418" s="18">
        <v>26</v>
      </c>
      <c r="AC418" s="12">
        <v>0</v>
      </c>
      <c r="AD418" s="19">
        <v>22</v>
      </c>
    </row>
    <row r="419" spans="1:30">
      <c r="A419" s="12">
        <v>0</v>
      </c>
      <c r="B419" s="1">
        <v>48</v>
      </c>
      <c r="O419" s="12">
        <v>0</v>
      </c>
      <c r="P419" s="18">
        <v>30</v>
      </c>
      <c r="AC419" s="12">
        <v>0</v>
      </c>
      <c r="AD419" s="19">
        <v>16</v>
      </c>
    </row>
    <row r="420" spans="1:30">
      <c r="A420" s="12">
        <v>0</v>
      </c>
      <c r="B420" s="1">
        <v>46</v>
      </c>
      <c r="O420" s="12">
        <v>0</v>
      </c>
      <c r="P420" s="18">
        <v>21</v>
      </c>
      <c r="AC420" s="12">
        <v>0</v>
      </c>
      <c r="AD420" s="19">
        <v>24</v>
      </c>
    </row>
    <row r="421" spans="1:30">
      <c r="A421" s="12">
        <v>0</v>
      </c>
      <c r="B421" s="1">
        <v>45</v>
      </c>
      <c r="O421" s="12">
        <v>0</v>
      </c>
      <c r="P421" s="18">
        <v>16</v>
      </c>
      <c r="AC421" s="12">
        <v>0</v>
      </c>
      <c r="AD421" s="19">
        <v>19</v>
      </c>
    </row>
    <row r="422" spans="1:30">
      <c r="A422" s="12">
        <v>0</v>
      </c>
      <c r="B422" s="1">
        <v>35</v>
      </c>
      <c r="O422" s="12">
        <v>0</v>
      </c>
      <c r="P422" s="18">
        <v>24</v>
      </c>
      <c r="AC422" s="12">
        <v>0</v>
      </c>
      <c r="AD422" s="19">
        <v>20</v>
      </c>
    </row>
    <row r="423" spans="1:30">
      <c r="A423" s="12">
        <v>0</v>
      </c>
      <c r="B423" s="1">
        <v>44</v>
      </c>
      <c r="O423" s="12">
        <v>0</v>
      </c>
      <c r="P423" s="18">
        <v>23</v>
      </c>
      <c r="AC423" s="12">
        <v>0</v>
      </c>
      <c r="AD423" s="19">
        <v>19</v>
      </c>
    </row>
    <row r="424" spans="1:30">
      <c r="A424" s="12">
        <v>0</v>
      </c>
      <c r="B424" s="1">
        <v>42</v>
      </c>
      <c r="O424" s="12">
        <v>0</v>
      </c>
      <c r="P424" s="18">
        <v>28</v>
      </c>
      <c r="AC424" s="12">
        <v>0</v>
      </c>
      <c r="AD424" s="19">
        <v>25</v>
      </c>
    </row>
    <row r="425" spans="1:30">
      <c r="A425" s="12">
        <v>0</v>
      </c>
      <c r="B425" s="1">
        <v>53</v>
      </c>
      <c r="O425" s="12">
        <v>0</v>
      </c>
      <c r="P425" s="18">
        <v>25</v>
      </c>
      <c r="AC425" s="12">
        <v>0</v>
      </c>
      <c r="AD425" s="19">
        <v>22</v>
      </c>
    </row>
    <row r="426" spans="1:30">
      <c r="A426" s="12">
        <v>0</v>
      </c>
      <c r="B426" s="1">
        <v>47</v>
      </c>
      <c r="O426" s="12">
        <v>0</v>
      </c>
      <c r="P426" s="18">
        <v>15</v>
      </c>
      <c r="AC426" s="12">
        <v>0</v>
      </c>
      <c r="AD426" s="19">
        <v>16</v>
      </c>
    </row>
    <row r="427" spans="1:30">
      <c r="A427" s="12">
        <v>0</v>
      </c>
      <c r="B427" s="1">
        <v>31</v>
      </c>
      <c r="O427" s="12">
        <v>0</v>
      </c>
      <c r="P427" s="18">
        <v>31</v>
      </c>
      <c r="AC427" s="12">
        <v>0</v>
      </c>
      <c r="AD427" s="19">
        <v>21</v>
      </c>
    </row>
    <row r="428" spans="1:30">
      <c r="A428" s="12">
        <v>0</v>
      </c>
      <c r="B428" s="1">
        <v>52</v>
      </c>
      <c r="O428" s="12">
        <v>0</v>
      </c>
      <c r="P428" s="18">
        <v>29</v>
      </c>
      <c r="AC428" s="12">
        <v>0</v>
      </c>
      <c r="AD428" s="19">
        <v>23</v>
      </c>
    </row>
    <row r="429" spans="1:30">
      <c r="A429" s="12">
        <v>0</v>
      </c>
      <c r="B429" s="1">
        <v>52</v>
      </c>
      <c r="O429" s="12">
        <v>0</v>
      </c>
      <c r="P429" s="18">
        <v>16</v>
      </c>
      <c r="AC429" s="12">
        <v>0</v>
      </c>
      <c r="AD429" s="19">
        <v>14</v>
      </c>
    </row>
    <row r="430" spans="1:30">
      <c r="A430" s="12">
        <v>0</v>
      </c>
      <c r="B430" s="1">
        <v>30</v>
      </c>
      <c r="O430" s="12">
        <v>0</v>
      </c>
      <c r="P430" s="18">
        <v>23</v>
      </c>
      <c r="AC430" s="12">
        <v>0</v>
      </c>
      <c r="AD430" s="19">
        <v>18</v>
      </c>
    </row>
    <row r="431" spans="1:30">
      <c r="A431" s="12">
        <v>0</v>
      </c>
      <c r="B431" s="1">
        <v>41</v>
      </c>
      <c r="O431" s="12">
        <v>0</v>
      </c>
      <c r="P431" s="18">
        <v>25</v>
      </c>
      <c r="AC431" s="12">
        <v>0</v>
      </c>
      <c r="AD431" s="19">
        <v>10</v>
      </c>
    </row>
    <row r="432" spans="1:30">
      <c r="A432" s="12">
        <v>0</v>
      </c>
      <c r="B432" s="1">
        <v>35</v>
      </c>
      <c r="O432" s="12">
        <v>0</v>
      </c>
      <c r="P432" s="18">
        <v>21</v>
      </c>
      <c r="AC432" s="12">
        <v>0</v>
      </c>
      <c r="AD432" s="19">
        <v>20</v>
      </c>
    </row>
    <row r="433" spans="1:30">
      <c r="A433" s="12">
        <v>0</v>
      </c>
      <c r="B433" s="1">
        <v>41</v>
      </c>
      <c r="O433" s="12">
        <v>0</v>
      </c>
      <c r="P433" s="18">
        <v>15</v>
      </c>
      <c r="AC433" s="12">
        <v>0</v>
      </c>
      <c r="AD433" s="19">
        <v>19</v>
      </c>
    </row>
    <row r="434" spans="1:30">
      <c r="A434" s="12">
        <v>0</v>
      </c>
      <c r="B434" s="1">
        <v>34</v>
      </c>
      <c r="O434" s="12">
        <v>0</v>
      </c>
      <c r="P434" s="18">
        <v>18</v>
      </c>
      <c r="AC434" s="12">
        <v>0</v>
      </c>
      <c r="AD434" s="19">
        <v>20</v>
      </c>
    </row>
    <row r="435" spans="1:30">
      <c r="A435" s="12">
        <v>0</v>
      </c>
      <c r="B435" s="1">
        <v>38</v>
      </c>
      <c r="O435" s="12">
        <v>0</v>
      </c>
      <c r="P435" s="18">
        <v>26</v>
      </c>
      <c r="AC435" s="12">
        <v>0</v>
      </c>
      <c r="AD435" s="19">
        <v>19</v>
      </c>
    </row>
    <row r="436" spans="1:30">
      <c r="A436" s="12">
        <v>0</v>
      </c>
      <c r="B436" s="1">
        <v>45</v>
      </c>
      <c r="O436" s="12">
        <v>0</v>
      </c>
      <c r="P436" s="18">
        <v>11</v>
      </c>
      <c r="AC436" s="12">
        <v>0</v>
      </c>
      <c r="AD436" s="19">
        <v>14</v>
      </c>
    </row>
    <row r="437" spans="1:30">
      <c r="A437" s="12">
        <v>0</v>
      </c>
      <c r="B437" s="1">
        <v>25</v>
      </c>
      <c r="O437" s="12">
        <v>0</v>
      </c>
      <c r="P437" s="18">
        <v>11</v>
      </c>
      <c r="AC437" s="12">
        <v>0</v>
      </c>
      <c r="AD437" s="19">
        <v>20</v>
      </c>
    </row>
    <row r="438" spans="1:30">
      <c r="A438" s="12">
        <v>0</v>
      </c>
      <c r="B438" s="1">
        <v>31</v>
      </c>
      <c r="O438" s="12">
        <v>0</v>
      </c>
      <c r="P438" s="18">
        <v>18</v>
      </c>
      <c r="AC438" s="12">
        <v>0</v>
      </c>
      <c r="AD438" s="19">
        <v>14</v>
      </c>
    </row>
    <row r="439" spans="1:30">
      <c r="A439" s="12">
        <v>0</v>
      </c>
      <c r="B439" s="1">
        <v>32</v>
      </c>
      <c r="O439" s="12">
        <v>0</v>
      </c>
      <c r="P439" s="18">
        <v>10</v>
      </c>
      <c r="AC439" s="12">
        <v>0</v>
      </c>
      <c r="AD439" s="19">
        <v>21</v>
      </c>
    </row>
    <row r="440" spans="1:30">
      <c r="A440" s="12">
        <v>0</v>
      </c>
      <c r="B440" s="1">
        <v>31</v>
      </c>
      <c r="O440" s="12">
        <v>0</v>
      </c>
      <c r="P440" s="18">
        <v>17</v>
      </c>
      <c r="AC440" s="12">
        <v>0</v>
      </c>
      <c r="AD440" s="19">
        <v>14</v>
      </c>
    </row>
    <row r="441" spans="1:30">
      <c r="A441" s="12">
        <v>0</v>
      </c>
      <c r="B441" s="1">
        <v>31</v>
      </c>
      <c r="O441" s="12">
        <v>0</v>
      </c>
      <c r="P441" s="18">
        <v>15</v>
      </c>
      <c r="AC441" s="12">
        <v>0</v>
      </c>
      <c r="AD441" s="19">
        <v>7</v>
      </c>
    </row>
    <row r="442" spans="1:30">
      <c r="A442" s="12">
        <v>0</v>
      </c>
      <c r="B442" s="1">
        <v>22</v>
      </c>
      <c r="O442" s="12">
        <v>0</v>
      </c>
      <c r="P442" s="18">
        <v>8</v>
      </c>
      <c r="AC442" s="12">
        <v>0</v>
      </c>
      <c r="AD442" s="19">
        <v>17</v>
      </c>
    </row>
    <row r="443" spans="1:30">
      <c r="A443" s="12">
        <v>0</v>
      </c>
      <c r="B443" s="1">
        <v>25</v>
      </c>
      <c r="O443" s="12">
        <v>0</v>
      </c>
      <c r="P443" s="18">
        <v>13</v>
      </c>
      <c r="AC443" s="12">
        <v>0</v>
      </c>
      <c r="AD443" s="19">
        <v>22</v>
      </c>
    </row>
    <row r="444" spans="1:30">
      <c r="A444" s="12">
        <v>0</v>
      </c>
      <c r="B444" s="1">
        <v>35</v>
      </c>
      <c r="O444" s="12">
        <v>0</v>
      </c>
      <c r="P444" s="18">
        <v>24</v>
      </c>
      <c r="AC444" s="12">
        <v>0</v>
      </c>
      <c r="AD444" s="19">
        <v>25</v>
      </c>
    </row>
    <row r="445" spans="1:30">
      <c r="A445" s="12">
        <v>0</v>
      </c>
      <c r="B445" s="1">
        <v>49</v>
      </c>
      <c r="O445" s="12">
        <v>0</v>
      </c>
      <c r="P445" s="18">
        <v>12</v>
      </c>
      <c r="AC445" s="12">
        <v>0</v>
      </c>
      <c r="AD445" s="19">
        <v>7</v>
      </c>
    </row>
    <row r="446" spans="1:30">
      <c r="A446" s="12">
        <v>0</v>
      </c>
      <c r="B446" s="1">
        <v>19</v>
      </c>
      <c r="O446" s="12">
        <v>0</v>
      </c>
      <c r="P446" s="18">
        <v>26</v>
      </c>
      <c r="AC446" s="12">
        <v>0</v>
      </c>
      <c r="AD446" s="19">
        <v>20</v>
      </c>
    </row>
    <row r="447" spans="1:30">
      <c r="A447" s="12">
        <v>0</v>
      </c>
      <c r="B447" s="1">
        <v>46</v>
      </c>
      <c r="O447" s="12">
        <v>0</v>
      </c>
      <c r="P447" s="18">
        <v>19</v>
      </c>
      <c r="AC447" s="12">
        <v>0</v>
      </c>
      <c r="AD447" s="19">
        <v>26</v>
      </c>
    </row>
    <row r="448" spans="1:30">
      <c r="A448" s="12">
        <v>0</v>
      </c>
      <c r="B448" s="1">
        <v>45</v>
      </c>
      <c r="O448" s="12">
        <v>0</v>
      </c>
      <c r="P448" s="18">
        <v>23</v>
      </c>
      <c r="AC448" s="12">
        <v>0</v>
      </c>
      <c r="AD448" s="19">
        <v>26</v>
      </c>
    </row>
    <row r="449" spans="1:30">
      <c r="A449" s="12">
        <v>0</v>
      </c>
      <c r="B449" s="1">
        <v>49</v>
      </c>
      <c r="O449" s="12">
        <v>0</v>
      </c>
      <c r="P449" s="18">
        <v>13</v>
      </c>
      <c r="AC449" s="12">
        <v>0</v>
      </c>
      <c r="AD449" s="19">
        <v>28</v>
      </c>
    </row>
    <row r="450" spans="1:30">
      <c r="A450" s="12">
        <v>0</v>
      </c>
      <c r="B450" s="1">
        <v>41</v>
      </c>
      <c r="O450" s="12">
        <v>0</v>
      </c>
      <c r="P450" s="18">
        <v>14</v>
      </c>
      <c r="AC450" s="12">
        <v>0</v>
      </c>
      <c r="AD450" s="19">
        <v>7</v>
      </c>
    </row>
    <row r="451" spans="1:30">
      <c r="A451" s="12">
        <v>0</v>
      </c>
      <c r="B451" s="1">
        <v>21</v>
      </c>
      <c r="O451" s="12">
        <v>0</v>
      </c>
      <c r="P451" s="18">
        <v>27</v>
      </c>
      <c r="AC451" s="12">
        <v>0</v>
      </c>
      <c r="AD451" s="19">
        <v>18</v>
      </c>
    </row>
    <row r="452" spans="1:30">
      <c r="A452" s="12">
        <v>0</v>
      </c>
      <c r="B452" s="1">
        <v>45</v>
      </c>
      <c r="O452" s="12">
        <v>0</v>
      </c>
      <c r="P452" s="18">
        <v>26</v>
      </c>
      <c r="AC452" s="12">
        <v>0</v>
      </c>
      <c r="AD452" s="19">
        <v>20</v>
      </c>
    </row>
    <row r="453" spans="1:30">
      <c r="A453" s="12">
        <v>0</v>
      </c>
      <c r="B453" s="1">
        <v>46</v>
      </c>
      <c r="O453" s="12">
        <v>0</v>
      </c>
      <c r="P453" s="18">
        <v>19</v>
      </c>
      <c r="AC453" s="12">
        <v>0</v>
      </c>
      <c r="AD453" s="19">
        <v>11</v>
      </c>
    </row>
    <row r="454" spans="1:30">
      <c r="A454" s="12">
        <v>0</v>
      </c>
      <c r="B454" s="1">
        <v>30</v>
      </c>
      <c r="O454" s="12">
        <v>0</v>
      </c>
      <c r="P454" s="18">
        <v>26</v>
      </c>
      <c r="AC454" s="12">
        <v>0</v>
      </c>
      <c r="AD454" s="19">
        <v>17</v>
      </c>
    </row>
    <row r="455" spans="1:30">
      <c r="A455" s="12">
        <v>0</v>
      </c>
      <c r="B455" s="1">
        <v>43</v>
      </c>
      <c r="O455" s="12">
        <v>0</v>
      </c>
      <c r="P455" s="18">
        <v>25</v>
      </c>
      <c r="AC455" s="12">
        <v>0</v>
      </c>
      <c r="AD455" s="19">
        <v>23</v>
      </c>
    </row>
    <row r="456" spans="1:30">
      <c r="A456" s="12">
        <v>0</v>
      </c>
      <c r="B456" s="1">
        <v>48</v>
      </c>
      <c r="O456" s="12">
        <v>0</v>
      </c>
      <c r="P456" s="18">
        <v>33</v>
      </c>
      <c r="AC456" s="12">
        <v>0</v>
      </c>
      <c r="AD456" s="19">
        <v>22</v>
      </c>
    </row>
    <row r="457" spans="1:30">
      <c r="A457" s="12">
        <v>0</v>
      </c>
      <c r="B457" s="1">
        <v>55</v>
      </c>
      <c r="O457" s="12">
        <v>0</v>
      </c>
      <c r="P457" s="18">
        <v>24</v>
      </c>
      <c r="AC457" s="12">
        <v>0</v>
      </c>
      <c r="AD457" s="19">
        <v>19</v>
      </c>
    </row>
    <row r="458" spans="1:30">
      <c r="A458" s="12">
        <v>0</v>
      </c>
      <c r="B458" s="1">
        <v>43</v>
      </c>
      <c r="O458" s="12">
        <v>0</v>
      </c>
      <c r="P458" s="18">
        <v>28</v>
      </c>
      <c r="AC458" s="12">
        <v>0</v>
      </c>
      <c r="AD458" s="19">
        <v>15</v>
      </c>
    </row>
    <row r="459" spans="1:30">
      <c r="A459" s="12">
        <v>0</v>
      </c>
      <c r="B459" s="1">
        <v>43</v>
      </c>
      <c r="O459" s="12">
        <v>0</v>
      </c>
      <c r="P459" s="18">
        <v>7</v>
      </c>
      <c r="AC459" s="12">
        <v>0</v>
      </c>
      <c r="AD459" s="19">
        <v>20</v>
      </c>
    </row>
    <row r="460" spans="1:30">
      <c r="A460" s="12">
        <v>0</v>
      </c>
      <c r="B460" s="1">
        <v>27</v>
      </c>
      <c r="O460" s="12">
        <v>0</v>
      </c>
      <c r="P460" s="18">
        <v>24</v>
      </c>
      <c r="AC460" s="12">
        <v>0</v>
      </c>
      <c r="AD460" s="19">
        <v>17</v>
      </c>
    </row>
    <row r="461" spans="1:30">
      <c r="A461" s="12">
        <v>0</v>
      </c>
      <c r="B461" s="1">
        <v>41</v>
      </c>
      <c r="O461" s="12">
        <v>0</v>
      </c>
      <c r="P461" s="18">
        <v>16</v>
      </c>
      <c r="AC461" s="12">
        <v>0</v>
      </c>
      <c r="AD461" s="19">
        <v>21</v>
      </c>
    </row>
    <row r="462" spans="1:30">
      <c r="A462" s="12">
        <v>0</v>
      </c>
      <c r="B462" s="1">
        <v>37</v>
      </c>
      <c r="O462" s="12">
        <v>0</v>
      </c>
      <c r="P462" s="18">
        <v>35</v>
      </c>
      <c r="AC462" s="12">
        <v>0</v>
      </c>
      <c r="AD462" s="19">
        <v>30</v>
      </c>
    </row>
    <row r="463" spans="1:30">
      <c r="A463" s="12">
        <v>0</v>
      </c>
      <c r="B463" s="1">
        <v>65</v>
      </c>
      <c r="O463" s="12">
        <v>0</v>
      </c>
      <c r="P463" s="18">
        <v>15</v>
      </c>
      <c r="AC463" s="12">
        <v>0</v>
      </c>
      <c r="AD463" s="19">
        <v>18</v>
      </c>
    </row>
    <row r="464" spans="1:30">
      <c r="A464" s="12">
        <v>0</v>
      </c>
      <c r="B464" s="1">
        <v>33</v>
      </c>
      <c r="O464" s="12">
        <v>0</v>
      </c>
      <c r="P464" s="18">
        <v>19</v>
      </c>
      <c r="AC464" s="12">
        <v>0</v>
      </c>
      <c r="AD464" s="19">
        <v>18</v>
      </c>
    </row>
    <row r="465" spans="1:30">
      <c r="A465" s="12">
        <v>0</v>
      </c>
      <c r="B465" s="1">
        <v>37</v>
      </c>
      <c r="O465" s="12">
        <v>0</v>
      </c>
      <c r="P465" s="18">
        <v>15</v>
      </c>
      <c r="AC465" s="12">
        <v>0</v>
      </c>
      <c r="AD465" s="19">
        <v>19</v>
      </c>
    </row>
    <row r="466" spans="1:30">
      <c r="A466" s="12">
        <v>0</v>
      </c>
      <c r="B466" s="1">
        <v>34</v>
      </c>
      <c r="O466" s="12">
        <v>0</v>
      </c>
      <c r="P466" s="18">
        <v>18</v>
      </c>
      <c r="AC466" s="12">
        <v>0</v>
      </c>
      <c r="AD466" s="19">
        <v>28</v>
      </c>
    </row>
    <row r="467" spans="1:30">
      <c r="A467" s="12">
        <v>0</v>
      </c>
      <c r="B467" s="1">
        <v>46</v>
      </c>
      <c r="O467" s="12">
        <v>0</v>
      </c>
      <c r="P467" s="18">
        <v>8</v>
      </c>
      <c r="AC467" s="12">
        <v>0</v>
      </c>
      <c r="AD467" s="19">
        <v>24</v>
      </c>
    </row>
    <row r="468" spans="1:30">
      <c r="A468" s="12">
        <v>0</v>
      </c>
      <c r="B468" s="1">
        <v>32</v>
      </c>
      <c r="O468" s="12">
        <v>0</v>
      </c>
      <c r="P468" s="18">
        <v>10</v>
      </c>
      <c r="AC468" s="12">
        <v>0</v>
      </c>
      <c r="AD468" s="19">
        <v>30</v>
      </c>
    </row>
    <row r="469" spans="1:30">
      <c r="A469" s="12">
        <v>0</v>
      </c>
      <c r="B469" s="1">
        <v>40</v>
      </c>
      <c r="O469" s="12">
        <v>0</v>
      </c>
      <c r="P469" s="18">
        <v>22</v>
      </c>
      <c r="AC469" s="12">
        <v>0</v>
      </c>
      <c r="AD469" s="19">
        <v>21</v>
      </c>
    </row>
    <row r="470" spans="1:30">
      <c r="A470" s="12">
        <v>0</v>
      </c>
      <c r="B470" s="1">
        <v>43</v>
      </c>
      <c r="O470" s="12">
        <v>0</v>
      </c>
      <c r="P470" s="18">
        <v>19</v>
      </c>
      <c r="AC470" s="12">
        <v>0</v>
      </c>
      <c r="AD470" s="19">
        <v>16</v>
      </c>
    </row>
    <row r="471" spans="1:30">
      <c r="A471" s="12">
        <v>0</v>
      </c>
      <c r="B471" s="1">
        <v>35</v>
      </c>
      <c r="O471" s="12">
        <v>0</v>
      </c>
      <c r="P471" s="18">
        <v>25</v>
      </c>
      <c r="AC471" s="12">
        <v>0</v>
      </c>
      <c r="AD471" s="19">
        <v>13</v>
      </c>
    </row>
    <row r="472" spans="1:30">
      <c r="A472" s="12">
        <v>0</v>
      </c>
      <c r="B472" s="1">
        <v>38</v>
      </c>
      <c r="O472" s="12">
        <v>0</v>
      </c>
      <c r="P472" s="18">
        <v>16</v>
      </c>
      <c r="AC472" s="12">
        <v>0</v>
      </c>
      <c r="AD472" s="19">
        <v>26</v>
      </c>
    </row>
    <row r="473" spans="1:30">
      <c r="A473" s="12">
        <v>0</v>
      </c>
      <c r="B473" s="1">
        <v>42</v>
      </c>
      <c r="O473" s="12">
        <v>0</v>
      </c>
      <c r="P473" s="18">
        <v>27</v>
      </c>
      <c r="AC473" s="12">
        <v>0</v>
      </c>
      <c r="AD473" s="19">
        <v>22</v>
      </c>
    </row>
    <row r="474" spans="1:30">
      <c r="A474" s="12">
        <v>0</v>
      </c>
      <c r="B474" s="1">
        <v>49</v>
      </c>
      <c r="O474" s="12">
        <v>0</v>
      </c>
      <c r="P474" s="18">
        <v>21</v>
      </c>
      <c r="AC474" s="12">
        <v>0</v>
      </c>
      <c r="AD474" s="19">
        <v>21</v>
      </c>
    </row>
    <row r="475" spans="1:30">
      <c r="A475" s="12">
        <v>0</v>
      </c>
      <c r="B475" s="1">
        <v>42</v>
      </c>
      <c r="O475" s="12">
        <v>0</v>
      </c>
      <c r="P475" s="18">
        <v>19</v>
      </c>
      <c r="AC475" s="12">
        <v>0</v>
      </c>
      <c r="AD475" s="19">
        <v>6</v>
      </c>
    </row>
    <row r="476" spans="1:30">
      <c r="A476" s="12">
        <v>0</v>
      </c>
      <c r="B476" s="1">
        <v>25</v>
      </c>
      <c r="O476" s="12">
        <v>0</v>
      </c>
      <c r="P476" s="18">
        <v>16</v>
      </c>
      <c r="AC476" s="12">
        <v>0</v>
      </c>
      <c r="AD476" s="19">
        <v>14</v>
      </c>
    </row>
    <row r="477" spans="1:30">
      <c r="A477" s="12">
        <v>0</v>
      </c>
      <c r="B477" s="1">
        <v>30</v>
      </c>
      <c r="O477" s="12">
        <v>0</v>
      </c>
      <c r="P477" s="18">
        <v>16</v>
      </c>
      <c r="AC477" s="12">
        <v>0</v>
      </c>
      <c r="AD477" s="19">
        <v>23</v>
      </c>
    </row>
    <row r="478" spans="1:30">
      <c r="A478" s="12">
        <v>0</v>
      </c>
      <c r="B478" s="1">
        <v>39</v>
      </c>
      <c r="O478" s="12">
        <v>0</v>
      </c>
      <c r="P478" s="18">
        <v>24</v>
      </c>
      <c r="AC478" s="12">
        <v>0</v>
      </c>
      <c r="AD478" s="19">
        <v>18</v>
      </c>
    </row>
    <row r="479" spans="1:30">
      <c r="A479" s="12">
        <v>0</v>
      </c>
      <c r="B479" s="1">
        <v>42</v>
      </c>
      <c r="O479" s="12">
        <v>0</v>
      </c>
      <c r="P479" s="18">
        <v>27</v>
      </c>
      <c r="AC479" s="12">
        <v>0</v>
      </c>
      <c r="AD479" s="19">
        <v>26</v>
      </c>
    </row>
    <row r="480" spans="1:30">
      <c r="A480" s="12">
        <v>0</v>
      </c>
      <c r="B480" s="1">
        <v>53</v>
      </c>
      <c r="O480" s="12">
        <v>0</v>
      </c>
      <c r="P480" s="18">
        <v>22</v>
      </c>
      <c r="AC480" s="12">
        <v>0</v>
      </c>
      <c r="AD480" s="19">
        <v>15</v>
      </c>
    </row>
    <row r="481" spans="1:30">
      <c r="A481" s="12">
        <v>0</v>
      </c>
      <c r="B481" s="1">
        <v>37</v>
      </c>
      <c r="O481" s="12">
        <v>0</v>
      </c>
      <c r="P481" s="18">
        <v>32</v>
      </c>
      <c r="AC481" s="12">
        <v>0</v>
      </c>
      <c r="AD481" s="19">
        <v>19</v>
      </c>
    </row>
    <row r="482" spans="1:30">
      <c r="A482" s="12">
        <v>0</v>
      </c>
      <c r="B482" s="1">
        <v>51</v>
      </c>
      <c r="O482" s="12">
        <v>0</v>
      </c>
      <c r="P482" s="18">
        <v>13</v>
      </c>
      <c r="AC482" s="12">
        <v>0</v>
      </c>
      <c r="AD482" s="19">
        <v>11</v>
      </c>
    </row>
    <row r="483" spans="1:30">
      <c r="A483" s="12">
        <v>0</v>
      </c>
      <c r="B483" s="1">
        <v>24</v>
      </c>
      <c r="O483" s="12">
        <v>0</v>
      </c>
      <c r="P483" s="18">
        <v>28</v>
      </c>
      <c r="AC483" s="12">
        <v>0</v>
      </c>
      <c r="AD483" s="19">
        <v>21</v>
      </c>
    </row>
    <row r="484" spans="1:30">
      <c r="A484" s="12">
        <v>0</v>
      </c>
      <c r="B484" s="1">
        <v>49</v>
      </c>
      <c r="O484" s="12">
        <v>0</v>
      </c>
      <c r="P484" s="18">
        <v>7</v>
      </c>
      <c r="AC484" s="12">
        <v>0</v>
      </c>
      <c r="AD484" s="19">
        <v>6</v>
      </c>
    </row>
    <row r="485" spans="1:30">
      <c r="A485" s="12">
        <v>0</v>
      </c>
      <c r="B485" s="1">
        <v>13</v>
      </c>
      <c r="O485" s="12">
        <v>0</v>
      </c>
      <c r="P485" s="18">
        <v>10</v>
      </c>
      <c r="AC485" s="12">
        <v>0</v>
      </c>
      <c r="AD485" s="19">
        <v>27</v>
      </c>
    </row>
    <row r="486" spans="1:30">
      <c r="A486" s="12">
        <v>0</v>
      </c>
      <c r="B486" s="1">
        <v>37</v>
      </c>
      <c r="O486" s="12">
        <v>0</v>
      </c>
      <c r="P486" s="18">
        <v>30</v>
      </c>
      <c r="AC486" s="12">
        <v>0</v>
      </c>
      <c r="AD486" s="19">
        <v>26</v>
      </c>
    </row>
    <row r="487" spans="1:30">
      <c r="A487" s="12">
        <v>0</v>
      </c>
      <c r="B487" s="1">
        <v>56</v>
      </c>
      <c r="O487" s="12">
        <v>0</v>
      </c>
      <c r="P487" s="18">
        <v>31</v>
      </c>
      <c r="AC487" s="12">
        <v>0</v>
      </c>
      <c r="AD487" s="19">
        <v>27</v>
      </c>
    </row>
    <row r="488" spans="1:30">
      <c r="A488" s="12">
        <v>0</v>
      </c>
      <c r="B488" s="1">
        <v>58</v>
      </c>
      <c r="O488" s="12">
        <v>0</v>
      </c>
      <c r="P488" s="18">
        <v>8</v>
      </c>
      <c r="AC488" s="12">
        <v>0</v>
      </c>
      <c r="AD488" s="19">
        <v>12</v>
      </c>
    </row>
    <row r="489" spans="1:30">
      <c r="A489" s="12">
        <v>0</v>
      </c>
      <c r="B489" s="1">
        <v>20</v>
      </c>
      <c r="O489" s="12">
        <v>0</v>
      </c>
      <c r="P489" s="18">
        <v>14</v>
      </c>
      <c r="AC489" s="12">
        <v>0</v>
      </c>
      <c r="AD489" s="19">
        <v>22</v>
      </c>
    </row>
    <row r="490" spans="1:30">
      <c r="A490" s="12">
        <v>0</v>
      </c>
      <c r="B490" s="1">
        <v>36</v>
      </c>
      <c r="O490" s="12">
        <v>0</v>
      </c>
      <c r="P490" s="18">
        <v>27</v>
      </c>
      <c r="AC490" s="12">
        <v>0</v>
      </c>
      <c r="AD490" s="19">
        <v>25</v>
      </c>
    </row>
    <row r="491" spans="1:30">
      <c r="A491" s="12">
        <v>0</v>
      </c>
      <c r="B491" s="1">
        <v>52</v>
      </c>
      <c r="O491" s="12">
        <v>0</v>
      </c>
      <c r="P491" s="18">
        <v>8</v>
      </c>
      <c r="AC491" s="12">
        <v>0</v>
      </c>
      <c r="AD491" s="19">
        <v>24</v>
      </c>
    </row>
    <row r="492" spans="1:30">
      <c r="A492" s="12">
        <v>0</v>
      </c>
      <c r="B492" s="1">
        <v>32</v>
      </c>
      <c r="O492" s="12">
        <v>0</v>
      </c>
      <c r="P492" s="18">
        <v>14</v>
      </c>
      <c r="AC492" s="12">
        <v>0</v>
      </c>
      <c r="AD492" s="19">
        <v>25</v>
      </c>
    </row>
    <row r="493" spans="1:30">
      <c r="A493" s="12">
        <v>0</v>
      </c>
      <c r="B493" s="1">
        <v>39</v>
      </c>
      <c r="O493" s="12">
        <v>0</v>
      </c>
      <c r="P493" s="18">
        <v>21</v>
      </c>
      <c r="AC493" s="12">
        <v>0</v>
      </c>
      <c r="AD493" s="19">
        <v>23</v>
      </c>
    </row>
    <row r="494" spans="1:30">
      <c r="A494" s="12">
        <v>0</v>
      </c>
      <c r="B494" s="1">
        <v>44</v>
      </c>
      <c r="O494" s="12">
        <v>0</v>
      </c>
      <c r="P494" s="18">
        <v>23</v>
      </c>
      <c r="AC494" s="12">
        <v>0</v>
      </c>
      <c r="AD494" s="19">
        <v>24</v>
      </c>
    </row>
    <row r="495" spans="1:30">
      <c r="A495" s="12">
        <v>0</v>
      </c>
      <c r="B495" s="1">
        <v>47</v>
      </c>
      <c r="O495" s="12">
        <v>0</v>
      </c>
      <c r="P495" s="18">
        <v>13</v>
      </c>
      <c r="AC495" s="12">
        <v>0</v>
      </c>
      <c r="AD495" s="19">
        <v>21</v>
      </c>
    </row>
    <row r="496" spans="1:30">
      <c r="A496" s="12">
        <v>0</v>
      </c>
      <c r="B496" s="1">
        <v>34</v>
      </c>
      <c r="O496" s="12">
        <v>0</v>
      </c>
      <c r="P496" s="18">
        <v>26</v>
      </c>
      <c r="AC496" s="12">
        <v>0</v>
      </c>
      <c r="AD496" s="19">
        <v>22</v>
      </c>
    </row>
    <row r="497" spans="1:30">
      <c r="A497" s="12">
        <v>0</v>
      </c>
      <c r="B497" s="1">
        <v>48</v>
      </c>
      <c r="O497" s="12">
        <v>0</v>
      </c>
      <c r="P497" s="18">
        <v>27</v>
      </c>
      <c r="AC497" s="12">
        <v>0</v>
      </c>
      <c r="AD497" s="19">
        <v>24</v>
      </c>
    </row>
    <row r="498" spans="1:30">
      <c r="A498" s="12">
        <v>0</v>
      </c>
      <c r="B498" s="1">
        <v>51</v>
      </c>
      <c r="O498" s="12">
        <v>0</v>
      </c>
      <c r="P498" s="18">
        <v>24</v>
      </c>
      <c r="AC498" s="12">
        <v>0</v>
      </c>
      <c r="AD498" s="19">
        <v>19</v>
      </c>
    </row>
    <row r="499" spans="1:30">
      <c r="A499" s="12">
        <v>0</v>
      </c>
      <c r="B499" s="1">
        <v>43</v>
      </c>
      <c r="O499" s="12">
        <v>0</v>
      </c>
      <c r="P499" s="18">
        <v>14</v>
      </c>
      <c r="AC499" s="12">
        <v>0</v>
      </c>
      <c r="AD499" s="19">
        <v>14</v>
      </c>
    </row>
    <row r="500" spans="1:30">
      <c r="A500" s="12">
        <v>0</v>
      </c>
      <c r="B500" s="1">
        <v>28</v>
      </c>
      <c r="O500" s="12">
        <v>0</v>
      </c>
      <c r="P500" s="18">
        <v>8</v>
      </c>
      <c r="AC500" s="12">
        <v>0</v>
      </c>
      <c r="AD500" s="19">
        <v>7</v>
      </c>
    </row>
    <row r="501" spans="1:30">
      <c r="A501" s="12">
        <v>0</v>
      </c>
      <c r="B501" s="1">
        <v>15</v>
      </c>
      <c r="O501" s="12">
        <v>0</v>
      </c>
      <c r="P501" s="18">
        <v>27</v>
      </c>
      <c r="AC501" s="12">
        <v>0</v>
      </c>
      <c r="AD501" s="19">
        <v>27</v>
      </c>
    </row>
    <row r="502" spans="1:30" ht="15.5">
      <c r="A502" s="12">
        <v>0</v>
      </c>
      <c r="B502" s="1">
        <v>54</v>
      </c>
      <c r="O502" s="11"/>
      <c r="AC502" s="11"/>
    </row>
    <row r="503" spans="1:30" ht="15.5">
      <c r="A503" s="11"/>
      <c r="O503" s="12"/>
      <c r="AC503" s="12"/>
    </row>
    <row r="504" spans="1:30">
      <c r="A504" s="12"/>
      <c r="O504" s="12"/>
      <c r="AC504" s="12"/>
    </row>
    <row r="505" spans="1:30">
      <c r="A505" s="12"/>
      <c r="O505" s="12"/>
      <c r="AC505" s="12"/>
    </row>
    <row r="506" spans="1:30">
      <c r="A506" s="12"/>
      <c r="O506" s="12"/>
      <c r="AC506" s="12"/>
    </row>
    <row r="507" spans="1:30">
      <c r="A507" s="12"/>
      <c r="O507" s="12"/>
      <c r="AC507" s="12"/>
    </row>
    <row r="508" spans="1:30">
      <c r="A508" s="12"/>
      <c r="O508" s="12"/>
      <c r="AC508" s="12"/>
    </row>
    <row r="509" spans="1:30">
      <c r="A509" s="12"/>
      <c r="O509" s="12"/>
      <c r="AC509" s="12"/>
    </row>
    <row r="510" spans="1:30">
      <c r="A510" s="12"/>
      <c r="O510" s="12"/>
      <c r="AC510" s="12"/>
    </row>
    <row r="511" spans="1:30">
      <c r="A511" s="12"/>
      <c r="O511" s="12"/>
      <c r="AC511" s="12"/>
    </row>
    <row r="512" spans="1:30">
      <c r="A512" s="12"/>
      <c r="O512" s="12"/>
      <c r="AC512" s="12"/>
    </row>
    <row r="513" spans="1:29">
      <c r="A513" s="12"/>
      <c r="O513" s="12"/>
      <c r="AC513" s="12"/>
    </row>
    <row r="514" spans="1:29">
      <c r="A514" s="12"/>
      <c r="O514" s="12"/>
      <c r="AC514" s="12"/>
    </row>
    <row r="515" spans="1:29">
      <c r="A515" s="12"/>
      <c r="O515" s="12"/>
      <c r="AC515" s="12"/>
    </row>
    <row r="516" spans="1:29">
      <c r="A516" s="12"/>
      <c r="O516" s="12"/>
      <c r="AC516" s="12"/>
    </row>
    <row r="517" spans="1:29">
      <c r="A517" s="12"/>
      <c r="O517" s="12"/>
      <c r="AC517" s="12"/>
    </row>
    <row r="518" spans="1:29">
      <c r="A518" s="12"/>
      <c r="O518" s="12"/>
      <c r="AC518" s="12"/>
    </row>
    <row r="519" spans="1:29">
      <c r="A519" s="12"/>
      <c r="O519" s="12"/>
      <c r="AC519" s="12"/>
    </row>
    <row r="520" spans="1:29">
      <c r="A520" s="12"/>
      <c r="O520" s="12"/>
      <c r="AC520" s="12"/>
    </row>
    <row r="521" spans="1:29">
      <c r="A521" s="12"/>
      <c r="O521" s="12"/>
      <c r="AC521" s="12"/>
    </row>
    <row r="522" spans="1:29">
      <c r="A522" s="12"/>
      <c r="O522" s="12"/>
      <c r="AC522" s="12"/>
    </row>
    <row r="523" spans="1:29">
      <c r="A523" s="12"/>
      <c r="O523" s="12"/>
      <c r="AC523" s="12"/>
    </row>
    <row r="524" spans="1:29">
      <c r="A524" s="12"/>
      <c r="O524" s="12"/>
      <c r="AC524" s="12"/>
    </row>
    <row r="525" spans="1:29">
      <c r="A525" s="12"/>
      <c r="O525" s="12"/>
      <c r="AC525" s="12"/>
    </row>
    <row r="526" spans="1:29">
      <c r="A526" s="12"/>
      <c r="O526" s="12"/>
      <c r="AC526" s="12"/>
    </row>
    <row r="527" spans="1:29">
      <c r="A527" s="12"/>
      <c r="O527" s="12"/>
      <c r="AC527" s="12"/>
    </row>
    <row r="528" spans="1:29">
      <c r="A528" s="12"/>
      <c r="O528" s="12"/>
      <c r="AC528" s="12"/>
    </row>
    <row r="529" spans="1:29">
      <c r="A529" s="12"/>
      <c r="O529" s="12"/>
      <c r="AC529" s="12"/>
    </row>
    <row r="530" spans="1:29">
      <c r="A530" s="12"/>
      <c r="O530" s="12"/>
      <c r="AC530" s="12"/>
    </row>
    <row r="531" spans="1:29">
      <c r="A531" s="12"/>
    </row>
  </sheetData>
  <sortState xmlns:xlrd2="http://schemas.microsoft.com/office/spreadsheetml/2017/richdata2" ref="AC2:AD531">
    <sortCondition descending="1" ref="AC2:AC531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475B-9628-4997-9849-64CC7CAFA9F5}">
  <dimension ref="A1:P67"/>
  <sheetViews>
    <sheetView topLeftCell="L1" workbookViewId="0">
      <selection activeCell="R11" sqref="R11"/>
    </sheetView>
  </sheetViews>
  <sheetFormatPr defaultRowHeight="14.5"/>
  <cols>
    <col min="3" max="3" width="11.26953125" customWidth="1"/>
    <col min="5" max="5" width="11.36328125" bestFit="1" customWidth="1"/>
    <col min="6" max="6" width="9.36328125" bestFit="1" customWidth="1"/>
  </cols>
  <sheetData>
    <row r="1" spans="1:16">
      <c r="A1" t="s">
        <v>10</v>
      </c>
      <c r="B1" t="s">
        <v>43</v>
      </c>
      <c r="C1" t="s">
        <v>44</v>
      </c>
      <c r="E1" t="s">
        <v>45</v>
      </c>
      <c r="F1" t="s">
        <v>46</v>
      </c>
    </row>
    <row r="2" spans="1:16">
      <c r="A2">
        <v>1</v>
      </c>
      <c r="B2">
        <v>0</v>
      </c>
      <c r="C2">
        <v>0</v>
      </c>
      <c r="E2" s="2">
        <f>(B2/$B$67)*100</f>
        <v>0</v>
      </c>
      <c r="F2" s="2">
        <f>(C2/$C$67)*100</f>
        <v>0</v>
      </c>
      <c r="J2" s="20" t="s">
        <v>58</v>
      </c>
      <c r="K2" s="21" t="s">
        <v>56</v>
      </c>
      <c r="L2" s="21" t="s">
        <v>57</v>
      </c>
      <c r="N2" s="20" t="s">
        <v>58</v>
      </c>
      <c r="O2" s="21" t="s">
        <v>57</v>
      </c>
      <c r="P2" s="21" t="s">
        <v>56</v>
      </c>
    </row>
    <row r="3" spans="1:16">
      <c r="A3">
        <v>2</v>
      </c>
      <c r="B3">
        <v>0</v>
      </c>
      <c r="C3">
        <v>0</v>
      </c>
      <c r="E3" s="2">
        <f t="shared" ref="E3:E66" si="0">(B3/$B$67)*100</f>
        <v>0</v>
      </c>
      <c r="F3" s="2">
        <f t="shared" ref="F3:F66" si="1">(C3/$C$67)*100</f>
        <v>0</v>
      </c>
      <c r="J3" s="22" t="s">
        <v>55</v>
      </c>
      <c r="K3" s="21">
        <f>SUM(B2:B19)</f>
        <v>7</v>
      </c>
      <c r="L3" s="21">
        <f>SUM(C2:C19)</f>
        <v>12</v>
      </c>
      <c r="N3" s="22" t="s">
        <v>55</v>
      </c>
      <c r="O3" s="28">
        <f>SUM(F2:F19)</f>
        <v>3.0303030303030303</v>
      </c>
      <c r="P3" s="28">
        <f>SUM(E2:E19)</f>
        <v>6.7307692307692308</v>
      </c>
    </row>
    <row r="4" spans="1:16">
      <c r="A4">
        <v>3</v>
      </c>
      <c r="B4">
        <v>0</v>
      </c>
      <c r="C4">
        <v>0</v>
      </c>
      <c r="E4" s="2">
        <f t="shared" si="0"/>
        <v>0</v>
      </c>
      <c r="F4" s="2">
        <f t="shared" si="1"/>
        <v>0</v>
      </c>
      <c r="J4" s="20" t="s">
        <v>47</v>
      </c>
      <c r="K4" s="21">
        <f>SUM(B20:B24)</f>
        <v>17</v>
      </c>
      <c r="L4" s="21">
        <f>SUM(C20:C24)</f>
        <v>22</v>
      </c>
      <c r="N4" s="20" t="s">
        <v>47</v>
      </c>
      <c r="O4" s="21">
        <f>SUM(F20:F24)</f>
        <v>5.5555555555555554</v>
      </c>
      <c r="P4" s="28">
        <f>SUM(E20:E24)</f>
        <v>16.346153846153847</v>
      </c>
    </row>
    <row r="5" spans="1:16">
      <c r="A5">
        <v>4</v>
      </c>
      <c r="B5">
        <v>0</v>
      </c>
      <c r="C5">
        <v>0</v>
      </c>
      <c r="E5" s="2">
        <f t="shared" si="0"/>
        <v>0</v>
      </c>
      <c r="F5" s="2">
        <f t="shared" si="1"/>
        <v>0</v>
      </c>
      <c r="J5" s="20" t="s">
        <v>48</v>
      </c>
      <c r="K5" s="21">
        <f>SUM(B25:B29)</f>
        <v>17</v>
      </c>
      <c r="L5" s="21">
        <f>SUM(C25:C29)</f>
        <v>43</v>
      </c>
      <c r="N5" s="20" t="s">
        <v>48</v>
      </c>
      <c r="O5" s="21">
        <f>SUM(F25:F29)</f>
        <v>10.858585858585858</v>
      </c>
      <c r="P5" s="28">
        <f>SUM(E25:E29)</f>
        <v>16.346153846153847</v>
      </c>
    </row>
    <row r="6" spans="1:16">
      <c r="A6">
        <v>5</v>
      </c>
      <c r="B6">
        <v>0</v>
      </c>
      <c r="C6">
        <v>0</v>
      </c>
      <c r="E6" s="2">
        <f t="shared" si="0"/>
        <v>0</v>
      </c>
      <c r="F6" s="2">
        <f t="shared" si="1"/>
        <v>0</v>
      </c>
      <c r="J6" s="20" t="s">
        <v>49</v>
      </c>
      <c r="K6" s="21">
        <f>SUM(B30:B35)</f>
        <v>22</v>
      </c>
      <c r="L6" s="21">
        <f>SUM(C30:C35)</f>
        <v>72</v>
      </c>
      <c r="N6" s="20" t="s">
        <v>49</v>
      </c>
      <c r="O6" s="21">
        <f>SUM(F30:F35)</f>
        <v>18.181818181818183</v>
      </c>
      <c r="P6" s="28">
        <f>SUM(E30:E35)</f>
        <v>21.153846153846153</v>
      </c>
    </row>
    <row r="7" spans="1:16">
      <c r="A7">
        <v>6</v>
      </c>
      <c r="B7">
        <v>0</v>
      </c>
      <c r="C7">
        <v>0</v>
      </c>
      <c r="E7" s="2">
        <f t="shared" si="0"/>
        <v>0</v>
      </c>
      <c r="F7" s="2">
        <f t="shared" si="1"/>
        <v>0</v>
      </c>
      <c r="J7" s="20" t="s">
        <v>50</v>
      </c>
      <c r="K7" s="21">
        <f>SUM(B36:B40)</f>
        <v>15</v>
      </c>
      <c r="L7" s="21">
        <f>SUM(C36:C40)</f>
        <v>66</v>
      </c>
      <c r="N7" s="20" t="s">
        <v>50</v>
      </c>
      <c r="O7" s="21">
        <f>SUM(F36:F40)</f>
        <v>16.666666666666664</v>
      </c>
      <c r="P7" s="28">
        <f>SUM(E36:E40)</f>
        <v>14.423076923076925</v>
      </c>
    </row>
    <row r="8" spans="1:16">
      <c r="A8">
        <v>7</v>
      </c>
      <c r="B8">
        <v>0</v>
      </c>
      <c r="C8">
        <v>0</v>
      </c>
      <c r="E8" s="2">
        <f t="shared" si="0"/>
        <v>0</v>
      </c>
      <c r="F8" s="2">
        <f t="shared" si="1"/>
        <v>0</v>
      </c>
      <c r="J8" s="20" t="s">
        <v>51</v>
      </c>
      <c r="K8" s="21">
        <f>SUM(B41:B45)</f>
        <v>14</v>
      </c>
      <c r="L8" s="21">
        <f>SUM(C41:C45)</f>
        <v>65</v>
      </c>
      <c r="N8" s="20" t="s">
        <v>51</v>
      </c>
      <c r="O8" s="21">
        <f>SUM(F41:F45)</f>
        <v>16.414141414141415</v>
      </c>
      <c r="P8" s="28">
        <f>SUM(E41:E45)</f>
        <v>13.461538461538462</v>
      </c>
    </row>
    <row r="9" spans="1:16">
      <c r="A9">
        <v>8</v>
      </c>
      <c r="B9">
        <v>0</v>
      </c>
      <c r="C9">
        <v>0</v>
      </c>
      <c r="E9" s="2">
        <f t="shared" si="0"/>
        <v>0</v>
      </c>
      <c r="F9" s="2">
        <f t="shared" si="1"/>
        <v>0</v>
      </c>
      <c r="J9" s="20" t="s">
        <v>52</v>
      </c>
      <c r="K9" s="21">
        <f>SUM(B46:B51)</f>
        <v>9</v>
      </c>
      <c r="L9" s="21">
        <f>SUM(C46:C51)</f>
        <v>64</v>
      </c>
      <c r="N9" s="20" t="s">
        <v>52</v>
      </c>
      <c r="O9" s="21">
        <f>SUM(F46:F51)</f>
        <v>16.161616161616163</v>
      </c>
      <c r="P9" s="28">
        <f>SUM(E46:E51)</f>
        <v>8.6538461538461533</v>
      </c>
    </row>
    <row r="10" spans="1:16">
      <c r="A10">
        <v>9</v>
      </c>
      <c r="B10">
        <v>0</v>
      </c>
      <c r="C10">
        <v>0</v>
      </c>
      <c r="E10" s="2">
        <f t="shared" si="0"/>
        <v>0</v>
      </c>
      <c r="F10" s="2">
        <f t="shared" si="1"/>
        <v>0</v>
      </c>
      <c r="J10" s="20" t="s">
        <v>53</v>
      </c>
      <c r="K10" s="21">
        <f>SUM(B52:B56)</f>
        <v>1</v>
      </c>
      <c r="L10" s="21">
        <f>SUM(C52:C56)</f>
        <v>35</v>
      </c>
      <c r="N10" s="20" t="s">
        <v>53</v>
      </c>
      <c r="O10" s="21">
        <f>SUM(F52:F56)</f>
        <v>8.8383838383838391</v>
      </c>
      <c r="P10" s="28">
        <f>SUM(E52:E56)</f>
        <v>0.96153846153846156</v>
      </c>
    </row>
    <row r="11" spans="1:16">
      <c r="A11">
        <v>10</v>
      </c>
      <c r="B11">
        <v>0</v>
      </c>
      <c r="C11">
        <v>0</v>
      </c>
      <c r="E11" s="2">
        <f t="shared" si="0"/>
        <v>0</v>
      </c>
      <c r="F11" s="2">
        <f t="shared" si="1"/>
        <v>0</v>
      </c>
      <c r="J11" s="20" t="s">
        <v>54</v>
      </c>
      <c r="K11" s="21">
        <f>SUM(B57:B66)</f>
        <v>2</v>
      </c>
      <c r="L11" s="21">
        <f>SUM(C57:C66)</f>
        <v>17</v>
      </c>
      <c r="N11" s="20" t="s">
        <v>54</v>
      </c>
      <c r="O11" s="21">
        <f>SUM(F57:F66)</f>
        <v>4.2929292929292933</v>
      </c>
      <c r="P11" s="28">
        <f>SUM(E57:E66)</f>
        <v>1.9230769230769231</v>
      </c>
    </row>
    <row r="12" spans="1:16">
      <c r="A12">
        <v>11</v>
      </c>
      <c r="B12">
        <v>0</v>
      </c>
      <c r="C12">
        <v>0</v>
      </c>
      <c r="E12" s="2">
        <f t="shared" si="0"/>
        <v>0</v>
      </c>
      <c r="F12" s="2">
        <f t="shared" si="1"/>
        <v>0</v>
      </c>
    </row>
    <row r="13" spans="1:16">
      <c r="A13">
        <v>12</v>
      </c>
      <c r="B13">
        <v>0</v>
      </c>
      <c r="C13">
        <v>0</v>
      </c>
      <c r="E13" s="2">
        <f t="shared" si="0"/>
        <v>0</v>
      </c>
      <c r="F13" s="2">
        <f t="shared" si="1"/>
        <v>0</v>
      </c>
    </row>
    <row r="14" spans="1:16">
      <c r="A14">
        <v>13</v>
      </c>
      <c r="B14">
        <v>1</v>
      </c>
      <c r="C14">
        <v>2</v>
      </c>
      <c r="E14" s="2">
        <f t="shared" si="0"/>
        <v>0.96153846153846156</v>
      </c>
      <c r="F14" s="2">
        <f t="shared" si="1"/>
        <v>0.50505050505050508</v>
      </c>
    </row>
    <row r="15" spans="1:16">
      <c r="A15">
        <v>14</v>
      </c>
      <c r="B15">
        <v>1</v>
      </c>
      <c r="C15">
        <v>0</v>
      </c>
      <c r="E15" s="2">
        <f t="shared" si="0"/>
        <v>0.96153846153846156</v>
      </c>
      <c r="F15" s="2">
        <f t="shared" si="1"/>
        <v>0</v>
      </c>
    </row>
    <row r="16" spans="1:16">
      <c r="A16">
        <v>15</v>
      </c>
      <c r="B16">
        <v>0</v>
      </c>
      <c r="C16">
        <v>2</v>
      </c>
      <c r="E16" s="2">
        <f t="shared" si="0"/>
        <v>0</v>
      </c>
      <c r="F16" s="2">
        <f t="shared" si="1"/>
        <v>0.50505050505050508</v>
      </c>
    </row>
    <row r="17" spans="1:6">
      <c r="A17">
        <v>16</v>
      </c>
      <c r="B17">
        <v>2</v>
      </c>
      <c r="C17">
        <v>1</v>
      </c>
      <c r="E17" s="2">
        <f t="shared" si="0"/>
        <v>1.9230769230769231</v>
      </c>
      <c r="F17" s="2">
        <f t="shared" si="1"/>
        <v>0.25252525252525254</v>
      </c>
    </row>
    <row r="18" spans="1:6">
      <c r="A18">
        <v>17</v>
      </c>
      <c r="B18">
        <v>1</v>
      </c>
      <c r="C18">
        <v>4</v>
      </c>
      <c r="E18" s="2">
        <f t="shared" si="0"/>
        <v>0.96153846153846156</v>
      </c>
      <c r="F18" s="2">
        <f t="shared" si="1"/>
        <v>1.0101010101010102</v>
      </c>
    </row>
    <row r="19" spans="1:6">
      <c r="A19">
        <v>18</v>
      </c>
      <c r="B19">
        <v>2</v>
      </c>
      <c r="C19">
        <v>3</v>
      </c>
      <c r="E19" s="2">
        <f t="shared" si="0"/>
        <v>1.9230769230769231</v>
      </c>
      <c r="F19" s="2">
        <f t="shared" si="1"/>
        <v>0.75757575757575757</v>
      </c>
    </row>
    <row r="20" spans="1:6">
      <c r="A20">
        <v>19</v>
      </c>
      <c r="B20">
        <v>3</v>
      </c>
      <c r="C20">
        <v>2</v>
      </c>
      <c r="E20" s="2">
        <f t="shared" si="0"/>
        <v>2.8846153846153846</v>
      </c>
      <c r="F20" s="2">
        <f t="shared" si="1"/>
        <v>0.50505050505050508</v>
      </c>
    </row>
    <row r="21" spans="1:6">
      <c r="A21">
        <v>20</v>
      </c>
      <c r="B21">
        <v>0</v>
      </c>
      <c r="C21">
        <v>2</v>
      </c>
      <c r="E21" s="2">
        <f t="shared" si="0"/>
        <v>0</v>
      </c>
      <c r="F21" s="2">
        <f t="shared" si="1"/>
        <v>0.50505050505050508</v>
      </c>
    </row>
    <row r="22" spans="1:6">
      <c r="A22">
        <v>21</v>
      </c>
      <c r="B22">
        <v>4</v>
      </c>
      <c r="C22">
        <v>4</v>
      </c>
      <c r="E22" s="2">
        <f t="shared" si="0"/>
        <v>3.8461538461538463</v>
      </c>
      <c r="F22" s="2">
        <f t="shared" si="1"/>
        <v>1.0101010101010102</v>
      </c>
    </row>
    <row r="23" spans="1:6">
      <c r="A23">
        <v>22</v>
      </c>
      <c r="B23">
        <v>3</v>
      </c>
      <c r="C23">
        <v>8</v>
      </c>
      <c r="E23" s="2">
        <f t="shared" si="0"/>
        <v>2.8846153846153846</v>
      </c>
      <c r="F23" s="2">
        <f t="shared" si="1"/>
        <v>2.0202020202020203</v>
      </c>
    </row>
    <row r="24" spans="1:6">
      <c r="A24">
        <v>23</v>
      </c>
      <c r="B24">
        <v>7</v>
      </c>
      <c r="C24">
        <v>6</v>
      </c>
      <c r="E24" s="2">
        <f t="shared" si="0"/>
        <v>6.7307692307692308</v>
      </c>
      <c r="F24" s="2">
        <f t="shared" si="1"/>
        <v>1.5151515151515151</v>
      </c>
    </row>
    <row r="25" spans="1:6">
      <c r="A25">
        <v>24</v>
      </c>
      <c r="B25">
        <v>3</v>
      </c>
      <c r="C25">
        <v>8</v>
      </c>
      <c r="E25" s="2">
        <f t="shared" si="0"/>
        <v>2.8846153846153846</v>
      </c>
      <c r="F25" s="2">
        <f t="shared" si="1"/>
        <v>2.0202020202020203</v>
      </c>
    </row>
    <row r="26" spans="1:6">
      <c r="A26">
        <v>25</v>
      </c>
      <c r="B26">
        <v>4</v>
      </c>
      <c r="C26">
        <v>7</v>
      </c>
      <c r="E26" s="2">
        <f t="shared" si="0"/>
        <v>3.8461538461538463</v>
      </c>
      <c r="F26" s="2">
        <f t="shared" si="1"/>
        <v>1.7676767676767675</v>
      </c>
    </row>
    <row r="27" spans="1:6">
      <c r="A27">
        <v>26</v>
      </c>
      <c r="B27">
        <v>3</v>
      </c>
      <c r="C27">
        <v>7</v>
      </c>
      <c r="E27" s="2">
        <f t="shared" si="0"/>
        <v>2.8846153846153846</v>
      </c>
      <c r="F27" s="2">
        <f t="shared" si="1"/>
        <v>1.7676767676767675</v>
      </c>
    </row>
    <row r="28" spans="1:6">
      <c r="A28">
        <v>27</v>
      </c>
      <c r="B28">
        <v>4</v>
      </c>
      <c r="C28">
        <v>10</v>
      </c>
      <c r="E28" s="2">
        <f t="shared" si="0"/>
        <v>3.8461538461538463</v>
      </c>
      <c r="F28" s="2">
        <f t="shared" si="1"/>
        <v>2.5252525252525251</v>
      </c>
    </row>
    <row r="29" spans="1:6">
      <c r="A29">
        <v>28</v>
      </c>
      <c r="B29">
        <v>3</v>
      </c>
      <c r="C29">
        <v>11</v>
      </c>
      <c r="E29" s="2">
        <f t="shared" si="0"/>
        <v>2.8846153846153846</v>
      </c>
      <c r="F29" s="2">
        <f t="shared" si="1"/>
        <v>2.7777777777777777</v>
      </c>
    </row>
    <row r="30" spans="1:6">
      <c r="A30">
        <v>29</v>
      </c>
      <c r="B30">
        <v>7</v>
      </c>
      <c r="C30">
        <v>6</v>
      </c>
      <c r="E30" s="2">
        <f t="shared" si="0"/>
        <v>6.7307692307692308</v>
      </c>
      <c r="F30" s="2">
        <f t="shared" si="1"/>
        <v>1.5151515151515151</v>
      </c>
    </row>
    <row r="31" spans="1:6">
      <c r="A31">
        <v>30</v>
      </c>
      <c r="B31">
        <v>4</v>
      </c>
      <c r="C31">
        <v>15</v>
      </c>
      <c r="E31" s="2">
        <f t="shared" si="0"/>
        <v>3.8461538461538463</v>
      </c>
      <c r="F31" s="2">
        <f t="shared" si="1"/>
        <v>3.7878787878787881</v>
      </c>
    </row>
    <row r="32" spans="1:6">
      <c r="A32">
        <v>31</v>
      </c>
      <c r="B32">
        <v>3</v>
      </c>
      <c r="C32">
        <v>12</v>
      </c>
      <c r="E32" s="2">
        <f t="shared" si="0"/>
        <v>2.8846153846153846</v>
      </c>
      <c r="F32" s="2">
        <f t="shared" si="1"/>
        <v>3.0303030303030303</v>
      </c>
    </row>
    <row r="33" spans="1:6">
      <c r="A33">
        <v>32</v>
      </c>
      <c r="B33">
        <v>2</v>
      </c>
      <c r="C33">
        <v>10</v>
      </c>
      <c r="E33" s="2">
        <f t="shared" si="0"/>
        <v>1.9230769230769231</v>
      </c>
      <c r="F33" s="2">
        <f t="shared" si="1"/>
        <v>2.5252525252525251</v>
      </c>
    </row>
    <row r="34" spans="1:6">
      <c r="A34">
        <v>33</v>
      </c>
      <c r="B34">
        <v>3</v>
      </c>
      <c r="C34">
        <v>11</v>
      </c>
      <c r="E34" s="2">
        <f t="shared" si="0"/>
        <v>2.8846153846153846</v>
      </c>
      <c r="F34" s="2">
        <f t="shared" si="1"/>
        <v>2.7777777777777777</v>
      </c>
    </row>
    <row r="35" spans="1:6">
      <c r="A35">
        <v>34</v>
      </c>
      <c r="B35">
        <v>3</v>
      </c>
      <c r="C35">
        <v>18</v>
      </c>
      <c r="E35" s="2">
        <f t="shared" si="0"/>
        <v>2.8846153846153846</v>
      </c>
      <c r="F35" s="2">
        <f t="shared" si="1"/>
        <v>4.5454545454545459</v>
      </c>
    </row>
    <row r="36" spans="1:6">
      <c r="A36">
        <v>35</v>
      </c>
      <c r="B36">
        <v>5</v>
      </c>
      <c r="C36">
        <v>17</v>
      </c>
      <c r="E36" s="2">
        <f t="shared" si="0"/>
        <v>4.8076923076923084</v>
      </c>
      <c r="F36" s="2">
        <f t="shared" si="1"/>
        <v>4.2929292929292924</v>
      </c>
    </row>
    <row r="37" spans="1:6">
      <c r="A37">
        <v>36</v>
      </c>
      <c r="B37">
        <v>2</v>
      </c>
      <c r="C37">
        <v>10</v>
      </c>
      <c r="E37" s="2">
        <f t="shared" si="0"/>
        <v>1.9230769230769231</v>
      </c>
      <c r="F37" s="2">
        <f t="shared" si="1"/>
        <v>2.5252525252525251</v>
      </c>
    </row>
    <row r="38" spans="1:6">
      <c r="A38">
        <v>37</v>
      </c>
      <c r="B38">
        <v>3</v>
      </c>
      <c r="C38">
        <v>10</v>
      </c>
      <c r="E38" s="2">
        <f t="shared" si="0"/>
        <v>2.8846153846153846</v>
      </c>
      <c r="F38" s="2">
        <f t="shared" si="1"/>
        <v>2.5252525252525251</v>
      </c>
    </row>
    <row r="39" spans="1:6">
      <c r="A39">
        <v>38</v>
      </c>
      <c r="B39">
        <v>2</v>
      </c>
      <c r="C39">
        <v>12</v>
      </c>
      <c r="E39" s="2">
        <f t="shared" si="0"/>
        <v>1.9230769230769231</v>
      </c>
      <c r="F39" s="2">
        <f t="shared" si="1"/>
        <v>3.0303030303030303</v>
      </c>
    </row>
    <row r="40" spans="1:6">
      <c r="A40">
        <v>39</v>
      </c>
      <c r="B40">
        <v>3</v>
      </c>
      <c r="C40">
        <v>17</v>
      </c>
      <c r="E40" s="2">
        <f t="shared" si="0"/>
        <v>2.8846153846153846</v>
      </c>
      <c r="F40" s="2">
        <f t="shared" si="1"/>
        <v>4.2929292929292924</v>
      </c>
    </row>
    <row r="41" spans="1:6">
      <c r="A41">
        <v>40</v>
      </c>
      <c r="B41">
        <v>3</v>
      </c>
      <c r="C41">
        <v>12</v>
      </c>
      <c r="E41" s="2">
        <f t="shared" si="0"/>
        <v>2.8846153846153846</v>
      </c>
      <c r="F41" s="2">
        <f t="shared" si="1"/>
        <v>3.0303030303030303</v>
      </c>
    </row>
    <row r="42" spans="1:6">
      <c r="A42">
        <v>41</v>
      </c>
      <c r="B42">
        <v>1</v>
      </c>
      <c r="C42">
        <v>13</v>
      </c>
      <c r="E42" s="2">
        <f t="shared" si="0"/>
        <v>0.96153846153846156</v>
      </c>
      <c r="F42" s="2">
        <f t="shared" si="1"/>
        <v>3.2828282828282833</v>
      </c>
    </row>
    <row r="43" spans="1:6">
      <c r="A43">
        <v>42</v>
      </c>
      <c r="B43">
        <v>4</v>
      </c>
      <c r="C43">
        <v>14</v>
      </c>
      <c r="E43" s="2">
        <f t="shared" si="0"/>
        <v>3.8461538461538463</v>
      </c>
      <c r="F43" s="2">
        <f t="shared" si="1"/>
        <v>3.535353535353535</v>
      </c>
    </row>
    <row r="44" spans="1:6">
      <c r="A44">
        <v>43</v>
      </c>
      <c r="B44">
        <v>5</v>
      </c>
      <c r="C44">
        <v>16</v>
      </c>
      <c r="E44" s="2">
        <f t="shared" si="0"/>
        <v>4.8076923076923084</v>
      </c>
      <c r="F44" s="2">
        <f t="shared" si="1"/>
        <v>4.0404040404040407</v>
      </c>
    </row>
    <row r="45" spans="1:6">
      <c r="A45">
        <v>44</v>
      </c>
      <c r="B45">
        <v>1</v>
      </c>
      <c r="C45">
        <v>10</v>
      </c>
      <c r="E45" s="2">
        <f t="shared" si="0"/>
        <v>0.96153846153846156</v>
      </c>
      <c r="F45" s="2">
        <f t="shared" si="1"/>
        <v>2.5252525252525251</v>
      </c>
    </row>
    <row r="46" spans="1:6">
      <c r="A46">
        <v>45</v>
      </c>
      <c r="B46">
        <v>2</v>
      </c>
      <c r="C46">
        <v>17</v>
      </c>
      <c r="E46" s="2">
        <f t="shared" si="0"/>
        <v>1.9230769230769231</v>
      </c>
      <c r="F46" s="2">
        <f t="shared" si="1"/>
        <v>4.2929292929292924</v>
      </c>
    </row>
    <row r="47" spans="1:6">
      <c r="A47">
        <v>46</v>
      </c>
      <c r="B47">
        <v>3</v>
      </c>
      <c r="C47">
        <v>9</v>
      </c>
      <c r="E47" s="2">
        <f t="shared" si="0"/>
        <v>2.8846153846153846</v>
      </c>
      <c r="F47" s="2">
        <f t="shared" si="1"/>
        <v>2.2727272727272729</v>
      </c>
    </row>
    <row r="48" spans="1:6">
      <c r="A48">
        <v>47</v>
      </c>
      <c r="B48">
        <v>2</v>
      </c>
      <c r="C48">
        <v>12</v>
      </c>
      <c r="E48" s="2">
        <f t="shared" si="0"/>
        <v>1.9230769230769231</v>
      </c>
      <c r="F48" s="2">
        <f t="shared" si="1"/>
        <v>3.0303030303030303</v>
      </c>
    </row>
    <row r="49" spans="1:6">
      <c r="A49">
        <v>48</v>
      </c>
      <c r="B49">
        <v>0</v>
      </c>
      <c r="C49">
        <v>8</v>
      </c>
      <c r="E49" s="2">
        <f t="shared" si="0"/>
        <v>0</v>
      </c>
      <c r="F49" s="2">
        <f t="shared" si="1"/>
        <v>2.0202020202020203</v>
      </c>
    </row>
    <row r="50" spans="1:6">
      <c r="A50">
        <v>49</v>
      </c>
      <c r="B50">
        <v>2</v>
      </c>
      <c r="C50">
        <v>12</v>
      </c>
      <c r="E50" s="2">
        <f t="shared" si="0"/>
        <v>1.9230769230769231</v>
      </c>
      <c r="F50" s="2">
        <f t="shared" si="1"/>
        <v>3.0303030303030303</v>
      </c>
    </row>
    <row r="51" spans="1:6">
      <c r="A51">
        <v>50</v>
      </c>
      <c r="B51">
        <v>0</v>
      </c>
      <c r="C51">
        <v>6</v>
      </c>
      <c r="E51" s="2">
        <f t="shared" si="0"/>
        <v>0</v>
      </c>
      <c r="F51" s="2">
        <f t="shared" si="1"/>
        <v>1.5151515151515151</v>
      </c>
    </row>
    <row r="52" spans="1:6">
      <c r="A52">
        <v>51</v>
      </c>
      <c r="B52">
        <v>0</v>
      </c>
      <c r="C52">
        <v>8</v>
      </c>
      <c r="E52" s="2">
        <f t="shared" si="0"/>
        <v>0</v>
      </c>
      <c r="F52" s="2">
        <f t="shared" si="1"/>
        <v>2.0202020202020203</v>
      </c>
    </row>
    <row r="53" spans="1:6">
      <c r="A53">
        <v>52</v>
      </c>
      <c r="B53">
        <v>0</v>
      </c>
      <c r="C53">
        <v>11</v>
      </c>
      <c r="E53" s="2">
        <f t="shared" si="0"/>
        <v>0</v>
      </c>
      <c r="F53" s="2">
        <f t="shared" si="1"/>
        <v>2.7777777777777777</v>
      </c>
    </row>
    <row r="54" spans="1:6">
      <c r="A54">
        <v>53</v>
      </c>
      <c r="B54">
        <v>1</v>
      </c>
      <c r="C54">
        <v>4</v>
      </c>
      <c r="E54" s="2">
        <f t="shared" si="0"/>
        <v>0.96153846153846156</v>
      </c>
      <c r="F54" s="2">
        <f t="shared" si="1"/>
        <v>1.0101010101010102</v>
      </c>
    </row>
    <row r="55" spans="1:6">
      <c r="A55">
        <v>54</v>
      </c>
      <c r="B55">
        <v>0</v>
      </c>
      <c r="C55">
        <v>4</v>
      </c>
      <c r="E55" s="2">
        <f t="shared" si="0"/>
        <v>0</v>
      </c>
      <c r="F55" s="2">
        <f t="shared" si="1"/>
        <v>1.0101010101010102</v>
      </c>
    </row>
    <row r="56" spans="1:6">
      <c r="A56">
        <v>55</v>
      </c>
      <c r="B56">
        <v>0</v>
      </c>
      <c r="C56">
        <v>8</v>
      </c>
      <c r="E56" s="2">
        <f t="shared" si="0"/>
        <v>0</v>
      </c>
      <c r="F56" s="2">
        <f t="shared" si="1"/>
        <v>2.0202020202020203</v>
      </c>
    </row>
    <row r="57" spans="1:6">
      <c r="A57">
        <v>56</v>
      </c>
      <c r="B57">
        <v>1</v>
      </c>
      <c r="C57">
        <v>2</v>
      </c>
      <c r="E57" s="2">
        <f t="shared" si="0"/>
        <v>0.96153846153846156</v>
      </c>
      <c r="F57" s="2">
        <f t="shared" si="1"/>
        <v>0.50505050505050508</v>
      </c>
    </row>
    <row r="58" spans="1:6">
      <c r="A58">
        <v>57</v>
      </c>
      <c r="B58">
        <v>0</v>
      </c>
      <c r="C58">
        <v>1</v>
      </c>
      <c r="E58" s="2">
        <f t="shared" si="0"/>
        <v>0</v>
      </c>
      <c r="F58" s="2">
        <f t="shared" si="1"/>
        <v>0.25252525252525254</v>
      </c>
    </row>
    <row r="59" spans="1:6">
      <c r="A59">
        <v>58</v>
      </c>
      <c r="B59">
        <v>1</v>
      </c>
      <c r="C59">
        <v>2</v>
      </c>
      <c r="E59" s="2">
        <f t="shared" si="0"/>
        <v>0.96153846153846156</v>
      </c>
      <c r="F59" s="2">
        <f t="shared" si="1"/>
        <v>0.50505050505050508</v>
      </c>
    </row>
    <row r="60" spans="1:6">
      <c r="A60">
        <v>59</v>
      </c>
      <c r="B60">
        <v>0</v>
      </c>
      <c r="C60">
        <v>3</v>
      </c>
      <c r="E60" s="2">
        <f t="shared" si="0"/>
        <v>0</v>
      </c>
      <c r="F60" s="2">
        <f t="shared" si="1"/>
        <v>0.75757575757575757</v>
      </c>
    </row>
    <row r="61" spans="1:6">
      <c r="A61">
        <v>60</v>
      </c>
      <c r="B61">
        <v>0</v>
      </c>
      <c r="C61">
        <v>3</v>
      </c>
      <c r="E61" s="2">
        <f t="shared" si="0"/>
        <v>0</v>
      </c>
      <c r="F61" s="2">
        <f t="shared" si="1"/>
        <v>0.75757575757575757</v>
      </c>
    </row>
    <row r="62" spans="1:6">
      <c r="A62">
        <v>61</v>
      </c>
      <c r="B62">
        <v>0</v>
      </c>
      <c r="C62">
        <v>1</v>
      </c>
      <c r="E62" s="2">
        <f t="shared" si="0"/>
        <v>0</v>
      </c>
      <c r="F62" s="2">
        <f t="shared" si="1"/>
        <v>0.25252525252525254</v>
      </c>
    </row>
    <row r="63" spans="1:6">
      <c r="A63">
        <v>62</v>
      </c>
      <c r="B63">
        <v>0</v>
      </c>
      <c r="C63">
        <v>1</v>
      </c>
      <c r="E63" s="2">
        <f t="shared" si="0"/>
        <v>0</v>
      </c>
      <c r="F63" s="2">
        <f t="shared" si="1"/>
        <v>0.25252525252525254</v>
      </c>
    </row>
    <row r="64" spans="1:6">
      <c r="A64">
        <v>63</v>
      </c>
      <c r="B64">
        <v>0</v>
      </c>
      <c r="C64">
        <v>1</v>
      </c>
      <c r="E64" s="2">
        <f t="shared" si="0"/>
        <v>0</v>
      </c>
      <c r="F64" s="2">
        <f t="shared" si="1"/>
        <v>0.25252525252525254</v>
      </c>
    </row>
    <row r="65" spans="1:6">
      <c r="A65">
        <v>64</v>
      </c>
      <c r="B65">
        <v>0</v>
      </c>
      <c r="C65">
        <v>1</v>
      </c>
      <c r="E65" s="2">
        <f t="shared" si="0"/>
        <v>0</v>
      </c>
      <c r="F65" s="2">
        <f t="shared" si="1"/>
        <v>0.25252525252525254</v>
      </c>
    </row>
    <row r="66" spans="1:6">
      <c r="A66">
        <v>65</v>
      </c>
      <c r="B66">
        <v>0</v>
      </c>
      <c r="C66">
        <v>2</v>
      </c>
      <c r="E66" s="2">
        <f t="shared" si="0"/>
        <v>0</v>
      </c>
      <c r="F66" s="2">
        <f t="shared" si="1"/>
        <v>0.50505050505050508</v>
      </c>
    </row>
    <row r="67" spans="1:6">
      <c r="B67">
        <f>SUM(B2:B66)</f>
        <v>104</v>
      </c>
      <c r="C67">
        <f>SUM(C2:C66)</f>
        <v>396</v>
      </c>
      <c r="E67" s="2">
        <f>(B67/$B$67)*100</f>
        <v>100</v>
      </c>
      <c r="F67" s="2">
        <f>(C67/$C$67)*100</f>
        <v>100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46DC-2368-4266-B48B-67476A3C2971}">
  <dimension ref="A1:U1048576"/>
  <sheetViews>
    <sheetView topLeftCell="P1" workbookViewId="0">
      <selection activeCell="AA5" sqref="AA5"/>
    </sheetView>
  </sheetViews>
  <sheetFormatPr defaultRowHeight="14.5"/>
  <cols>
    <col min="6" max="9" width="8.7265625" style="19"/>
    <col min="12" max="12" width="8.7265625" style="1"/>
    <col min="15" max="15" width="8.7265625" style="1"/>
    <col min="19" max="21" width="7.6328125" customWidth="1"/>
  </cols>
  <sheetData>
    <row r="1" spans="1:21">
      <c r="A1" s="12" t="s">
        <v>36</v>
      </c>
      <c r="B1" s="12" t="s">
        <v>37</v>
      </c>
      <c r="C1" t="s">
        <v>0</v>
      </c>
      <c r="F1" s="23" t="s">
        <v>37</v>
      </c>
      <c r="G1" s="19" t="s">
        <v>0</v>
      </c>
      <c r="H1" s="19" t="s">
        <v>59</v>
      </c>
      <c r="L1" s="1" t="s">
        <v>37</v>
      </c>
      <c r="M1" t="s">
        <v>59</v>
      </c>
      <c r="N1" t="s">
        <v>59</v>
      </c>
      <c r="O1" s="1" t="s">
        <v>39</v>
      </c>
      <c r="P1" t="s">
        <v>38</v>
      </c>
    </row>
    <row r="2" spans="1:21">
      <c r="A2" s="12">
        <v>1</v>
      </c>
      <c r="B2" s="12">
        <v>1984</v>
      </c>
      <c r="C2">
        <v>23</v>
      </c>
      <c r="F2" s="23">
        <v>2006</v>
      </c>
      <c r="G2" s="19">
        <v>56</v>
      </c>
      <c r="H2" s="19">
        <f t="shared" ref="H2:H33" si="0">2024-F2</f>
        <v>18</v>
      </c>
      <c r="I2" s="19" t="s">
        <v>60</v>
      </c>
      <c r="L2" s="24">
        <v>2007</v>
      </c>
      <c r="M2">
        <f t="shared" ref="M2:M65" si="1">2024-L2</f>
        <v>17</v>
      </c>
      <c r="N2" t="s">
        <v>60</v>
      </c>
      <c r="O2" s="1">
        <v>58</v>
      </c>
      <c r="P2" s="19">
        <v>56</v>
      </c>
      <c r="T2" s="25" t="s">
        <v>79</v>
      </c>
      <c r="U2" s="25" t="s">
        <v>80</v>
      </c>
    </row>
    <row r="3" spans="1:21">
      <c r="A3" s="12">
        <v>1</v>
      </c>
      <c r="B3" s="12">
        <v>2000</v>
      </c>
      <c r="C3">
        <v>24</v>
      </c>
      <c r="F3" s="23">
        <v>2004</v>
      </c>
      <c r="G3" s="19">
        <v>37</v>
      </c>
      <c r="H3" s="19">
        <f t="shared" si="0"/>
        <v>20</v>
      </c>
      <c r="I3" s="19" t="s">
        <v>60</v>
      </c>
      <c r="L3" s="24">
        <v>2007</v>
      </c>
      <c r="M3">
        <f t="shared" si="1"/>
        <v>17</v>
      </c>
      <c r="N3" t="s">
        <v>60</v>
      </c>
      <c r="O3" s="1">
        <v>60</v>
      </c>
      <c r="P3" s="19">
        <v>37</v>
      </c>
      <c r="S3" s="25" t="s">
        <v>66</v>
      </c>
      <c r="T3" s="26">
        <v>48</v>
      </c>
      <c r="U3" s="26">
        <v>35</v>
      </c>
    </row>
    <row r="4" spans="1:21">
      <c r="A4" s="12">
        <v>1</v>
      </c>
      <c r="B4" s="12">
        <v>1996</v>
      </c>
      <c r="C4">
        <v>38</v>
      </c>
      <c r="F4" s="23">
        <v>2004</v>
      </c>
      <c r="G4" s="19">
        <v>22</v>
      </c>
      <c r="H4" s="19">
        <f t="shared" si="0"/>
        <v>20</v>
      </c>
      <c r="I4" s="19" t="s">
        <v>60</v>
      </c>
      <c r="L4" s="24">
        <v>2007</v>
      </c>
      <c r="M4">
        <f t="shared" si="1"/>
        <v>17</v>
      </c>
      <c r="N4" t="s">
        <v>60</v>
      </c>
      <c r="O4" s="1">
        <v>38</v>
      </c>
      <c r="P4" s="19">
        <v>22</v>
      </c>
      <c r="S4" s="25" t="s">
        <v>66</v>
      </c>
      <c r="T4" s="26">
        <v>43</v>
      </c>
      <c r="U4" s="26">
        <v>36</v>
      </c>
    </row>
    <row r="5" spans="1:21">
      <c r="A5" s="12">
        <v>1</v>
      </c>
      <c r="B5" s="12">
        <v>1995</v>
      </c>
      <c r="C5">
        <v>31</v>
      </c>
      <c r="F5" s="23">
        <v>2004</v>
      </c>
      <c r="G5" s="19">
        <v>17</v>
      </c>
      <c r="H5" s="19">
        <f t="shared" si="0"/>
        <v>20</v>
      </c>
      <c r="I5" s="19" t="s">
        <v>60</v>
      </c>
      <c r="L5" s="24">
        <v>2007</v>
      </c>
      <c r="M5">
        <f t="shared" si="1"/>
        <v>17</v>
      </c>
      <c r="N5" t="s">
        <v>60</v>
      </c>
      <c r="O5" s="1">
        <v>27</v>
      </c>
      <c r="P5" s="19">
        <v>17</v>
      </c>
      <c r="S5" s="25" t="s">
        <v>66</v>
      </c>
      <c r="T5" s="26">
        <v>40</v>
      </c>
      <c r="U5" s="26">
        <v>47</v>
      </c>
    </row>
    <row r="6" spans="1:21">
      <c r="A6" s="12">
        <v>1</v>
      </c>
      <c r="B6" s="12">
        <v>1998</v>
      </c>
      <c r="C6">
        <v>35</v>
      </c>
      <c r="F6" s="23">
        <v>2004</v>
      </c>
      <c r="G6" s="19">
        <v>44</v>
      </c>
      <c r="H6" s="19">
        <f t="shared" si="0"/>
        <v>20</v>
      </c>
      <c r="I6" s="19" t="s">
        <v>60</v>
      </c>
      <c r="L6" s="24">
        <v>2006</v>
      </c>
      <c r="M6">
        <f t="shared" si="1"/>
        <v>18</v>
      </c>
      <c r="N6" t="s">
        <v>60</v>
      </c>
      <c r="O6" s="1">
        <v>37</v>
      </c>
      <c r="P6" s="19">
        <v>44</v>
      </c>
      <c r="S6" s="25" t="s">
        <v>66</v>
      </c>
      <c r="T6" s="26">
        <v>40</v>
      </c>
      <c r="U6" s="26">
        <v>45</v>
      </c>
    </row>
    <row r="7" spans="1:21">
      <c r="A7" s="12">
        <v>1</v>
      </c>
      <c r="B7" s="12">
        <v>1988</v>
      </c>
      <c r="C7">
        <v>16</v>
      </c>
      <c r="F7" s="23">
        <v>2003</v>
      </c>
      <c r="G7" s="19">
        <v>19</v>
      </c>
      <c r="H7" s="19">
        <f t="shared" si="0"/>
        <v>21</v>
      </c>
      <c r="I7" s="19" t="s">
        <v>60</v>
      </c>
      <c r="L7" s="24">
        <v>2006</v>
      </c>
      <c r="M7">
        <f t="shared" si="1"/>
        <v>18</v>
      </c>
      <c r="N7" t="s">
        <v>60</v>
      </c>
      <c r="O7" s="1">
        <v>52</v>
      </c>
      <c r="P7" s="19">
        <v>19</v>
      </c>
      <c r="S7" s="25" t="s">
        <v>66</v>
      </c>
      <c r="T7" s="26">
        <v>40</v>
      </c>
      <c r="U7" s="26">
        <v>46</v>
      </c>
    </row>
    <row r="8" spans="1:21">
      <c r="A8" s="12">
        <v>1</v>
      </c>
      <c r="B8" s="12">
        <v>1969</v>
      </c>
      <c r="C8">
        <v>21</v>
      </c>
      <c r="F8" s="23">
        <v>2003</v>
      </c>
      <c r="G8" s="19">
        <v>39</v>
      </c>
      <c r="H8" s="19">
        <f t="shared" si="0"/>
        <v>21</v>
      </c>
      <c r="I8" s="19" t="s">
        <v>60</v>
      </c>
      <c r="L8" s="24">
        <v>2005</v>
      </c>
      <c r="M8">
        <f t="shared" si="1"/>
        <v>19</v>
      </c>
      <c r="N8" t="s">
        <v>60</v>
      </c>
      <c r="O8" s="1">
        <v>33</v>
      </c>
      <c r="P8" s="19">
        <v>39</v>
      </c>
      <c r="S8" s="25" t="s">
        <v>66</v>
      </c>
      <c r="T8" s="26">
        <v>38</v>
      </c>
      <c r="U8" s="26">
        <v>43</v>
      </c>
    </row>
    <row r="9" spans="1:21">
      <c r="A9" s="12">
        <v>1</v>
      </c>
      <c r="B9" s="12">
        <v>2001</v>
      </c>
      <c r="C9">
        <v>21</v>
      </c>
      <c r="F9" s="23">
        <v>2002</v>
      </c>
      <c r="G9" s="19">
        <v>29</v>
      </c>
      <c r="H9" s="19">
        <f t="shared" si="0"/>
        <v>22</v>
      </c>
      <c r="I9" s="19" t="s">
        <v>60</v>
      </c>
      <c r="L9" s="24">
        <v>2005</v>
      </c>
      <c r="M9">
        <f t="shared" si="1"/>
        <v>19</v>
      </c>
      <c r="N9" t="s">
        <v>60</v>
      </c>
      <c r="O9" s="1">
        <v>34</v>
      </c>
      <c r="P9" s="19">
        <v>29</v>
      </c>
      <c r="S9" s="25" t="s">
        <v>66</v>
      </c>
      <c r="T9" s="26">
        <v>40</v>
      </c>
      <c r="U9" s="26">
        <v>48</v>
      </c>
    </row>
    <row r="10" spans="1:21">
      <c r="A10" s="12">
        <v>1</v>
      </c>
      <c r="B10" s="12">
        <v>2002</v>
      </c>
      <c r="C10">
        <v>29</v>
      </c>
      <c r="F10" s="23">
        <v>2002</v>
      </c>
      <c r="G10" s="19">
        <v>26</v>
      </c>
      <c r="H10" s="19">
        <f t="shared" si="0"/>
        <v>22</v>
      </c>
      <c r="I10" s="19" t="s">
        <v>60</v>
      </c>
      <c r="L10" s="24">
        <v>2005</v>
      </c>
      <c r="M10">
        <f t="shared" si="1"/>
        <v>19</v>
      </c>
      <c r="N10" t="s">
        <v>60</v>
      </c>
      <c r="O10" s="1">
        <v>38</v>
      </c>
      <c r="P10" s="19">
        <v>26</v>
      </c>
      <c r="S10" s="25" t="s">
        <v>66</v>
      </c>
      <c r="T10" s="26">
        <v>40</v>
      </c>
      <c r="U10" s="26">
        <v>40</v>
      </c>
    </row>
    <row r="11" spans="1:21">
      <c r="A11" s="12">
        <v>1</v>
      </c>
      <c r="B11" s="12">
        <v>2004</v>
      </c>
      <c r="C11">
        <v>37</v>
      </c>
      <c r="F11" s="23">
        <v>2002</v>
      </c>
      <c r="G11" s="19">
        <v>25</v>
      </c>
      <c r="H11" s="19">
        <f t="shared" si="0"/>
        <v>22</v>
      </c>
      <c r="I11" s="19" t="s">
        <v>60</v>
      </c>
      <c r="L11" s="24">
        <v>2005</v>
      </c>
      <c r="M11">
        <f t="shared" si="1"/>
        <v>19</v>
      </c>
      <c r="N11" t="s">
        <v>60</v>
      </c>
      <c r="O11" s="1">
        <v>42</v>
      </c>
      <c r="P11" s="19">
        <v>25</v>
      </c>
      <c r="S11" s="25" t="s">
        <v>66</v>
      </c>
      <c r="T11" s="26">
        <v>41</v>
      </c>
      <c r="U11" s="26">
        <v>38</v>
      </c>
    </row>
    <row r="12" spans="1:21">
      <c r="A12" s="12">
        <v>1</v>
      </c>
      <c r="B12" s="12">
        <v>2002</v>
      </c>
      <c r="C12">
        <v>26</v>
      </c>
      <c r="F12" s="23">
        <v>2002</v>
      </c>
      <c r="G12" s="19">
        <v>42</v>
      </c>
      <c r="H12" s="19">
        <f t="shared" si="0"/>
        <v>22</v>
      </c>
      <c r="I12" s="19" t="s">
        <v>60</v>
      </c>
      <c r="L12" s="24">
        <v>2005</v>
      </c>
      <c r="M12">
        <f t="shared" si="1"/>
        <v>19</v>
      </c>
      <c r="N12" t="s">
        <v>60</v>
      </c>
      <c r="O12" s="1">
        <v>60</v>
      </c>
      <c r="P12" s="19">
        <v>42</v>
      </c>
      <c r="S12" s="25" t="s">
        <v>66</v>
      </c>
      <c r="T12" s="26">
        <v>45</v>
      </c>
      <c r="U12" s="26">
        <v>47</v>
      </c>
    </row>
    <row r="13" spans="1:21">
      <c r="A13" s="12">
        <v>1</v>
      </c>
      <c r="B13" s="12">
        <v>2001</v>
      </c>
      <c r="C13">
        <v>23</v>
      </c>
      <c r="F13" s="23">
        <v>2002</v>
      </c>
      <c r="G13" s="19">
        <v>34</v>
      </c>
      <c r="H13" s="19">
        <f t="shared" si="0"/>
        <v>22</v>
      </c>
      <c r="I13" s="19" t="s">
        <v>60</v>
      </c>
      <c r="L13" s="24">
        <v>2005</v>
      </c>
      <c r="M13">
        <f t="shared" si="1"/>
        <v>19</v>
      </c>
      <c r="N13" t="s">
        <v>60</v>
      </c>
      <c r="O13" s="1">
        <v>24</v>
      </c>
      <c r="P13" s="19">
        <v>34</v>
      </c>
      <c r="S13" s="25" t="s">
        <v>66</v>
      </c>
      <c r="T13" s="26">
        <v>42</v>
      </c>
      <c r="U13" s="26">
        <v>45</v>
      </c>
    </row>
    <row r="14" spans="1:21">
      <c r="A14" s="12">
        <v>1</v>
      </c>
      <c r="B14" s="12">
        <v>2001</v>
      </c>
      <c r="C14">
        <v>23</v>
      </c>
      <c r="F14" s="23">
        <v>2001</v>
      </c>
      <c r="G14" s="19">
        <v>21</v>
      </c>
      <c r="H14" s="19">
        <f t="shared" si="0"/>
        <v>23</v>
      </c>
      <c r="I14" s="19" t="s">
        <v>60</v>
      </c>
      <c r="L14" s="24">
        <v>2005</v>
      </c>
      <c r="M14">
        <f t="shared" si="1"/>
        <v>19</v>
      </c>
      <c r="N14" t="s">
        <v>60</v>
      </c>
      <c r="O14" s="1">
        <v>45</v>
      </c>
      <c r="P14" s="19">
        <v>21</v>
      </c>
      <c r="S14" s="25" t="s">
        <v>66</v>
      </c>
      <c r="T14" s="26">
        <v>47</v>
      </c>
      <c r="U14" s="26">
        <v>42</v>
      </c>
    </row>
    <row r="15" spans="1:21">
      <c r="A15" s="12">
        <v>1</v>
      </c>
      <c r="B15" s="12">
        <v>2000</v>
      </c>
      <c r="C15">
        <v>58</v>
      </c>
      <c r="F15" s="23">
        <v>2001</v>
      </c>
      <c r="G15" s="19">
        <v>23</v>
      </c>
      <c r="H15" s="19">
        <f t="shared" si="0"/>
        <v>23</v>
      </c>
      <c r="I15" s="19" t="s">
        <v>60</v>
      </c>
      <c r="L15" s="24">
        <v>2005</v>
      </c>
      <c r="M15">
        <f t="shared" si="1"/>
        <v>19</v>
      </c>
      <c r="N15" t="s">
        <v>60</v>
      </c>
      <c r="O15" s="1">
        <v>43</v>
      </c>
      <c r="P15" s="19">
        <v>23</v>
      </c>
      <c r="S15" s="25" t="s">
        <v>66</v>
      </c>
      <c r="T15" s="26">
        <v>47</v>
      </c>
      <c r="U15" s="26">
        <v>44</v>
      </c>
    </row>
    <row r="16" spans="1:21">
      <c r="A16" s="12">
        <v>1</v>
      </c>
      <c r="B16" s="12">
        <v>1998</v>
      </c>
      <c r="C16">
        <v>22</v>
      </c>
      <c r="F16" s="23">
        <v>2001</v>
      </c>
      <c r="G16" s="19">
        <v>23</v>
      </c>
      <c r="H16" s="19">
        <f t="shared" si="0"/>
        <v>23</v>
      </c>
      <c r="I16" s="19" t="s">
        <v>60</v>
      </c>
      <c r="L16" s="24">
        <v>2005</v>
      </c>
      <c r="M16">
        <f t="shared" si="1"/>
        <v>19</v>
      </c>
      <c r="N16" t="s">
        <v>60</v>
      </c>
      <c r="O16" s="1">
        <v>54</v>
      </c>
      <c r="P16" s="19">
        <v>23</v>
      </c>
      <c r="S16" s="25" t="s">
        <v>66</v>
      </c>
      <c r="T16" s="26">
        <v>47</v>
      </c>
      <c r="U16" s="26">
        <v>42</v>
      </c>
    </row>
    <row r="17" spans="1:21">
      <c r="A17" s="12">
        <v>1</v>
      </c>
      <c r="B17" s="12">
        <v>1991</v>
      </c>
      <c r="C17">
        <v>13</v>
      </c>
      <c r="F17" s="23">
        <v>2001</v>
      </c>
      <c r="G17" s="19">
        <v>31</v>
      </c>
      <c r="H17" s="19">
        <f t="shared" si="0"/>
        <v>23</v>
      </c>
      <c r="I17" s="19" t="s">
        <v>60</v>
      </c>
      <c r="L17" s="24">
        <v>2005</v>
      </c>
      <c r="M17">
        <f t="shared" si="1"/>
        <v>19</v>
      </c>
      <c r="N17" t="s">
        <v>60</v>
      </c>
      <c r="O17" s="1">
        <v>51</v>
      </c>
      <c r="P17" s="19">
        <v>31</v>
      </c>
      <c r="S17" s="25" t="s">
        <v>66</v>
      </c>
      <c r="T17" s="26">
        <v>29</v>
      </c>
      <c r="U17" s="26">
        <v>38</v>
      </c>
    </row>
    <row r="18" spans="1:21">
      <c r="A18" s="12">
        <v>1</v>
      </c>
      <c r="B18" s="12">
        <v>2002</v>
      </c>
      <c r="C18">
        <v>25</v>
      </c>
      <c r="F18" s="23">
        <v>2001</v>
      </c>
      <c r="G18" s="19">
        <v>35</v>
      </c>
      <c r="H18" s="19">
        <f t="shared" si="0"/>
        <v>23</v>
      </c>
      <c r="I18" s="19" t="s">
        <v>60</v>
      </c>
      <c r="L18" s="24">
        <v>2005</v>
      </c>
      <c r="M18">
        <f t="shared" si="1"/>
        <v>19</v>
      </c>
      <c r="N18" t="s">
        <v>60</v>
      </c>
      <c r="O18" s="1">
        <v>30</v>
      </c>
      <c r="P18" s="19">
        <v>35</v>
      </c>
      <c r="S18" s="25" t="s">
        <v>66</v>
      </c>
      <c r="T18" s="26">
        <v>47</v>
      </c>
      <c r="U18" s="26">
        <v>43</v>
      </c>
    </row>
    <row r="19" spans="1:21">
      <c r="A19" s="12">
        <v>1</v>
      </c>
      <c r="B19" s="12">
        <v>1966</v>
      </c>
      <c r="C19">
        <v>37</v>
      </c>
      <c r="F19" s="23">
        <v>2001</v>
      </c>
      <c r="G19" s="19">
        <v>35</v>
      </c>
      <c r="H19" s="19">
        <f t="shared" si="0"/>
        <v>23</v>
      </c>
      <c r="I19" s="19" t="s">
        <v>60</v>
      </c>
      <c r="L19" s="24">
        <v>2005</v>
      </c>
      <c r="M19">
        <f t="shared" si="1"/>
        <v>19</v>
      </c>
      <c r="N19" t="s">
        <v>60</v>
      </c>
      <c r="O19" s="1">
        <v>31</v>
      </c>
      <c r="P19" s="19">
        <v>35</v>
      </c>
      <c r="S19" s="25" t="s">
        <v>66</v>
      </c>
      <c r="T19" s="26">
        <v>35</v>
      </c>
      <c r="U19" s="26">
        <v>45</v>
      </c>
    </row>
    <row r="20" spans="1:21">
      <c r="A20" s="12">
        <v>1</v>
      </c>
      <c r="B20" s="12">
        <v>1991</v>
      </c>
      <c r="C20">
        <v>45</v>
      </c>
      <c r="F20" s="23">
        <v>2000</v>
      </c>
      <c r="G20" s="19">
        <v>24</v>
      </c>
      <c r="H20" s="19">
        <f t="shared" si="0"/>
        <v>24</v>
      </c>
      <c r="I20" s="19" t="s">
        <v>60</v>
      </c>
      <c r="L20" s="24">
        <v>2005</v>
      </c>
      <c r="M20">
        <f t="shared" si="1"/>
        <v>19</v>
      </c>
      <c r="N20" t="s">
        <v>60</v>
      </c>
      <c r="O20" s="1">
        <v>30</v>
      </c>
      <c r="P20" s="19">
        <v>24</v>
      </c>
      <c r="S20" s="25" t="s">
        <v>66</v>
      </c>
      <c r="T20" s="26">
        <v>48</v>
      </c>
      <c r="U20" s="26">
        <v>48</v>
      </c>
    </row>
    <row r="21" spans="1:21">
      <c r="A21" s="12">
        <v>1</v>
      </c>
      <c r="B21" s="12">
        <v>1976</v>
      </c>
      <c r="C21">
        <v>29</v>
      </c>
      <c r="F21" s="23">
        <v>2000</v>
      </c>
      <c r="G21" s="19">
        <v>58</v>
      </c>
      <c r="H21" s="19">
        <f t="shared" si="0"/>
        <v>24</v>
      </c>
      <c r="I21" s="19" t="s">
        <v>60</v>
      </c>
      <c r="L21" s="24">
        <v>2004</v>
      </c>
      <c r="M21">
        <f t="shared" si="1"/>
        <v>20</v>
      </c>
      <c r="N21" t="s">
        <v>60</v>
      </c>
      <c r="O21" s="1">
        <v>44</v>
      </c>
      <c r="P21" s="19">
        <v>58</v>
      </c>
      <c r="S21" s="25" t="s">
        <v>66</v>
      </c>
      <c r="T21" s="26">
        <v>46</v>
      </c>
      <c r="U21" s="26">
        <v>43</v>
      </c>
    </row>
    <row r="22" spans="1:21">
      <c r="A22" s="12">
        <v>1</v>
      </c>
      <c r="B22" s="12">
        <v>1980</v>
      </c>
      <c r="C22">
        <v>35</v>
      </c>
      <c r="F22" s="23">
        <v>2000</v>
      </c>
      <c r="G22" s="19">
        <v>33</v>
      </c>
      <c r="H22" s="19">
        <f t="shared" si="0"/>
        <v>24</v>
      </c>
      <c r="I22" s="19" t="s">
        <v>60</v>
      </c>
      <c r="L22" s="24">
        <v>2004</v>
      </c>
      <c r="M22">
        <f t="shared" si="1"/>
        <v>20</v>
      </c>
      <c r="N22" t="s">
        <v>60</v>
      </c>
      <c r="O22" s="1">
        <v>44</v>
      </c>
      <c r="P22" s="19">
        <v>33</v>
      </c>
      <c r="S22" s="25" t="s">
        <v>66</v>
      </c>
      <c r="T22" s="26">
        <v>47</v>
      </c>
      <c r="U22" s="26">
        <v>48</v>
      </c>
    </row>
    <row r="23" spans="1:21">
      <c r="A23" s="12">
        <v>1</v>
      </c>
      <c r="B23" s="12">
        <v>1978</v>
      </c>
      <c r="C23">
        <v>39</v>
      </c>
      <c r="F23" s="23">
        <v>2000</v>
      </c>
      <c r="G23" s="19">
        <v>47</v>
      </c>
      <c r="H23" s="19">
        <f t="shared" si="0"/>
        <v>24</v>
      </c>
      <c r="I23" s="19" t="s">
        <v>60</v>
      </c>
      <c r="L23" s="24">
        <v>2004</v>
      </c>
      <c r="M23">
        <f t="shared" si="1"/>
        <v>20</v>
      </c>
      <c r="N23" t="s">
        <v>60</v>
      </c>
      <c r="O23" s="1">
        <v>47</v>
      </c>
      <c r="P23" s="19">
        <v>47</v>
      </c>
      <c r="S23" s="25" t="s">
        <v>66</v>
      </c>
      <c r="T23" s="26">
        <v>42</v>
      </c>
      <c r="U23" s="26">
        <v>27</v>
      </c>
    </row>
    <row r="24" spans="1:21">
      <c r="A24" s="12">
        <v>1</v>
      </c>
      <c r="B24" s="12">
        <v>1997</v>
      </c>
      <c r="C24">
        <v>46</v>
      </c>
      <c r="F24" s="23">
        <v>2000</v>
      </c>
      <c r="G24" s="19">
        <v>25</v>
      </c>
      <c r="H24" s="19">
        <f t="shared" si="0"/>
        <v>24</v>
      </c>
      <c r="I24" s="19" t="s">
        <v>60</v>
      </c>
      <c r="L24" s="24">
        <v>2004</v>
      </c>
      <c r="M24">
        <f t="shared" si="1"/>
        <v>20</v>
      </c>
      <c r="N24" t="s">
        <v>60</v>
      </c>
      <c r="O24" s="1">
        <v>28</v>
      </c>
      <c r="P24" s="19">
        <v>25</v>
      </c>
      <c r="S24" s="25" t="s">
        <v>66</v>
      </c>
      <c r="T24" s="26">
        <v>46</v>
      </c>
      <c r="U24" s="26">
        <v>36</v>
      </c>
    </row>
    <row r="25" spans="1:21">
      <c r="A25" s="12">
        <v>1</v>
      </c>
      <c r="B25" s="12">
        <v>1993</v>
      </c>
      <c r="C25">
        <v>45</v>
      </c>
      <c r="F25" s="23">
        <v>2000</v>
      </c>
      <c r="G25" s="19">
        <v>26</v>
      </c>
      <c r="H25" s="19">
        <f t="shared" si="0"/>
        <v>24</v>
      </c>
      <c r="I25" s="19" t="s">
        <v>60</v>
      </c>
      <c r="L25" s="24">
        <v>2004</v>
      </c>
      <c r="M25">
        <f t="shared" si="1"/>
        <v>20</v>
      </c>
      <c r="N25" t="s">
        <v>60</v>
      </c>
      <c r="O25" s="1">
        <v>45</v>
      </c>
      <c r="P25" s="19">
        <v>26</v>
      </c>
      <c r="S25" s="25" t="s">
        <v>66</v>
      </c>
      <c r="T25" s="26">
        <v>43</v>
      </c>
      <c r="U25" s="26">
        <v>44</v>
      </c>
    </row>
    <row r="26" spans="1:21">
      <c r="A26" s="12">
        <v>1</v>
      </c>
      <c r="B26" s="12">
        <v>1994</v>
      </c>
      <c r="C26">
        <v>29</v>
      </c>
      <c r="F26" s="23">
        <v>2000</v>
      </c>
      <c r="G26" s="19">
        <v>34</v>
      </c>
      <c r="H26" s="19">
        <f t="shared" si="0"/>
        <v>24</v>
      </c>
      <c r="I26" s="19" t="s">
        <v>60</v>
      </c>
      <c r="L26" s="24">
        <v>2004</v>
      </c>
      <c r="M26">
        <f t="shared" si="1"/>
        <v>20</v>
      </c>
      <c r="N26" t="s">
        <v>60</v>
      </c>
      <c r="O26" s="1">
        <v>55</v>
      </c>
      <c r="P26" s="19">
        <v>34</v>
      </c>
      <c r="S26" s="25" t="s">
        <v>66</v>
      </c>
      <c r="T26" s="26">
        <v>42</v>
      </c>
      <c r="U26" s="26">
        <v>36</v>
      </c>
    </row>
    <row r="27" spans="1:21">
      <c r="A27" s="12">
        <v>1</v>
      </c>
      <c r="B27" s="12">
        <v>2004</v>
      </c>
      <c r="C27">
        <v>22</v>
      </c>
      <c r="F27" s="23">
        <v>2000</v>
      </c>
      <c r="G27" s="19">
        <v>30</v>
      </c>
      <c r="H27" s="19">
        <f t="shared" si="0"/>
        <v>24</v>
      </c>
      <c r="I27" s="19" t="s">
        <v>60</v>
      </c>
      <c r="L27" s="24">
        <v>2004</v>
      </c>
      <c r="M27">
        <f t="shared" si="1"/>
        <v>20</v>
      </c>
      <c r="N27" t="s">
        <v>60</v>
      </c>
      <c r="O27" s="1">
        <v>43</v>
      </c>
      <c r="P27" s="19">
        <v>30</v>
      </c>
      <c r="S27" s="25" t="s">
        <v>66</v>
      </c>
      <c r="T27" s="26">
        <v>44</v>
      </c>
      <c r="U27" s="26">
        <v>42</v>
      </c>
    </row>
    <row r="28" spans="1:21">
      <c r="A28" s="12">
        <v>1</v>
      </c>
      <c r="B28" s="12">
        <v>2000</v>
      </c>
      <c r="C28">
        <v>33</v>
      </c>
      <c r="F28" s="23">
        <v>1999</v>
      </c>
      <c r="G28" s="19">
        <v>30</v>
      </c>
      <c r="H28" s="19">
        <f t="shared" si="0"/>
        <v>25</v>
      </c>
      <c r="I28" s="19" t="s">
        <v>60</v>
      </c>
      <c r="L28" s="24">
        <v>2004</v>
      </c>
      <c r="M28">
        <f t="shared" si="1"/>
        <v>20</v>
      </c>
      <c r="N28" t="s">
        <v>60</v>
      </c>
      <c r="O28" s="1">
        <v>23</v>
      </c>
      <c r="P28" s="19">
        <v>30</v>
      </c>
      <c r="S28" s="25" t="s">
        <v>66</v>
      </c>
      <c r="T28" s="26">
        <v>44</v>
      </c>
      <c r="U28" s="26">
        <v>47</v>
      </c>
    </row>
    <row r="29" spans="1:21">
      <c r="A29" s="12">
        <v>1</v>
      </c>
      <c r="B29" s="12">
        <v>1999</v>
      </c>
      <c r="C29">
        <v>30</v>
      </c>
      <c r="F29" s="23">
        <v>1999</v>
      </c>
      <c r="G29" s="19">
        <v>29</v>
      </c>
      <c r="H29" s="19">
        <f t="shared" si="0"/>
        <v>25</v>
      </c>
      <c r="I29" s="19" t="s">
        <v>60</v>
      </c>
      <c r="L29" s="24">
        <v>2004</v>
      </c>
      <c r="M29">
        <f t="shared" si="1"/>
        <v>20</v>
      </c>
      <c r="N29" t="s">
        <v>60</v>
      </c>
      <c r="O29" s="1">
        <v>22</v>
      </c>
      <c r="P29" s="19">
        <v>29</v>
      </c>
      <c r="S29" s="25" t="s">
        <v>66</v>
      </c>
      <c r="T29" s="26">
        <v>43</v>
      </c>
      <c r="U29" s="26">
        <v>36</v>
      </c>
    </row>
    <row r="30" spans="1:21">
      <c r="A30" s="12">
        <v>1</v>
      </c>
      <c r="B30" s="12">
        <v>1999</v>
      </c>
      <c r="C30">
        <v>29</v>
      </c>
      <c r="F30" s="23">
        <v>1999</v>
      </c>
      <c r="G30" s="19">
        <v>28</v>
      </c>
      <c r="H30" s="19">
        <f t="shared" si="0"/>
        <v>25</v>
      </c>
      <c r="I30" s="19" t="s">
        <v>60</v>
      </c>
      <c r="L30" s="24">
        <v>2004</v>
      </c>
      <c r="M30">
        <f t="shared" si="1"/>
        <v>20</v>
      </c>
      <c r="N30" t="s">
        <v>60</v>
      </c>
      <c r="O30" s="1">
        <v>35</v>
      </c>
      <c r="P30" s="19">
        <v>28</v>
      </c>
      <c r="S30" s="25" t="s">
        <v>66</v>
      </c>
      <c r="T30" s="26">
        <v>44</v>
      </c>
      <c r="U30" s="26">
        <v>31</v>
      </c>
    </row>
    <row r="31" spans="1:21">
      <c r="A31" s="12">
        <v>1</v>
      </c>
      <c r="B31" s="12">
        <v>2000</v>
      </c>
      <c r="C31">
        <v>47</v>
      </c>
      <c r="F31" s="23">
        <v>1999</v>
      </c>
      <c r="G31" s="19">
        <v>18</v>
      </c>
      <c r="H31" s="19">
        <f t="shared" si="0"/>
        <v>25</v>
      </c>
      <c r="I31" s="19" t="s">
        <v>60</v>
      </c>
      <c r="L31" s="24">
        <v>2004</v>
      </c>
      <c r="M31">
        <f t="shared" si="1"/>
        <v>20</v>
      </c>
      <c r="N31" t="s">
        <v>60</v>
      </c>
      <c r="O31" s="1">
        <v>40</v>
      </c>
      <c r="P31" s="19">
        <v>18</v>
      </c>
      <c r="S31" s="25" t="s">
        <v>66</v>
      </c>
      <c r="T31" s="26">
        <v>43</v>
      </c>
      <c r="U31" s="26">
        <v>46</v>
      </c>
    </row>
    <row r="32" spans="1:21">
      <c r="A32" s="12">
        <v>1</v>
      </c>
      <c r="B32" s="12">
        <v>1996</v>
      </c>
      <c r="C32">
        <v>19</v>
      </c>
      <c r="F32" s="23">
        <v>1999</v>
      </c>
      <c r="G32" s="19">
        <v>14</v>
      </c>
      <c r="H32" s="19">
        <f t="shared" si="0"/>
        <v>25</v>
      </c>
      <c r="I32" s="19" t="s">
        <v>60</v>
      </c>
      <c r="L32" s="24">
        <v>2004</v>
      </c>
      <c r="M32">
        <f t="shared" si="1"/>
        <v>20</v>
      </c>
      <c r="N32" t="s">
        <v>60</v>
      </c>
      <c r="O32" s="1">
        <v>32</v>
      </c>
      <c r="P32" s="19">
        <v>14</v>
      </c>
      <c r="S32" s="25" t="s">
        <v>66</v>
      </c>
      <c r="T32" s="26">
        <v>44</v>
      </c>
      <c r="U32" s="26">
        <v>45</v>
      </c>
    </row>
    <row r="33" spans="1:21">
      <c r="A33" s="12">
        <v>1</v>
      </c>
      <c r="B33" s="12">
        <v>1999</v>
      </c>
      <c r="C33">
        <v>28</v>
      </c>
      <c r="F33" s="23">
        <v>1999</v>
      </c>
      <c r="G33" s="19">
        <v>33</v>
      </c>
      <c r="H33" s="19">
        <f t="shared" si="0"/>
        <v>25</v>
      </c>
      <c r="I33" s="19" t="s">
        <v>60</v>
      </c>
      <c r="L33" s="24">
        <v>2004</v>
      </c>
      <c r="M33">
        <f t="shared" si="1"/>
        <v>20</v>
      </c>
      <c r="N33" t="s">
        <v>60</v>
      </c>
      <c r="O33" s="1">
        <v>48</v>
      </c>
      <c r="P33" s="19">
        <v>33</v>
      </c>
      <c r="S33" s="25" t="s">
        <v>66</v>
      </c>
      <c r="T33" s="26">
        <v>43</v>
      </c>
      <c r="U33" s="26">
        <v>36</v>
      </c>
    </row>
    <row r="34" spans="1:21">
      <c r="A34" s="12">
        <v>1</v>
      </c>
      <c r="B34" s="12">
        <v>2001</v>
      </c>
      <c r="C34">
        <v>31</v>
      </c>
      <c r="F34" s="23">
        <v>1998</v>
      </c>
      <c r="G34" s="19">
        <v>35</v>
      </c>
      <c r="H34" s="19">
        <f t="shared" ref="H34:H65" si="2">2024-F34</f>
        <v>26</v>
      </c>
      <c r="I34" s="19" t="s">
        <v>61</v>
      </c>
      <c r="L34" s="24">
        <v>2003</v>
      </c>
      <c r="M34">
        <f t="shared" si="1"/>
        <v>21</v>
      </c>
      <c r="N34" t="s">
        <v>60</v>
      </c>
      <c r="O34" s="1">
        <v>45</v>
      </c>
      <c r="S34" s="25" t="s">
        <v>66</v>
      </c>
      <c r="T34" s="26">
        <v>48</v>
      </c>
      <c r="U34" s="26">
        <v>48</v>
      </c>
    </row>
    <row r="35" spans="1:21">
      <c r="A35" s="12">
        <v>1</v>
      </c>
      <c r="B35" s="12">
        <v>1977</v>
      </c>
      <c r="C35">
        <v>42</v>
      </c>
      <c r="F35" s="23">
        <v>1998</v>
      </c>
      <c r="G35" s="19">
        <v>22</v>
      </c>
      <c r="H35" s="19">
        <f t="shared" si="2"/>
        <v>26</v>
      </c>
      <c r="I35" s="19" t="s">
        <v>61</v>
      </c>
      <c r="L35" s="24">
        <v>2003</v>
      </c>
      <c r="M35">
        <f t="shared" si="1"/>
        <v>21</v>
      </c>
      <c r="N35" t="s">
        <v>60</v>
      </c>
      <c r="O35" s="1">
        <v>49</v>
      </c>
      <c r="S35" s="25" t="s">
        <v>66</v>
      </c>
      <c r="T35" s="26">
        <v>44</v>
      </c>
      <c r="U35" s="26">
        <v>45</v>
      </c>
    </row>
    <row r="36" spans="1:21">
      <c r="A36" s="12">
        <v>1</v>
      </c>
      <c r="B36" s="12">
        <v>1995</v>
      </c>
      <c r="C36">
        <v>47</v>
      </c>
      <c r="F36" s="23">
        <v>1998</v>
      </c>
      <c r="G36" s="19">
        <v>21</v>
      </c>
      <c r="H36" s="19">
        <f t="shared" si="2"/>
        <v>26</v>
      </c>
      <c r="I36" s="19" t="s">
        <v>61</v>
      </c>
      <c r="L36" s="24">
        <v>2003</v>
      </c>
      <c r="M36">
        <f t="shared" si="1"/>
        <v>21</v>
      </c>
      <c r="N36" t="s">
        <v>60</v>
      </c>
      <c r="O36" s="1">
        <v>39</v>
      </c>
      <c r="S36" s="25" t="s">
        <v>66</v>
      </c>
      <c r="T36" s="26">
        <v>45</v>
      </c>
      <c r="U36" s="26">
        <v>33</v>
      </c>
    </row>
    <row r="37" spans="1:21">
      <c r="A37" s="12">
        <v>1</v>
      </c>
      <c r="B37" s="12">
        <v>1976</v>
      </c>
      <c r="C37">
        <v>27</v>
      </c>
      <c r="F37" s="23">
        <v>1998</v>
      </c>
      <c r="G37" s="19">
        <v>23</v>
      </c>
      <c r="H37" s="19">
        <f t="shared" si="2"/>
        <v>26</v>
      </c>
      <c r="I37" s="19" t="s">
        <v>61</v>
      </c>
      <c r="L37" s="24">
        <v>2003</v>
      </c>
      <c r="M37">
        <f t="shared" si="1"/>
        <v>21</v>
      </c>
      <c r="N37" t="s">
        <v>60</v>
      </c>
      <c r="O37" s="1">
        <v>29</v>
      </c>
      <c r="S37" s="25" t="s">
        <v>66</v>
      </c>
      <c r="T37" s="26">
        <v>41</v>
      </c>
      <c r="U37" s="26">
        <v>40</v>
      </c>
    </row>
    <row r="38" spans="1:21">
      <c r="A38" s="12">
        <v>1</v>
      </c>
      <c r="B38" s="12">
        <v>2000</v>
      </c>
      <c r="C38">
        <v>25</v>
      </c>
      <c r="F38" s="23">
        <v>1997</v>
      </c>
      <c r="G38" s="19">
        <v>46</v>
      </c>
      <c r="H38" s="19">
        <f t="shared" si="2"/>
        <v>27</v>
      </c>
      <c r="I38" s="19" t="s">
        <v>61</v>
      </c>
      <c r="L38" s="24">
        <v>2003</v>
      </c>
      <c r="M38">
        <f t="shared" si="1"/>
        <v>21</v>
      </c>
      <c r="N38" t="s">
        <v>60</v>
      </c>
      <c r="O38" s="1">
        <v>21</v>
      </c>
      <c r="S38" s="25" t="s">
        <v>66</v>
      </c>
      <c r="T38" s="26">
        <v>43</v>
      </c>
      <c r="U38" s="26">
        <v>37</v>
      </c>
    </row>
    <row r="39" spans="1:21">
      <c r="A39" s="12">
        <v>1</v>
      </c>
      <c r="B39" s="12">
        <v>1983</v>
      </c>
      <c r="C39">
        <v>35</v>
      </c>
      <c r="F39" s="23">
        <v>1997</v>
      </c>
      <c r="G39" s="19">
        <v>23</v>
      </c>
      <c r="H39" s="19">
        <f t="shared" si="2"/>
        <v>27</v>
      </c>
      <c r="I39" s="19" t="s">
        <v>61</v>
      </c>
      <c r="L39" s="24">
        <v>2003</v>
      </c>
      <c r="M39">
        <f t="shared" si="1"/>
        <v>21</v>
      </c>
      <c r="N39" t="s">
        <v>60</v>
      </c>
      <c r="O39" s="1">
        <v>36</v>
      </c>
      <c r="S39" s="25" t="s">
        <v>66</v>
      </c>
      <c r="T39" s="26">
        <v>41</v>
      </c>
      <c r="U39" s="26">
        <v>44</v>
      </c>
    </row>
    <row r="40" spans="1:21">
      <c r="A40" s="12">
        <v>1</v>
      </c>
      <c r="B40" s="12">
        <v>1982</v>
      </c>
      <c r="C40">
        <v>26</v>
      </c>
      <c r="F40" s="23">
        <v>1997</v>
      </c>
      <c r="G40" s="19">
        <v>36</v>
      </c>
      <c r="H40" s="19">
        <f t="shared" si="2"/>
        <v>27</v>
      </c>
      <c r="I40" s="19" t="s">
        <v>61</v>
      </c>
      <c r="L40" s="24">
        <v>2003</v>
      </c>
      <c r="M40">
        <f t="shared" si="1"/>
        <v>21</v>
      </c>
      <c r="N40" t="s">
        <v>60</v>
      </c>
      <c r="O40" s="1">
        <v>59</v>
      </c>
      <c r="S40" s="25" t="s">
        <v>66</v>
      </c>
      <c r="T40" s="26">
        <v>43</v>
      </c>
      <c r="U40" s="26">
        <v>36</v>
      </c>
    </row>
    <row r="41" spans="1:21">
      <c r="A41" s="12">
        <v>1</v>
      </c>
      <c r="B41" s="12">
        <v>1982</v>
      </c>
      <c r="C41">
        <v>49</v>
      </c>
      <c r="F41" s="23">
        <v>1997</v>
      </c>
      <c r="G41" s="19">
        <v>43</v>
      </c>
      <c r="H41" s="19">
        <f t="shared" si="2"/>
        <v>27</v>
      </c>
      <c r="I41" s="19" t="s">
        <v>61</v>
      </c>
      <c r="L41" s="24">
        <v>2003</v>
      </c>
      <c r="M41">
        <f t="shared" si="1"/>
        <v>21</v>
      </c>
      <c r="N41" t="s">
        <v>60</v>
      </c>
      <c r="O41" s="1">
        <v>33</v>
      </c>
      <c r="S41" s="25" t="s">
        <v>66</v>
      </c>
      <c r="T41" s="26">
        <v>40</v>
      </c>
      <c r="U41" s="26">
        <v>36</v>
      </c>
    </row>
    <row r="42" spans="1:21">
      <c r="A42" s="12">
        <v>1</v>
      </c>
      <c r="B42" s="12">
        <v>1982</v>
      </c>
      <c r="C42">
        <v>40</v>
      </c>
      <c r="F42" s="23">
        <v>1996</v>
      </c>
      <c r="G42" s="19">
        <v>38</v>
      </c>
      <c r="H42" s="19">
        <f t="shared" si="2"/>
        <v>28</v>
      </c>
      <c r="I42" s="19" t="s">
        <v>61</v>
      </c>
      <c r="L42" s="24">
        <v>2003</v>
      </c>
      <c r="M42">
        <f t="shared" si="1"/>
        <v>21</v>
      </c>
      <c r="N42" t="s">
        <v>60</v>
      </c>
      <c r="O42" s="1">
        <v>41</v>
      </c>
      <c r="S42" s="25" t="s">
        <v>66</v>
      </c>
      <c r="T42" s="26">
        <v>44</v>
      </c>
      <c r="U42" s="26">
        <v>46</v>
      </c>
    </row>
    <row r="43" spans="1:21">
      <c r="A43" s="12">
        <v>1</v>
      </c>
      <c r="B43" s="12">
        <v>1992</v>
      </c>
      <c r="C43">
        <v>43</v>
      </c>
      <c r="F43" s="23">
        <v>1996</v>
      </c>
      <c r="G43" s="19">
        <v>19</v>
      </c>
      <c r="H43" s="19">
        <f t="shared" si="2"/>
        <v>28</v>
      </c>
      <c r="I43" s="19" t="s">
        <v>61</v>
      </c>
      <c r="L43" s="24">
        <v>2003</v>
      </c>
      <c r="M43">
        <f t="shared" si="1"/>
        <v>21</v>
      </c>
      <c r="N43" t="s">
        <v>60</v>
      </c>
      <c r="O43" s="1">
        <v>41</v>
      </c>
      <c r="S43" s="25" t="s">
        <v>66</v>
      </c>
      <c r="T43" s="26">
        <v>47</v>
      </c>
      <c r="U43" s="26">
        <v>44</v>
      </c>
    </row>
    <row r="44" spans="1:21">
      <c r="A44" s="12">
        <v>1</v>
      </c>
      <c r="B44" s="12">
        <v>2001</v>
      </c>
      <c r="C44">
        <v>35</v>
      </c>
      <c r="F44" s="23">
        <v>1996</v>
      </c>
      <c r="G44" s="19">
        <v>36</v>
      </c>
      <c r="H44" s="19">
        <f t="shared" si="2"/>
        <v>28</v>
      </c>
      <c r="I44" s="19" t="s">
        <v>61</v>
      </c>
      <c r="L44" s="24">
        <v>2003</v>
      </c>
      <c r="M44">
        <f t="shared" si="1"/>
        <v>21</v>
      </c>
      <c r="N44" t="s">
        <v>60</v>
      </c>
      <c r="O44" s="1">
        <v>34</v>
      </c>
      <c r="S44" s="25" t="s">
        <v>66</v>
      </c>
      <c r="T44" s="26">
        <v>47</v>
      </c>
      <c r="U44" s="26">
        <v>46</v>
      </c>
    </row>
    <row r="45" spans="1:21">
      <c r="A45" s="12">
        <v>1</v>
      </c>
      <c r="B45" s="12">
        <v>1991</v>
      </c>
      <c r="C45">
        <v>27</v>
      </c>
      <c r="F45" s="23">
        <v>1995</v>
      </c>
      <c r="G45" s="19">
        <v>31</v>
      </c>
      <c r="H45" s="19">
        <f t="shared" si="2"/>
        <v>29</v>
      </c>
      <c r="I45" s="19" t="s">
        <v>61</v>
      </c>
      <c r="L45" s="24">
        <v>2003</v>
      </c>
      <c r="M45">
        <f t="shared" si="1"/>
        <v>21</v>
      </c>
      <c r="N45" t="s">
        <v>60</v>
      </c>
      <c r="O45" s="1">
        <v>43</v>
      </c>
      <c r="S45" s="25" t="s">
        <v>66</v>
      </c>
      <c r="T45" s="26">
        <v>43</v>
      </c>
      <c r="U45" s="26">
        <v>45</v>
      </c>
    </row>
    <row r="46" spans="1:21">
      <c r="A46" s="12">
        <v>1</v>
      </c>
      <c r="B46" s="12">
        <v>1997</v>
      </c>
      <c r="C46">
        <v>23</v>
      </c>
      <c r="F46" s="23">
        <v>1995</v>
      </c>
      <c r="G46" s="19">
        <v>47</v>
      </c>
      <c r="H46" s="19">
        <f t="shared" si="2"/>
        <v>29</v>
      </c>
      <c r="I46" s="19" t="s">
        <v>61</v>
      </c>
      <c r="L46" s="24">
        <v>2003</v>
      </c>
      <c r="M46">
        <f t="shared" si="1"/>
        <v>21</v>
      </c>
      <c r="N46" t="s">
        <v>60</v>
      </c>
      <c r="O46" s="1">
        <v>38</v>
      </c>
      <c r="S46" s="25" t="s">
        <v>66</v>
      </c>
      <c r="T46" s="26">
        <v>48</v>
      </c>
      <c r="U46" s="26">
        <v>36</v>
      </c>
    </row>
    <row r="47" spans="1:21">
      <c r="A47" s="12">
        <v>1</v>
      </c>
      <c r="B47" s="12">
        <v>1990</v>
      </c>
      <c r="C47">
        <v>29</v>
      </c>
      <c r="F47" s="23">
        <v>1994</v>
      </c>
      <c r="G47" s="19">
        <v>29</v>
      </c>
      <c r="H47" s="19">
        <f t="shared" si="2"/>
        <v>30</v>
      </c>
      <c r="I47" s="19" t="s">
        <v>61</v>
      </c>
      <c r="L47" s="24">
        <v>2003</v>
      </c>
      <c r="M47">
        <f t="shared" si="1"/>
        <v>21</v>
      </c>
      <c r="N47" t="s">
        <v>60</v>
      </c>
      <c r="O47" s="1">
        <v>41</v>
      </c>
      <c r="S47" s="25" t="s">
        <v>66</v>
      </c>
      <c r="T47" s="26">
        <v>47</v>
      </c>
      <c r="U47" s="26">
        <v>48</v>
      </c>
    </row>
    <row r="48" spans="1:21">
      <c r="A48" s="12">
        <v>1</v>
      </c>
      <c r="B48" s="12">
        <v>1993</v>
      </c>
      <c r="C48">
        <v>32</v>
      </c>
      <c r="F48" s="23">
        <v>1994</v>
      </c>
      <c r="G48" s="19">
        <v>16</v>
      </c>
      <c r="H48" s="19">
        <f t="shared" si="2"/>
        <v>30</v>
      </c>
      <c r="I48" s="19" t="s">
        <v>61</v>
      </c>
      <c r="L48" s="24">
        <v>2003</v>
      </c>
      <c r="M48">
        <f t="shared" si="1"/>
        <v>21</v>
      </c>
      <c r="N48" t="s">
        <v>60</v>
      </c>
      <c r="O48" s="1">
        <v>44</v>
      </c>
      <c r="S48" s="25" t="s">
        <v>66</v>
      </c>
      <c r="T48" s="26">
        <v>46</v>
      </c>
      <c r="U48" s="26">
        <v>48</v>
      </c>
    </row>
    <row r="49" spans="1:21">
      <c r="A49" s="12">
        <v>1</v>
      </c>
      <c r="B49" s="12">
        <v>1973</v>
      </c>
      <c r="C49">
        <v>42</v>
      </c>
      <c r="F49" s="23">
        <v>1994</v>
      </c>
      <c r="G49" s="19">
        <v>18</v>
      </c>
      <c r="H49" s="19">
        <f t="shared" si="2"/>
        <v>30</v>
      </c>
      <c r="I49" s="19" t="s">
        <v>61</v>
      </c>
      <c r="L49" s="24">
        <v>2003</v>
      </c>
      <c r="M49">
        <f t="shared" si="1"/>
        <v>21</v>
      </c>
      <c r="N49" t="s">
        <v>60</v>
      </c>
      <c r="O49" s="1">
        <v>47</v>
      </c>
      <c r="S49" s="25" t="s">
        <v>66</v>
      </c>
      <c r="T49" s="26">
        <v>40</v>
      </c>
      <c r="U49" s="26">
        <v>38</v>
      </c>
    </row>
    <row r="50" spans="1:21">
      <c r="A50" s="12">
        <v>1</v>
      </c>
      <c r="B50" s="12">
        <v>1994</v>
      </c>
      <c r="C50">
        <v>16</v>
      </c>
      <c r="F50" s="23">
        <v>1994</v>
      </c>
      <c r="G50" s="19">
        <v>42</v>
      </c>
      <c r="H50" s="19">
        <f t="shared" si="2"/>
        <v>30</v>
      </c>
      <c r="I50" s="19" t="s">
        <v>61</v>
      </c>
      <c r="L50" s="24">
        <v>2003</v>
      </c>
      <c r="M50">
        <f t="shared" si="1"/>
        <v>21</v>
      </c>
      <c r="N50" t="s">
        <v>60</v>
      </c>
      <c r="O50" s="1">
        <v>25</v>
      </c>
      <c r="S50" s="25" t="s">
        <v>66</v>
      </c>
      <c r="T50" s="26">
        <v>38</v>
      </c>
      <c r="U50" s="26">
        <v>40</v>
      </c>
    </row>
    <row r="51" spans="1:21">
      <c r="A51" s="12">
        <v>1</v>
      </c>
      <c r="B51" s="12">
        <v>2006</v>
      </c>
      <c r="C51">
        <v>56</v>
      </c>
      <c r="F51" s="23">
        <v>1993</v>
      </c>
      <c r="G51" s="19">
        <v>45</v>
      </c>
      <c r="H51" s="19">
        <f t="shared" si="2"/>
        <v>31</v>
      </c>
      <c r="I51" s="19" t="s">
        <v>61</v>
      </c>
      <c r="L51" s="24">
        <v>2003</v>
      </c>
      <c r="M51">
        <f t="shared" si="1"/>
        <v>21</v>
      </c>
      <c r="N51" t="s">
        <v>60</v>
      </c>
      <c r="O51" s="1">
        <v>45</v>
      </c>
      <c r="S51" s="25" t="s">
        <v>66</v>
      </c>
      <c r="T51" s="26">
        <v>44</v>
      </c>
      <c r="U51" s="26">
        <v>32</v>
      </c>
    </row>
    <row r="52" spans="1:21">
      <c r="A52" s="12">
        <v>1</v>
      </c>
      <c r="B52" s="12">
        <v>1993</v>
      </c>
      <c r="C52">
        <v>53</v>
      </c>
      <c r="F52" s="23">
        <v>1993</v>
      </c>
      <c r="G52" s="19">
        <v>32</v>
      </c>
      <c r="H52" s="19">
        <f t="shared" si="2"/>
        <v>31</v>
      </c>
      <c r="I52" s="19" t="s">
        <v>61</v>
      </c>
      <c r="L52" s="24">
        <v>2003</v>
      </c>
      <c r="M52">
        <f t="shared" si="1"/>
        <v>21</v>
      </c>
      <c r="N52" t="s">
        <v>60</v>
      </c>
      <c r="O52" s="1">
        <v>30</v>
      </c>
      <c r="S52" s="25" t="s">
        <v>66</v>
      </c>
      <c r="T52" s="26">
        <v>44</v>
      </c>
      <c r="U52" s="26">
        <v>42</v>
      </c>
    </row>
    <row r="53" spans="1:21">
      <c r="A53" s="12">
        <v>1</v>
      </c>
      <c r="B53" s="12">
        <v>1967</v>
      </c>
      <c r="C53">
        <v>27</v>
      </c>
      <c r="F53" s="23">
        <v>1993</v>
      </c>
      <c r="G53" s="19">
        <v>53</v>
      </c>
      <c r="H53" s="19">
        <f t="shared" si="2"/>
        <v>31</v>
      </c>
      <c r="I53" s="19" t="s">
        <v>61</v>
      </c>
      <c r="L53" s="24">
        <v>2002</v>
      </c>
      <c r="M53">
        <f t="shared" si="1"/>
        <v>22</v>
      </c>
      <c r="N53" t="s">
        <v>60</v>
      </c>
      <c r="O53" s="1">
        <v>52</v>
      </c>
      <c r="S53" s="25" t="s">
        <v>66</v>
      </c>
      <c r="T53" s="26">
        <v>43</v>
      </c>
      <c r="U53" s="26">
        <v>36</v>
      </c>
    </row>
    <row r="54" spans="1:21">
      <c r="A54" s="12">
        <v>1</v>
      </c>
      <c r="B54" s="12">
        <v>1966</v>
      </c>
      <c r="C54">
        <v>23</v>
      </c>
      <c r="F54" s="23">
        <v>1993</v>
      </c>
      <c r="G54" s="19">
        <v>25</v>
      </c>
      <c r="H54" s="19">
        <f t="shared" si="2"/>
        <v>31</v>
      </c>
      <c r="I54" s="19" t="s">
        <v>61</v>
      </c>
      <c r="L54" s="24">
        <v>2002</v>
      </c>
      <c r="M54">
        <f t="shared" si="1"/>
        <v>22</v>
      </c>
      <c r="N54" t="s">
        <v>60</v>
      </c>
      <c r="O54" s="1">
        <v>38</v>
      </c>
      <c r="S54" s="25" t="s">
        <v>66</v>
      </c>
      <c r="T54" s="26">
        <v>40</v>
      </c>
      <c r="U54" s="26">
        <v>45</v>
      </c>
    </row>
    <row r="55" spans="1:21">
      <c r="A55" s="12">
        <v>1</v>
      </c>
      <c r="B55" s="12">
        <v>1988</v>
      </c>
      <c r="C55">
        <v>43</v>
      </c>
      <c r="F55" s="23">
        <v>1992</v>
      </c>
      <c r="G55" s="19">
        <v>43</v>
      </c>
      <c r="H55" s="19">
        <f t="shared" si="2"/>
        <v>32</v>
      </c>
      <c r="I55" s="19" t="s">
        <v>61</v>
      </c>
      <c r="L55" s="24">
        <v>2002</v>
      </c>
      <c r="M55">
        <f t="shared" si="1"/>
        <v>22</v>
      </c>
      <c r="N55" t="s">
        <v>60</v>
      </c>
      <c r="O55" s="1">
        <v>33</v>
      </c>
      <c r="S55" s="25" t="s">
        <v>66</v>
      </c>
      <c r="T55" s="26">
        <v>45</v>
      </c>
      <c r="U55" s="26">
        <v>41</v>
      </c>
    </row>
    <row r="56" spans="1:21">
      <c r="A56" s="12">
        <v>1</v>
      </c>
      <c r="B56" s="12">
        <v>1992</v>
      </c>
      <c r="C56">
        <v>34</v>
      </c>
      <c r="F56" s="23">
        <v>1992</v>
      </c>
      <c r="G56" s="19">
        <v>34</v>
      </c>
      <c r="H56" s="19">
        <f t="shared" si="2"/>
        <v>32</v>
      </c>
      <c r="I56" s="19" t="s">
        <v>61</v>
      </c>
      <c r="L56" s="24">
        <v>2002</v>
      </c>
      <c r="M56">
        <f t="shared" si="1"/>
        <v>22</v>
      </c>
      <c r="N56" t="s">
        <v>60</v>
      </c>
      <c r="O56" s="1">
        <v>35</v>
      </c>
      <c r="S56" s="25" t="s">
        <v>66</v>
      </c>
      <c r="T56" s="26">
        <v>41</v>
      </c>
    </row>
    <row r="57" spans="1:21">
      <c r="A57" s="12">
        <v>1</v>
      </c>
      <c r="B57" s="12">
        <v>1999</v>
      </c>
      <c r="C57">
        <v>18</v>
      </c>
      <c r="F57" s="23">
        <v>1992</v>
      </c>
      <c r="G57" s="19">
        <v>37</v>
      </c>
      <c r="H57" s="19">
        <f t="shared" si="2"/>
        <v>32</v>
      </c>
      <c r="I57" s="19" t="s">
        <v>61</v>
      </c>
      <c r="L57" s="24">
        <v>2002</v>
      </c>
      <c r="M57">
        <f t="shared" si="1"/>
        <v>22</v>
      </c>
      <c r="N57" t="s">
        <v>60</v>
      </c>
      <c r="O57" s="1">
        <v>26</v>
      </c>
      <c r="S57" s="25" t="s">
        <v>66</v>
      </c>
      <c r="T57" s="26">
        <v>37</v>
      </c>
    </row>
    <row r="58" spans="1:21">
      <c r="A58" s="12">
        <v>1</v>
      </c>
      <c r="B58" s="12">
        <v>1993</v>
      </c>
      <c r="C58">
        <v>25</v>
      </c>
      <c r="F58" s="23">
        <v>1992</v>
      </c>
      <c r="G58" s="19">
        <v>28</v>
      </c>
      <c r="H58" s="19">
        <f t="shared" si="2"/>
        <v>32</v>
      </c>
      <c r="I58" s="19" t="s">
        <v>61</v>
      </c>
      <c r="L58" s="24">
        <v>2002</v>
      </c>
      <c r="M58">
        <f t="shared" si="1"/>
        <v>22</v>
      </c>
      <c r="N58" t="s">
        <v>60</v>
      </c>
      <c r="O58" s="1">
        <v>49</v>
      </c>
      <c r="S58" s="25" t="s">
        <v>66</v>
      </c>
      <c r="T58" s="26">
        <v>36</v>
      </c>
    </row>
    <row r="59" spans="1:21">
      <c r="A59" s="12">
        <v>1</v>
      </c>
      <c r="B59" s="12">
        <v>1972</v>
      </c>
      <c r="C59">
        <v>43</v>
      </c>
      <c r="F59" s="23">
        <v>1992</v>
      </c>
      <c r="G59" s="19">
        <v>46</v>
      </c>
      <c r="H59" s="19">
        <f t="shared" si="2"/>
        <v>32</v>
      </c>
      <c r="I59" s="19" t="s">
        <v>61</v>
      </c>
      <c r="L59" s="24">
        <v>2002</v>
      </c>
      <c r="M59">
        <f t="shared" si="1"/>
        <v>22</v>
      </c>
      <c r="N59" t="s">
        <v>60</v>
      </c>
      <c r="O59" s="1">
        <v>22</v>
      </c>
      <c r="S59" s="25" t="s">
        <v>66</v>
      </c>
      <c r="T59" s="26">
        <v>42</v>
      </c>
    </row>
    <row r="60" spans="1:21">
      <c r="A60" s="12">
        <v>1</v>
      </c>
      <c r="B60" s="12">
        <v>2000</v>
      </c>
      <c r="C60">
        <v>26</v>
      </c>
      <c r="F60" s="23">
        <v>1992</v>
      </c>
      <c r="G60" s="19">
        <v>24</v>
      </c>
      <c r="H60" s="19">
        <f t="shared" si="2"/>
        <v>32</v>
      </c>
      <c r="I60" s="19" t="s">
        <v>61</v>
      </c>
      <c r="L60" s="24">
        <v>2002</v>
      </c>
      <c r="M60">
        <f t="shared" si="1"/>
        <v>22</v>
      </c>
      <c r="N60" t="s">
        <v>60</v>
      </c>
      <c r="O60" s="1">
        <v>39</v>
      </c>
      <c r="S60" s="25" t="s">
        <v>66</v>
      </c>
      <c r="T60" s="26">
        <v>41</v>
      </c>
    </row>
    <row r="61" spans="1:21">
      <c r="A61" s="12">
        <v>1</v>
      </c>
      <c r="B61" s="12">
        <v>1984</v>
      </c>
      <c r="C61">
        <v>29</v>
      </c>
      <c r="F61" s="23">
        <v>1991</v>
      </c>
      <c r="G61" s="19">
        <v>13</v>
      </c>
      <c r="H61" s="19">
        <f t="shared" si="2"/>
        <v>33</v>
      </c>
      <c r="I61" s="19" t="s">
        <v>61</v>
      </c>
      <c r="L61" s="24">
        <v>2002</v>
      </c>
      <c r="M61">
        <f t="shared" si="1"/>
        <v>22</v>
      </c>
      <c r="N61" t="s">
        <v>60</v>
      </c>
      <c r="O61" s="1">
        <v>31</v>
      </c>
      <c r="S61" s="25" t="s">
        <v>66</v>
      </c>
      <c r="T61" s="26">
        <v>43</v>
      </c>
    </row>
    <row r="62" spans="1:21">
      <c r="A62" s="12">
        <v>1</v>
      </c>
      <c r="B62" s="12">
        <v>1994</v>
      </c>
      <c r="C62">
        <v>18</v>
      </c>
      <c r="F62" s="23">
        <v>1991</v>
      </c>
      <c r="G62" s="19">
        <v>45</v>
      </c>
      <c r="H62" s="19">
        <f t="shared" si="2"/>
        <v>33</v>
      </c>
      <c r="I62" s="19" t="s">
        <v>61</v>
      </c>
      <c r="L62" s="24">
        <v>2002</v>
      </c>
      <c r="M62">
        <f t="shared" si="1"/>
        <v>22</v>
      </c>
      <c r="N62" t="s">
        <v>60</v>
      </c>
      <c r="O62" s="1">
        <v>53</v>
      </c>
      <c r="S62" s="25" t="s">
        <v>66</v>
      </c>
      <c r="T62" s="26">
        <v>48</v>
      </c>
    </row>
    <row r="63" spans="1:21">
      <c r="A63" s="12">
        <v>1</v>
      </c>
      <c r="B63" s="12">
        <v>1982</v>
      </c>
      <c r="C63">
        <v>43</v>
      </c>
      <c r="F63" s="23">
        <v>1991</v>
      </c>
      <c r="G63" s="19">
        <v>27</v>
      </c>
      <c r="H63" s="19">
        <f t="shared" si="2"/>
        <v>33</v>
      </c>
      <c r="I63" s="19" t="s">
        <v>61</v>
      </c>
      <c r="L63" s="24">
        <v>2002</v>
      </c>
      <c r="M63">
        <f t="shared" si="1"/>
        <v>22</v>
      </c>
      <c r="N63" t="s">
        <v>60</v>
      </c>
      <c r="O63" s="1">
        <v>60</v>
      </c>
      <c r="S63" s="25" t="s">
        <v>66</v>
      </c>
      <c r="T63" s="26">
        <v>43</v>
      </c>
    </row>
    <row r="64" spans="1:21">
      <c r="A64" s="12">
        <v>1</v>
      </c>
      <c r="B64" s="12">
        <v>1963</v>
      </c>
      <c r="C64">
        <v>33</v>
      </c>
      <c r="F64" s="23">
        <v>1991</v>
      </c>
      <c r="G64" s="19">
        <v>19</v>
      </c>
      <c r="H64" s="19">
        <f t="shared" si="2"/>
        <v>33</v>
      </c>
      <c r="I64" s="19" t="s">
        <v>61</v>
      </c>
      <c r="L64" s="24">
        <v>2002</v>
      </c>
      <c r="M64">
        <f t="shared" si="1"/>
        <v>22</v>
      </c>
      <c r="N64" t="s">
        <v>60</v>
      </c>
      <c r="O64" s="1">
        <v>49</v>
      </c>
      <c r="S64" s="25" t="s">
        <v>66</v>
      </c>
      <c r="T64" s="26">
        <v>39</v>
      </c>
    </row>
    <row r="65" spans="1:20">
      <c r="A65" s="12">
        <v>1</v>
      </c>
      <c r="B65" s="12">
        <v>2004</v>
      </c>
      <c r="C65">
        <v>17</v>
      </c>
      <c r="F65" s="23">
        <v>1991</v>
      </c>
      <c r="G65" s="19">
        <v>23</v>
      </c>
      <c r="H65" s="19">
        <f t="shared" si="2"/>
        <v>33</v>
      </c>
      <c r="I65" s="19" t="s">
        <v>61</v>
      </c>
      <c r="L65" s="24">
        <v>2002</v>
      </c>
      <c r="M65">
        <f t="shared" si="1"/>
        <v>22</v>
      </c>
      <c r="N65" t="s">
        <v>60</v>
      </c>
      <c r="O65" s="1">
        <v>42</v>
      </c>
      <c r="S65" s="25" t="s">
        <v>66</v>
      </c>
      <c r="T65" s="26">
        <v>46</v>
      </c>
    </row>
    <row r="66" spans="1:20">
      <c r="A66" s="12">
        <v>1</v>
      </c>
      <c r="B66" s="12">
        <v>1972</v>
      </c>
      <c r="C66">
        <v>30</v>
      </c>
      <c r="F66" s="23">
        <v>1990</v>
      </c>
      <c r="G66" s="19">
        <v>29</v>
      </c>
      <c r="H66" s="19">
        <f t="shared" ref="H66:H97" si="3">2024-F66</f>
        <v>34</v>
      </c>
      <c r="I66" s="19" t="s">
        <v>61</v>
      </c>
      <c r="L66" s="24">
        <v>2002</v>
      </c>
      <c r="M66">
        <f t="shared" ref="M66:M129" si="4">2024-L66</f>
        <v>22</v>
      </c>
      <c r="N66" t="s">
        <v>60</v>
      </c>
      <c r="O66" s="1">
        <v>17</v>
      </c>
      <c r="S66" s="25" t="s">
        <v>66</v>
      </c>
      <c r="T66" s="26">
        <v>43</v>
      </c>
    </row>
    <row r="67" spans="1:20">
      <c r="A67" s="12">
        <v>1</v>
      </c>
      <c r="B67" s="12">
        <v>1999</v>
      </c>
      <c r="C67">
        <v>14</v>
      </c>
      <c r="F67" s="23">
        <v>1990</v>
      </c>
      <c r="G67" s="19">
        <v>31</v>
      </c>
      <c r="H67" s="19">
        <f t="shared" si="3"/>
        <v>34</v>
      </c>
      <c r="I67" s="19" t="s">
        <v>61</v>
      </c>
      <c r="L67" s="24">
        <v>2002</v>
      </c>
      <c r="M67">
        <f t="shared" si="4"/>
        <v>22</v>
      </c>
      <c r="N67" t="s">
        <v>60</v>
      </c>
      <c r="O67" s="1">
        <v>48</v>
      </c>
      <c r="S67" s="25" t="s">
        <v>66</v>
      </c>
      <c r="T67" s="26">
        <v>41</v>
      </c>
    </row>
    <row r="68" spans="1:20">
      <c r="A68" s="12">
        <v>1</v>
      </c>
      <c r="B68" s="12">
        <v>1990</v>
      </c>
      <c r="C68">
        <v>31</v>
      </c>
      <c r="F68" s="23">
        <v>1989</v>
      </c>
      <c r="G68" s="19">
        <v>49</v>
      </c>
      <c r="H68" s="19">
        <f t="shared" si="3"/>
        <v>35</v>
      </c>
      <c r="I68" s="19" t="s">
        <v>61</v>
      </c>
      <c r="L68" s="24">
        <v>2002</v>
      </c>
      <c r="M68">
        <f t="shared" si="4"/>
        <v>22</v>
      </c>
      <c r="N68" t="s">
        <v>60</v>
      </c>
      <c r="O68" s="1">
        <v>33</v>
      </c>
      <c r="S68" s="25" t="s">
        <v>66</v>
      </c>
      <c r="T68" s="26">
        <v>43</v>
      </c>
    </row>
    <row r="69" spans="1:20">
      <c r="A69" s="12">
        <v>1</v>
      </c>
      <c r="B69" s="12">
        <v>2002</v>
      </c>
      <c r="C69">
        <v>42</v>
      </c>
      <c r="F69" s="23">
        <v>1988</v>
      </c>
      <c r="G69" s="19">
        <v>16</v>
      </c>
      <c r="H69" s="19">
        <f t="shared" si="3"/>
        <v>36</v>
      </c>
      <c r="I69" s="19" t="s">
        <v>62</v>
      </c>
      <c r="L69" s="24">
        <v>2002</v>
      </c>
      <c r="M69">
        <f t="shared" si="4"/>
        <v>22</v>
      </c>
      <c r="N69" t="s">
        <v>60</v>
      </c>
      <c r="O69" s="1">
        <v>48</v>
      </c>
      <c r="S69" s="25" t="s">
        <v>66</v>
      </c>
      <c r="T69" s="26">
        <v>45</v>
      </c>
    </row>
    <row r="70" spans="1:20">
      <c r="A70" s="12">
        <v>1</v>
      </c>
      <c r="B70" s="12">
        <v>2004</v>
      </c>
      <c r="C70">
        <v>44</v>
      </c>
      <c r="F70" s="23">
        <v>1988</v>
      </c>
      <c r="G70" s="19">
        <v>43</v>
      </c>
      <c r="H70" s="19">
        <f t="shared" si="3"/>
        <v>36</v>
      </c>
      <c r="I70" s="19" t="s">
        <v>62</v>
      </c>
      <c r="L70" s="24">
        <v>2002</v>
      </c>
      <c r="M70">
        <f t="shared" si="4"/>
        <v>22</v>
      </c>
      <c r="N70" t="s">
        <v>60</v>
      </c>
      <c r="O70" s="1">
        <v>35</v>
      </c>
      <c r="S70" s="25" t="s">
        <v>66</v>
      </c>
      <c r="T70" s="26">
        <v>48</v>
      </c>
    </row>
    <row r="71" spans="1:20">
      <c r="A71" s="12">
        <v>1</v>
      </c>
      <c r="B71" s="12">
        <v>1963</v>
      </c>
      <c r="C71">
        <v>40</v>
      </c>
      <c r="F71" s="23">
        <v>1988</v>
      </c>
      <c r="G71" s="19">
        <v>38</v>
      </c>
      <c r="H71" s="19">
        <f t="shared" si="3"/>
        <v>36</v>
      </c>
      <c r="I71" s="19" t="s">
        <v>62</v>
      </c>
      <c r="L71" s="24">
        <v>2002</v>
      </c>
      <c r="M71">
        <f t="shared" si="4"/>
        <v>22</v>
      </c>
      <c r="N71" t="s">
        <v>60</v>
      </c>
      <c r="O71" s="1">
        <v>38</v>
      </c>
      <c r="S71" s="25" t="s">
        <v>66</v>
      </c>
      <c r="T71" s="26">
        <v>48</v>
      </c>
    </row>
    <row r="72" spans="1:20">
      <c r="A72" s="12">
        <v>1</v>
      </c>
      <c r="B72" s="12">
        <v>1996</v>
      </c>
      <c r="C72">
        <v>36</v>
      </c>
      <c r="F72" s="23">
        <v>1987</v>
      </c>
      <c r="G72" s="19">
        <v>28</v>
      </c>
      <c r="H72" s="19">
        <f t="shared" si="3"/>
        <v>37</v>
      </c>
      <c r="I72" s="19" t="s">
        <v>62</v>
      </c>
      <c r="L72" s="24">
        <v>2002</v>
      </c>
      <c r="M72">
        <f t="shared" si="4"/>
        <v>22</v>
      </c>
      <c r="N72" t="s">
        <v>60</v>
      </c>
      <c r="O72" s="1">
        <v>46</v>
      </c>
      <c r="S72" s="25" t="s">
        <v>66</v>
      </c>
      <c r="T72" s="26">
        <v>43</v>
      </c>
    </row>
    <row r="73" spans="1:20">
      <c r="A73" s="12">
        <v>1</v>
      </c>
      <c r="B73" s="12">
        <v>1987</v>
      </c>
      <c r="C73">
        <v>28</v>
      </c>
      <c r="F73" s="23">
        <v>1984</v>
      </c>
      <c r="G73" s="19">
        <v>23</v>
      </c>
      <c r="H73" s="19">
        <f t="shared" si="3"/>
        <v>40</v>
      </c>
      <c r="I73" s="19" t="s">
        <v>62</v>
      </c>
      <c r="L73" s="24">
        <v>2002</v>
      </c>
      <c r="M73">
        <f t="shared" si="4"/>
        <v>22</v>
      </c>
      <c r="N73" t="s">
        <v>60</v>
      </c>
      <c r="O73" s="1">
        <v>35</v>
      </c>
      <c r="S73" s="25" t="s">
        <v>66</v>
      </c>
      <c r="T73" s="26">
        <v>44</v>
      </c>
    </row>
    <row r="74" spans="1:20">
      <c r="A74" s="12">
        <v>1</v>
      </c>
      <c r="B74" s="12">
        <v>1997</v>
      </c>
      <c r="C74">
        <v>36</v>
      </c>
      <c r="F74" s="23">
        <v>1984</v>
      </c>
      <c r="G74" s="19">
        <v>29</v>
      </c>
      <c r="H74" s="19">
        <f t="shared" si="3"/>
        <v>40</v>
      </c>
      <c r="I74" s="19" t="s">
        <v>62</v>
      </c>
      <c r="L74" s="24">
        <v>2002</v>
      </c>
      <c r="M74">
        <f t="shared" si="4"/>
        <v>22</v>
      </c>
      <c r="N74" t="s">
        <v>60</v>
      </c>
      <c r="O74" s="1">
        <v>38</v>
      </c>
      <c r="S74" s="25" t="s">
        <v>66</v>
      </c>
      <c r="T74" s="26">
        <v>42</v>
      </c>
    </row>
    <row r="75" spans="1:20">
      <c r="A75" s="12">
        <v>1</v>
      </c>
      <c r="B75" s="12">
        <v>1997</v>
      </c>
      <c r="C75">
        <v>43</v>
      </c>
      <c r="F75" s="23">
        <v>1983</v>
      </c>
      <c r="G75" s="19">
        <v>35</v>
      </c>
      <c r="H75" s="19">
        <f t="shared" si="3"/>
        <v>41</v>
      </c>
      <c r="I75" s="19" t="s">
        <v>62</v>
      </c>
      <c r="L75" s="24">
        <v>2002</v>
      </c>
      <c r="M75">
        <f t="shared" si="4"/>
        <v>22</v>
      </c>
      <c r="N75" t="s">
        <v>60</v>
      </c>
      <c r="O75" s="1">
        <v>15</v>
      </c>
      <c r="S75" s="25" t="s">
        <v>66</v>
      </c>
      <c r="T75" s="26">
        <v>41</v>
      </c>
    </row>
    <row r="76" spans="1:20">
      <c r="A76" s="12">
        <v>1</v>
      </c>
      <c r="B76" s="12">
        <v>1975</v>
      </c>
      <c r="C76">
        <v>25</v>
      </c>
      <c r="F76" s="23">
        <v>1982</v>
      </c>
      <c r="G76" s="19">
        <v>26</v>
      </c>
      <c r="H76" s="19">
        <f t="shared" si="3"/>
        <v>42</v>
      </c>
      <c r="I76" s="19" t="s">
        <v>62</v>
      </c>
      <c r="L76" s="24">
        <v>2001</v>
      </c>
      <c r="M76">
        <f t="shared" si="4"/>
        <v>23</v>
      </c>
      <c r="N76" t="s">
        <v>60</v>
      </c>
      <c r="O76" s="1">
        <v>22</v>
      </c>
      <c r="S76" s="25" t="s">
        <v>66</v>
      </c>
      <c r="T76" s="26">
        <v>39</v>
      </c>
    </row>
    <row r="77" spans="1:20">
      <c r="A77" s="12">
        <v>1</v>
      </c>
      <c r="B77" s="12">
        <v>1991</v>
      </c>
      <c r="C77">
        <v>19</v>
      </c>
      <c r="F77" s="23">
        <v>1982</v>
      </c>
      <c r="G77" s="19">
        <v>49</v>
      </c>
      <c r="H77" s="19">
        <f t="shared" si="3"/>
        <v>42</v>
      </c>
      <c r="I77" s="19" t="s">
        <v>62</v>
      </c>
      <c r="L77" s="24">
        <v>2001</v>
      </c>
      <c r="M77">
        <f t="shared" si="4"/>
        <v>23</v>
      </c>
      <c r="N77" t="s">
        <v>60</v>
      </c>
      <c r="O77" s="1">
        <v>35</v>
      </c>
      <c r="S77" s="25" t="s">
        <v>66</v>
      </c>
      <c r="T77" s="26">
        <v>34</v>
      </c>
    </row>
    <row r="78" spans="1:20">
      <c r="A78" s="12">
        <v>1</v>
      </c>
      <c r="B78" s="12">
        <v>2001</v>
      </c>
      <c r="C78">
        <v>35</v>
      </c>
      <c r="F78" s="23">
        <v>1982</v>
      </c>
      <c r="G78" s="19">
        <v>40</v>
      </c>
      <c r="H78" s="19">
        <f t="shared" si="3"/>
        <v>42</v>
      </c>
      <c r="I78" s="19" t="s">
        <v>62</v>
      </c>
      <c r="L78" s="24">
        <v>2001</v>
      </c>
      <c r="M78">
        <f t="shared" si="4"/>
        <v>23</v>
      </c>
      <c r="N78" t="s">
        <v>60</v>
      </c>
      <c r="O78" s="1">
        <v>34</v>
      </c>
      <c r="S78" s="25" t="s">
        <v>66</v>
      </c>
      <c r="T78" s="26">
        <v>46</v>
      </c>
    </row>
    <row r="79" spans="1:20">
      <c r="A79" s="12">
        <v>1</v>
      </c>
      <c r="B79" s="12">
        <v>2000</v>
      </c>
      <c r="C79">
        <v>34</v>
      </c>
      <c r="F79" s="23">
        <v>1982</v>
      </c>
      <c r="G79" s="19">
        <v>43</v>
      </c>
      <c r="H79" s="19">
        <f t="shared" si="3"/>
        <v>42</v>
      </c>
      <c r="I79" s="19" t="s">
        <v>62</v>
      </c>
      <c r="L79" s="24">
        <v>2001</v>
      </c>
      <c r="M79">
        <f t="shared" si="4"/>
        <v>23</v>
      </c>
      <c r="N79" t="s">
        <v>60</v>
      </c>
      <c r="O79" s="1">
        <v>38</v>
      </c>
      <c r="S79" s="25" t="s">
        <v>66</v>
      </c>
      <c r="T79" s="26">
        <v>38</v>
      </c>
    </row>
    <row r="80" spans="1:20">
      <c r="A80" s="12">
        <v>1</v>
      </c>
      <c r="B80" s="12">
        <v>1975</v>
      </c>
      <c r="C80">
        <v>24</v>
      </c>
      <c r="F80" s="23">
        <v>1982</v>
      </c>
      <c r="G80" s="19">
        <v>40</v>
      </c>
      <c r="H80" s="19">
        <f t="shared" si="3"/>
        <v>42</v>
      </c>
      <c r="I80" s="19" t="s">
        <v>62</v>
      </c>
      <c r="L80" s="24">
        <v>2001</v>
      </c>
      <c r="M80">
        <f t="shared" si="4"/>
        <v>23</v>
      </c>
      <c r="N80" t="s">
        <v>60</v>
      </c>
      <c r="O80" s="1">
        <v>43</v>
      </c>
      <c r="S80" s="25" t="s">
        <v>66</v>
      </c>
      <c r="T80" s="26">
        <v>45</v>
      </c>
    </row>
    <row r="81" spans="1:20">
      <c r="A81" s="12">
        <v>1</v>
      </c>
      <c r="B81" s="12">
        <v>1992</v>
      </c>
      <c r="C81">
        <v>37</v>
      </c>
      <c r="F81" s="23">
        <v>1980</v>
      </c>
      <c r="G81" s="19">
        <v>35</v>
      </c>
      <c r="H81" s="19">
        <f t="shared" si="3"/>
        <v>44</v>
      </c>
      <c r="I81" s="19" t="s">
        <v>62</v>
      </c>
      <c r="L81" s="24">
        <v>2001</v>
      </c>
      <c r="M81">
        <f t="shared" si="4"/>
        <v>23</v>
      </c>
      <c r="N81" t="s">
        <v>60</v>
      </c>
      <c r="O81" s="1">
        <v>40</v>
      </c>
      <c r="S81" s="25" t="s">
        <v>66</v>
      </c>
      <c r="T81" s="26">
        <v>42</v>
      </c>
    </row>
    <row r="82" spans="1:20">
      <c r="A82" s="12">
        <v>1</v>
      </c>
      <c r="B82" s="12">
        <v>1992</v>
      </c>
      <c r="C82">
        <v>28</v>
      </c>
      <c r="F82" s="23">
        <v>1980</v>
      </c>
      <c r="G82" s="19">
        <v>22</v>
      </c>
      <c r="H82" s="19">
        <f t="shared" si="3"/>
        <v>44</v>
      </c>
      <c r="I82" s="19" t="s">
        <v>62</v>
      </c>
      <c r="L82" s="24">
        <v>2001</v>
      </c>
      <c r="M82">
        <f t="shared" si="4"/>
        <v>23</v>
      </c>
      <c r="N82" t="s">
        <v>60</v>
      </c>
      <c r="O82" s="1">
        <v>25</v>
      </c>
      <c r="S82" s="25" t="s">
        <v>66</v>
      </c>
      <c r="T82" s="26">
        <v>45</v>
      </c>
    </row>
    <row r="83" spans="1:20">
      <c r="A83" s="12">
        <v>1</v>
      </c>
      <c r="B83" s="12">
        <v>2003</v>
      </c>
      <c r="C83">
        <v>19</v>
      </c>
      <c r="F83" s="23">
        <v>1979</v>
      </c>
      <c r="G83" s="19">
        <v>30</v>
      </c>
      <c r="H83" s="19">
        <f t="shared" si="3"/>
        <v>45</v>
      </c>
      <c r="I83" s="19" t="s">
        <v>62</v>
      </c>
      <c r="L83" s="24">
        <v>2001</v>
      </c>
      <c r="M83">
        <f t="shared" si="4"/>
        <v>23</v>
      </c>
      <c r="N83" t="s">
        <v>60</v>
      </c>
      <c r="O83" s="1">
        <v>43</v>
      </c>
      <c r="S83" s="25" t="s">
        <v>66</v>
      </c>
      <c r="T83" s="26">
        <v>42</v>
      </c>
    </row>
    <row r="84" spans="1:20">
      <c r="A84" s="12">
        <v>1</v>
      </c>
      <c r="B84" s="12">
        <v>1979</v>
      </c>
      <c r="C84">
        <v>30</v>
      </c>
      <c r="F84" s="23">
        <v>1979</v>
      </c>
      <c r="G84" s="19">
        <v>41</v>
      </c>
      <c r="H84" s="19">
        <f t="shared" si="3"/>
        <v>45</v>
      </c>
      <c r="I84" s="19" t="s">
        <v>62</v>
      </c>
      <c r="L84" s="24">
        <v>2001</v>
      </c>
      <c r="M84">
        <f t="shared" si="4"/>
        <v>23</v>
      </c>
      <c r="N84" t="s">
        <v>60</v>
      </c>
      <c r="O84" s="1">
        <v>35</v>
      </c>
      <c r="S84" s="25" t="s">
        <v>66</v>
      </c>
      <c r="T84" s="26">
        <v>44</v>
      </c>
    </row>
    <row r="85" spans="1:20">
      <c r="A85" s="12">
        <v>1</v>
      </c>
      <c r="B85" s="12">
        <v>2003</v>
      </c>
      <c r="C85">
        <v>39</v>
      </c>
      <c r="F85" s="23">
        <v>1978</v>
      </c>
      <c r="G85" s="19">
        <v>39</v>
      </c>
      <c r="H85" s="19">
        <f t="shared" si="3"/>
        <v>46</v>
      </c>
      <c r="I85" s="19" t="s">
        <v>63</v>
      </c>
      <c r="L85" s="24">
        <v>2001</v>
      </c>
      <c r="M85">
        <f t="shared" si="4"/>
        <v>23</v>
      </c>
      <c r="N85" t="s">
        <v>60</v>
      </c>
      <c r="O85" s="1">
        <v>28</v>
      </c>
      <c r="S85" s="25" t="s">
        <v>66</v>
      </c>
      <c r="T85" s="26">
        <v>40</v>
      </c>
    </row>
    <row r="86" spans="1:20">
      <c r="A86" s="12">
        <v>1</v>
      </c>
      <c r="B86" s="12">
        <v>1989</v>
      </c>
      <c r="C86">
        <v>49</v>
      </c>
      <c r="F86" s="23">
        <v>1978</v>
      </c>
      <c r="G86" s="19">
        <v>39</v>
      </c>
      <c r="H86" s="19">
        <f t="shared" si="3"/>
        <v>46</v>
      </c>
      <c r="I86" s="19" t="s">
        <v>63</v>
      </c>
      <c r="L86" s="24">
        <v>2001</v>
      </c>
      <c r="M86">
        <f t="shared" si="4"/>
        <v>23</v>
      </c>
      <c r="N86" t="s">
        <v>60</v>
      </c>
      <c r="O86" s="1">
        <v>22</v>
      </c>
      <c r="S86" s="25" t="s">
        <v>66</v>
      </c>
      <c r="T86" s="26">
        <v>46</v>
      </c>
    </row>
    <row r="87" spans="1:20">
      <c r="A87" s="12">
        <v>1</v>
      </c>
      <c r="B87" s="12">
        <v>1964</v>
      </c>
      <c r="C87">
        <v>21</v>
      </c>
      <c r="F87" s="23">
        <v>1977</v>
      </c>
      <c r="G87" s="19">
        <v>42</v>
      </c>
      <c r="H87" s="19">
        <f t="shared" si="3"/>
        <v>47</v>
      </c>
      <c r="I87" s="19" t="s">
        <v>63</v>
      </c>
      <c r="L87" s="24">
        <v>2001</v>
      </c>
      <c r="M87">
        <f t="shared" si="4"/>
        <v>23</v>
      </c>
      <c r="N87" t="s">
        <v>60</v>
      </c>
      <c r="O87" s="1">
        <v>40</v>
      </c>
      <c r="S87" s="25" t="s">
        <v>66</v>
      </c>
      <c r="T87" s="26">
        <v>46</v>
      </c>
    </row>
    <row r="88" spans="1:20">
      <c r="A88" s="12">
        <v>1</v>
      </c>
      <c r="B88" s="12">
        <v>1994</v>
      </c>
      <c r="C88">
        <v>42</v>
      </c>
      <c r="F88" s="23">
        <v>1977</v>
      </c>
      <c r="G88" s="19">
        <v>32</v>
      </c>
      <c r="H88" s="19">
        <f t="shared" si="3"/>
        <v>47</v>
      </c>
      <c r="I88" s="19" t="s">
        <v>63</v>
      </c>
      <c r="L88" s="24">
        <v>2001</v>
      </c>
      <c r="M88">
        <f t="shared" si="4"/>
        <v>23</v>
      </c>
      <c r="N88" t="s">
        <v>60</v>
      </c>
      <c r="O88" s="1">
        <v>41</v>
      </c>
      <c r="S88" s="25" t="s">
        <v>66</v>
      </c>
      <c r="T88" s="26">
        <v>41</v>
      </c>
    </row>
    <row r="89" spans="1:20">
      <c r="A89" s="12">
        <v>1</v>
      </c>
      <c r="B89" s="12">
        <v>1977</v>
      </c>
      <c r="C89">
        <v>32</v>
      </c>
      <c r="F89" s="23">
        <v>1977</v>
      </c>
      <c r="G89" s="19">
        <v>29</v>
      </c>
      <c r="H89" s="19">
        <f t="shared" si="3"/>
        <v>47</v>
      </c>
      <c r="I89" s="19" t="s">
        <v>63</v>
      </c>
      <c r="L89" s="24">
        <v>2001</v>
      </c>
      <c r="M89">
        <f t="shared" si="4"/>
        <v>23</v>
      </c>
      <c r="N89" t="s">
        <v>60</v>
      </c>
      <c r="O89" s="1">
        <v>46</v>
      </c>
      <c r="S89" s="25" t="s">
        <v>66</v>
      </c>
      <c r="T89" s="26">
        <v>44</v>
      </c>
    </row>
    <row r="90" spans="1:20">
      <c r="A90" s="12">
        <v>1</v>
      </c>
      <c r="B90" s="12">
        <v>1978</v>
      </c>
      <c r="C90">
        <v>39</v>
      </c>
      <c r="F90" s="23">
        <v>1976</v>
      </c>
      <c r="G90" s="19">
        <v>29</v>
      </c>
      <c r="H90" s="19">
        <f t="shared" si="3"/>
        <v>48</v>
      </c>
      <c r="I90" s="19" t="s">
        <v>63</v>
      </c>
      <c r="L90" s="24">
        <v>2001</v>
      </c>
      <c r="M90">
        <f t="shared" si="4"/>
        <v>23</v>
      </c>
      <c r="N90" t="s">
        <v>60</v>
      </c>
      <c r="O90" s="1">
        <v>36</v>
      </c>
      <c r="S90" s="25" t="s">
        <v>66</v>
      </c>
      <c r="T90" s="26">
        <v>43</v>
      </c>
    </row>
    <row r="91" spans="1:20">
      <c r="A91" s="12">
        <v>1</v>
      </c>
      <c r="B91" s="12">
        <v>1998</v>
      </c>
      <c r="C91">
        <v>21</v>
      </c>
      <c r="F91" s="23">
        <v>1976</v>
      </c>
      <c r="G91" s="19">
        <v>27</v>
      </c>
      <c r="H91" s="19">
        <f t="shared" si="3"/>
        <v>48</v>
      </c>
      <c r="I91" s="19" t="s">
        <v>63</v>
      </c>
      <c r="L91" s="24">
        <v>2001</v>
      </c>
      <c r="M91">
        <f t="shared" si="4"/>
        <v>23</v>
      </c>
      <c r="N91" t="s">
        <v>60</v>
      </c>
      <c r="O91" s="1">
        <v>29</v>
      </c>
      <c r="S91" s="25" t="s">
        <v>66</v>
      </c>
      <c r="T91" s="26">
        <v>39</v>
      </c>
    </row>
    <row r="92" spans="1:20">
      <c r="A92" s="12">
        <v>1</v>
      </c>
      <c r="B92" s="12">
        <v>1992</v>
      </c>
      <c r="C92">
        <v>46</v>
      </c>
      <c r="F92" s="23">
        <v>1975</v>
      </c>
      <c r="G92" s="19">
        <v>25</v>
      </c>
      <c r="H92" s="19">
        <f t="shared" si="3"/>
        <v>49</v>
      </c>
      <c r="I92" s="19" t="s">
        <v>63</v>
      </c>
      <c r="L92" s="24">
        <v>2001</v>
      </c>
      <c r="M92">
        <f t="shared" si="4"/>
        <v>23</v>
      </c>
      <c r="N92" t="s">
        <v>60</v>
      </c>
      <c r="O92" s="1">
        <v>51</v>
      </c>
      <c r="S92" s="25" t="s">
        <v>66</v>
      </c>
      <c r="T92" s="26">
        <v>42</v>
      </c>
    </row>
    <row r="93" spans="1:20">
      <c r="A93" s="12">
        <v>1</v>
      </c>
      <c r="B93" s="12">
        <v>1971</v>
      </c>
      <c r="C93">
        <v>27</v>
      </c>
      <c r="F93" s="23">
        <v>1975</v>
      </c>
      <c r="G93" s="19">
        <v>24</v>
      </c>
      <c r="H93" s="19">
        <f t="shared" si="3"/>
        <v>49</v>
      </c>
      <c r="I93" s="19" t="s">
        <v>63</v>
      </c>
      <c r="L93" s="24">
        <v>2001</v>
      </c>
      <c r="M93">
        <f t="shared" si="4"/>
        <v>23</v>
      </c>
      <c r="N93" t="s">
        <v>60</v>
      </c>
      <c r="O93" s="1">
        <v>30</v>
      </c>
      <c r="S93" s="25" t="s">
        <v>66</v>
      </c>
      <c r="T93" s="26">
        <v>45</v>
      </c>
    </row>
    <row r="94" spans="1:20">
      <c r="A94" s="12">
        <v>1</v>
      </c>
      <c r="B94" s="12">
        <v>1980</v>
      </c>
      <c r="C94">
        <v>22</v>
      </c>
      <c r="F94" s="23">
        <v>1973</v>
      </c>
      <c r="G94" s="19">
        <v>42</v>
      </c>
      <c r="H94" s="19">
        <f t="shared" si="3"/>
        <v>51</v>
      </c>
      <c r="I94" s="19" t="s">
        <v>63</v>
      </c>
      <c r="L94" s="24">
        <v>2001</v>
      </c>
      <c r="M94">
        <f t="shared" si="4"/>
        <v>23</v>
      </c>
      <c r="N94" t="s">
        <v>60</v>
      </c>
      <c r="O94" s="1">
        <v>42</v>
      </c>
      <c r="S94" s="25" t="s">
        <v>66</v>
      </c>
      <c r="T94" s="26">
        <v>42</v>
      </c>
    </row>
    <row r="95" spans="1:20">
      <c r="A95" s="12">
        <v>1</v>
      </c>
      <c r="B95" s="12">
        <v>1999</v>
      </c>
      <c r="C95">
        <v>33</v>
      </c>
      <c r="F95" s="23">
        <v>1972</v>
      </c>
      <c r="G95" s="19">
        <v>43</v>
      </c>
      <c r="H95" s="19">
        <f t="shared" si="3"/>
        <v>52</v>
      </c>
      <c r="I95" s="19" t="s">
        <v>63</v>
      </c>
      <c r="L95" s="24">
        <v>2001</v>
      </c>
      <c r="M95">
        <f t="shared" si="4"/>
        <v>23</v>
      </c>
      <c r="N95" t="s">
        <v>60</v>
      </c>
      <c r="O95" s="1">
        <v>32</v>
      </c>
      <c r="S95" s="25" t="s">
        <v>66</v>
      </c>
      <c r="T95" s="26">
        <v>39</v>
      </c>
    </row>
    <row r="96" spans="1:20">
      <c r="A96" s="12">
        <v>1</v>
      </c>
      <c r="B96" s="12">
        <v>1977</v>
      </c>
      <c r="C96">
        <v>29</v>
      </c>
      <c r="F96" s="23">
        <v>1972</v>
      </c>
      <c r="G96" s="19">
        <v>30</v>
      </c>
      <c r="H96" s="19">
        <f t="shared" si="3"/>
        <v>52</v>
      </c>
      <c r="I96" s="19" t="s">
        <v>63</v>
      </c>
      <c r="L96" s="24">
        <v>2001</v>
      </c>
      <c r="M96">
        <f t="shared" si="4"/>
        <v>23</v>
      </c>
      <c r="N96" t="s">
        <v>60</v>
      </c>
      <c r="O96" s="1">
        <v>46</v>
      </c>
      <c r="S96" s="25" t="s">
        <v>66</v>
      </c>
      <c r="T96" s="26">
        <v>43</v>
      </c>
    </row>
    <row r="97" spans="1:20">
      <c r="A97" s="12">
        <v>1</v>
      </c>
      <c r="B97" s="12">
        <v>1979</v>
      </c>
      <c r="C97">
        <v>41</v>
      </c>
      <c r="F97" s="23">
        <v>1971</v>
      </c>
      <c r="G97" s="19">
        <v>27</v>
      </c>
      <c r="H97" s="19">
        <f t="shared" si="3"/>
        <v>53</v>
      </c>
      <c r="I97" s="19" t="s">
        <v>63</v>
      </c>
      <c r="L97" s="24">
        <v>2001</v>
      </c>
      <c r="M97">
        <f t="shared" si="4"/>
        <v>23</v>
      </c>
      <c r="N97" t="s">
        <v>60</v>
      </c>
      <c r="O97" s="1">
        <v>49</v>
      </c>
      <c r="S97" s="25" t="s">
        <v>66</v>
      </c>
      <c r="T97" s="26">
        <v>44</v>
      </c>
    </row>
    <row r="98" spans="1:20">
      <c r="A98" s="12">
        <v>1</v>
      </c>
      <c r="B98" s="12">
        <v>1959</v>
      </c>
      <c r="C98">
        <v>46</v>
      </c>
      <c r="F98" s="23">
        <v>1969</v>
      </c>
      <c r="G98" s="19">
        <v>21</v>
      </c>
      <c r="H98" s="19">
        <f t="shared" ref="H98:H105" si="5">2024-F98</f>
        <v>55</v>
      </c>
      <c r="I98" s="19" t="s">
        <v>63</v>
      </c>
      <c r="L98" s="24">
        <v>2001</v>
      </c>
      <c r="M98">
        <f t="shared" si="4"/>
        <v>23</v>
      </c>
      <c r="N98" t="s">
        <v>60</v>
      </c>
      <c r="O98" s="1">
        <v>41</v>
      </c>
      <c r="S98" s="25" t="s">
        <v>66</v>
      </c>
      <c r="T98" s="26">
        <v>42</v>
      </c>
    </row>
    <row r="99" spans="1:20">
      <c r="A99" s="12">
        <v>1</v>
      </c>
      <c r="B99" s="12">
        <v>1992</v>
      </c>
      <c r="C99">
        <v>24</v>
      </c>
      <c r="F99" s="23">
        <v>1967</v>
      </c>
      <c r="G99" s="19">
        <v>27</v>
      </c>
      <c r="H99" s="19">
        <f t="shared" si="5"/>
        <v>57</v>
      </c>
      <c r="I99" s="19" t="s">
        <v>64</v>
      </c>
      <c r="L99" s="24">
        <v>2000</v>
      </c>
      <c r="M99">
        <f t="shared" si="4"/>
        <v>24</v>
      </c>
      <c r="N99" t="s">
        <v>60</v>
      </c>
      <c r="O99" s="1">
        <v>15</v>
      </c>
      <c r="S99" s="25" t="s">
        <v>66</v>
      </c>
      <c r="T99" s="26">
        <v>46</v>
      </c>
    </row>
    <row r="100" spans="1:20">
      <c r="A100" s="12">
        <v>1</v>
      </c>
      <c r="B100" s="12">
        <v>1991</v>
      </c>
      <c r="C100">
        <v>23</v>
      </c>
      <c r="F100" s="23">
        <v>1966</v>
      </c>
      <c r="G100" s="19">
        <v>37</v>
      </c>
      <c r="H100" s="19">
        <f t="shared" si="5"/>
        <v>58</v>
      </c>
      <c r="I100" s="19" t="s">
        <v>64</v>
      </c>
      <c r="L100" s="24">
        <v>2000</v>
      </c>
      <c r="M100">
        <f t="shared" si="4"/>
        <v>24</v>
      </c>
      <c r="N100" t="s">
        <v>60</v>
      </c>
      <c r="O100" s="1">
        <v>51</v>
      </c>
      <c r="S100" s="25" t="s">
        <v>66</v>
      </c>
      <c r="T100" s="26">
        <v>44</v>
      </c>
    </row>
    <row r="101" spans="1:20">
      <c r="A101" s="12">
        <v>1</v>
      </c>
      <c r="B101" s="12">
        <v>1998</v>
      </c>
      <c r="C101">
        <v>23</v>
      </c>
      <c r="F101" s="23">
        <v>1966</v>
      </c>
      <c r="G101" s="19">
        <v>23</v>
      </c>
      <c r="H101" s="19">
        <f t="shared" si="5"/>
        <v>58</v>
      </c>
      <c r="I101" s="19" t="s">
        <v>64</v>
      </c>
      <c r="L101" s="24">
        <v>2000</v>
      </c>
      <c r="M101">
        <f t="shared" si="4"/>
        <v>24</v>
      </c>
      <c r="N101" t="s">
        <v>60</v>
      </c>
      <c r="O101" s="1">
        <v>46</v>
      </c>
      <c r="S101" s="25" t="s">
        <v>66</v>
      </c>
      <c r="T101" s="26">
        <v>48</v>
      </c>
    </row>
    <row r="102" spans="1:20">
      <c r="A102" s="12">
        <v>1</v>
      </c>
      <c r="B102" s="12">
        <v>2002</v>
      </c>
      <c r="C102">
        <v>34</v>
      </c>
      <c r="F102" s="23">
        <v>1964</v>
      </c>
      <c r="G102" s="19">
        <v>21</v>
      </c>
      <c r="H102" s="19">
        <f t="shared" si="5"/>
        <v>60</v>
      </c>
      <c r="I102" s="19" t="s">
        <v>64</v>
      </c>
      <c r="L102" s="24">
        <v>2000</v>
      </c>
      <c r="M102">
        <f t="shared" si="4"/>
        <v>24</v>
      </c>
      <c r="N102" t="s">
        <v>60</v>
      </c>
      <c r="O102" s="1">
        <v>55</v>
      </c>
      <c r="S102" s="25" t="s">
        <v>66</v>
      </c>
      <c r="T102" s="26">
        <v>41</v>
      </c>
    </row>
    <row r="103" spans="1:20">
      <c r="A103" s="12">
        <v>1</v>
      </c>
      <c r="B103" s="12">
        <v>1982</v>
      </c>
      <c r="C103">
        <v>40</v>
      </c>
      <c r="F103" s="23">
        <v>1963</v>
      </c>
      <c r="G103" s="19">
        <v>33</v>
      </c>
      <c r="H103" s="19">
        <f t="shared" si="5"/>
        <v>61</v>
      </c>
      <c r="I103" s="19" t="s">
        <v>64</v>
      </c>
      <c r="L103" s="24">
        <v>2000</v>
      </c>
      <c r="M103">
        <f t="shared" si="4"/>
        <v>24</v>
      </c>
      <c r="N103" t="s">
        <v>60</v>
      </c>
      <c r="O103" s="1">
        <v>18</v>
      </c>
      <c r="S103" s="25" t="s">
        <v>66</v>
      </c>
      <c r="T103" s="26">
        <v>44</v>
      </c>
    </row>
    <row r="104" spans="1:20">
      <c r="A104" s="12">
        <v>1</v>
      </c>
      <c r="B104" s="12">
        <v>2000</v>
      </c>
      <c r="C104">
        <v>30</v>
      </c>
      <c r="F104" s="23">
        <v>1963</v>
      </c>
      <c r="G104" s="19">
        <v>40</v>
      </c>
      <c r="H104" s="19">
        <f t="shared" si="5"/>
        <v>61</v>
      </c>
      <c r="I104" s="19" t="s">
        <v>64</v>
      </c>
      <c r="L104" s="24">
        <v>2000</v>
      </c>
      <c r="M104">
        <f t="shared" si="4"/>
        <v>24</v>
      </c>
      <c r="N104" t="s">
        <v>60</v>
      </c>
      <c r="O104" s="1">
        <v>40</v>
      </c>
      <c r="S104" s="25" t="s">
        <v>66</v>
      </c>
      <c r="T104" s="26">
        <v>47</v>
      </c>
    </row>
    <row r="105" spans="1:20">
      <c r="A105" s="12">
        <v>1</v>
      </c>
      <c r="B105" s="12">
        <v>1988</v>
      </c>
      <c r="C105">
        <v>38</v>
      </c>
      <c r="F105" s="23">
        <v>1959</v>
      </c>
      <c r="G105" s="19">
        <v>46</v>
      </c>
      <c r="H105" s="19">
        <f t="shared" si="5"/>
        <v>65</v>
      </c>
      <c r="I105" s="19" t="s">
        <v>64</v>
      </c>
      <c r="L105" s="24">
        <v>2000</v>
      </c>
      <c r="M105">
        <f t="shared" si="4"/>
        <v>24</v>
      </c>
      <c r="N105" t="s">
        <v>60</v>
      </c>
      <c r="O105" s="1">
        <v>42</v>
      </c>
      <c r="S105" s="25" t="s">
        <v>66</v>
      </c>
      <c r="T105" s="26">
        <v>43</v>
      </c>
    </row>
    <row r="106" spans="1:20">
      <c r="A106" s="12">
        <v>0</v>
      </c>
      <c r="B106" s="12">
        <v>1998</v>
      </c>
      <c r="C106">
        <v>31</v>
      </c>
      <c r="L106" s="24">
        <v>2000</v>
      </c>
      <c r="M106">
        <f t="shared" si="4"/>
        <v>24</v>
      </c>
      <c r="N106" t="s">
        <v>60</v>
      </c>
      <c r="O106" s="1">
        <v>45</v>
      </c>
      <c r="S106" s="25" t="s">
        <v>66</v>
      </c>
      <c r="T106" s="26">
        <v>37</v>
      </c>
    </row>
    <row r="107" spans="1:20">
      <c r="A107" s="12">
        <v>0</v>
      </c>
      <c r="B107" s="12">
        <v>2001</v>
      </c>
      <c r="C107">
        <v>22</v>
      </c>
      <c r="L107" s="24">
        <v>2000</v>
      </c>
      <c r="M107">
        <f t="shared" si="4"/>
        <v>24</v>
      </c>
      <c r="N107" t="s">
        <v>60</v>
      </c>
      <c r="O107" s="1">
        <v>61</v>
      </c>
      <c r="S107" s="25" t="s">
        <v>66</v>
      </c>
      <c r="T107" s="26">
        <v>41</v>
      </c>
    </row>
    <row r="108" spans="1:20">
      <c r="A108" s="12">
        <v>0</v>
      </c>
      <c r="B108" s="12">
        <v>1994</v>
      </c>
      <c r="C108">
        <v>51</v>
      </c>
      <c r="L108" s="24">
        <v>2000</v>
      </c>
      <c r="M108">
        <f t="shared" si="4"/>
        <v>24</v>
      </c>
      <c r="N108" t="s">
        <v>60</v>
      </c>
      <c r="O108" s="1">
        <v>45</v>
      </c>
      <c r="S108" s="25" t="s">
        <v>66</v>
      </c>
      <c r="T108" s="26">
        <v>42</v>
      </c>
    </row>
    <row r="109" spans="1:20">
      <c r="A109" s="12">
        <v>0</v>
      </c>
      <c r="B109" s="12">
        <v>2002</v>
      </c>
      <c r="C109">
        <v>52</v>
      </c>
      <c r="L109" s="24">
        <v>2000</v>
      </c>
      <c r="M109">
        <f t="shared" si="4"/>
        <v>24</v>
      </c>
      <c r="N109" t="s">
        <v>60</v>
      </c>
      <c r="O109" s="1">
        <v>48</v>
      </c>
      <c r="S109" s="25" t="s">
        <v>66</v>
      </c>
      <c r="T109" s="26">
        <v>47</v>
      </c>
    </row>
    <row r="110" spans="1:20">
      <c r="A110" s="12">
        <v>0</v>
      </c>
      <c r="B110" s="12">
        <v>2000</v>
      </c>
      <c r="C110">
        <v>15</v>
      </c>
      <c r="L110" s="24">
        <v>2000</v>
      </c>
      <c r="M110">
        <f t="shared" si="4"/>
        <v>24</v>
      </c>
      <c r="N110" t="s">
        <v>60</v>
      </c>
      <c r="O110" s="1">
        <v>44</v>
      </c>
      <c r="S110" s="25" t="s">
        <v>66</v>
      </c>
      <c r="T110" s="26">
        <v>48</v>
      </c>
    </row>
    <row r="111" spans="1:20">
      <c r="A111" s="12">
        <v>0</v>
      </c>
      <c r="B111" s="12">
        <v>2002</v>
      </c>
      <c r="C111">
        <v>38</v>
      </c>
      <c r="L111" s="24">
        <v>2000</v>
      </c>
      <c r="M111">
        <f t="shared" si="4"/>
        <v>24</v>
      </c>
      <c r="N111" t="s">
        <v>60</v>
      </c>
      <c r="O111" s="1">
        <v>16</v>
      </c>
      <c r="S111" s="25" t="s">
        <v>66</v>
      </c>
      <c r="T111" s="26">
        <v>45</v>
      </c>
    </row>
    <row r="112" spans="1:20">
      <c r="A112" s="12">
        <v>0</v>
      </c>
      <c r="B112" s="12">
        <v>1966</v>
      </c>
      <c r="C112">
        <v>42</v>
      </c>
      <c r="L112" s="24">
        <v>2000</v>
      </c>
      <c r="M112">
        <f t="shared" si="4"/>
        <v>24</v>
      </c>
      <c r="N112" t="s">
        <v>60</v>
      </c>
      <c r="O112" s="1">
        <v>20</v>
      </c>
      <c r="S112" s="25" t="s">
        <v>66</v>
      </c>
      <c r="T112" s="26">
        <v>47</v>
      </c>
    </row>
    <row r="113" spans="1:20">
      <c r="A113" s="12">
        <v>0</v>
      </c>
      <c r="B113" s="12">
        <v>1984</v>
      </c>
      <c r="C113">
        <v>26</v>
      </c>
      <c r="L113" s="24">
        <v>2000</v>
      </c>
      <c r="M113">
        <f t="shared" si="4"/>
        <v>24</v>
      </c>
      <c r="N113" t="s">
        <v>60</v>
      </c>
      <c r="O113" s="1">
        <v>49</v>
      </c>
      <c r="S113" s="25" t="s">
        <v>66</v>
      </c>
      <c r="T113" s="26">
        <v>41</v>
      </c>
    </row>
    <row r="114" spans="1:20">
      <c r="A114" s="12">
        <v>0</v>
      </c>
      <c r="B114" s="12">
        <v>2003</v>
      </c>
      <c r="C114">
        <v>45</v>
      </c>
      <c r="L114" s="24">
        <v>2000</v>
      </c>
      <c r="M114">
        <f t="shared" si="4"/>
        <v>24</v>
      </c>
      <c r="N114" t="s">
        <v>60</v>
      </c>
      <c r="O114" s="1">
        <v>42</v>
      </c>
      <c r="S114" s="25" t="s">
        <v>66</v>
      </c>
      <c r="T114" s="26">
        <v>42</v>
      </c>
    </row>
    <row r="115" spans="1:20">
      <c r="A115" s="12">
        <v>0</v>
      </c>
      <c r="B115" s="12">
        <v>1970</v>
      </c>
      <c r="C115">
        <v>23</v>
      </c>
      <c r="L115" s="24">
        <v>2000</v>
      </c>
      <c r="M115">
        <f t="shared" si="4"/>
        <v>24</v>
      </c>
      <c r="N115" t="s">
        <v>60</v>
      </c>
      <c r="O115" s="1">
        <v>26</v>
      </c>
      <c r="S115" s="25" t="s">
        <v>66</v>
      </c>
      <c r="T115" s="26">
        <v>46</v>
      </c>
    </row>
    <row r="116" spans="1:20">
      <c r="A116" s="12">
        <v>0</v>
      </c>
      <c r="B116" s="12">
        <v>1976</v>
      </c>
      <c r="C116">
        <v>33</v>
      </c>
      <c r="L116" s="24">
        <v>2000</v>
      </c>
      <c r="M116">
        <f t="shared" si="4"/>
        <v>24</v>
      </c>
      <c r="N116" t="s">
        <v>60</v>
      </c>
      <c r="O116" s="1">
        <v>46</v>
      </c>
      <c r="S116" s="25" t="s">
        <v>66</v>
      </c>
      <c r="T116" s="26">
        <v>45</v>
      </c>
    </row>
    <row r="117" spans="1:20">
      <c r="A117" s="12">
        <v>0</v>
      </c>
      <c r="B117" s="12">
        <v>1994</v>
      </c>
      <c r="C117">
        <v>28</v>
      </c>
      <c r="L117" s="24">
        <v>1999</v>
      </c>
      <c r="M117">
        <f t="shared" si="4"/>
        <v>25</v>
      </c>
      <c r="N117" t="s">
        <v>60</v>
      </c>
      <c r="O117" s="1">
        <v>50</v>
      </c>
      <c r="S117" s="25" t="s">
        <v>66</v>
      </c>
      <c r="T117" s="26">
        <v>47</v>
      </c>
    </row>
    <row r="118" spans="1:20">
      <c r="A118" s="12">
        <v>0</v>
      </c>
      <c r="B118" s="12">
        <v>2001</v>
      </c>
      <c r="C118">
        <v>35</v>
      </c>
      <c r="L118" s="24">
        <v>1999</v>
      </c>
      <c r="M118">
        <f t="shared" si="4"/>
        <v>25</v>
      </c>
      <c r="N118" t="s">
        <v>60</v>
      </c>
      <c r="O118" s="1">
        <v>25</v>
      </c>
      <c r="S118" s="25" t="s">
        <v>66</v>
      </c>
      <c r="T118" s="26">
        <v>36</v>
      </c>
    </row>
    <row r="119" spans="1:20">
      <c r="A119" s="12">
        <v>0</v>
      </c>
      <c r="B119" s="12">
        <v>2005</v>
      </c>
      <c r="C119">
        <v>33</v>
      </c>
      <c r="L119" s="24">
        <v>1999</v>
      </c>
      <c r="M119">
        <f t="shared" si="4"/>
        <v>25</v>
      </c>
      <c r="N119" t="s">
        <v>60</v>
      </c>
      <c r="O119" s="1">
        <v>34</v>
      </c>
      <c r="S119" s="25" t="s">
        <v>66</v>
      </c>
      <c r="T119" s="26">
        <v>41</v>
      </c>
    </row>
    <row r="120" spans="1:20">
      <c r="A120" s="12">
        <v>0</v>
      </c>
      <c r="B120" s="12">
        <v>2001</v>
      </c>
      <c r="C120">
        <v>34</v>
      </c>
      <c r="L120" s="24">
        <v>1999</v>
      </c>
      <c r="M120">
        <f t="shared" si="4"/>
        <v>25</v>
      </c>
      <c r="N120" t="s">
        <v>60</v>
      </c>
      <c r="O120" s="1">
        <v>44</v>
      </c>
      <c r="S120" s="25" t="s">
        <v>66</v>
      </c>
      <c r="T120" s="26">
        <v>46</v>
      </c>
    </row>
    <row r="121" spans="1:20">
      <c r="A121" s="12">
        <v>0</v>
      </c>
      <c r="B121" s="12">
        <v>1993</v>
      </c>
      <c r="C121">
        <v>25</v>
      </c>
      <c r="L121" s="24">
        <v>1999</v>
      </c>
      <c r="M121">
        <f t="shared" si="4"/>
        <v>25</v>
      </c>
      <c r="N121" t="s">
        <v>60</v>
      </c>
      <c r="O121" s="1">
        <v>24</v>
      </c>
      <c r="S121" s="25" t="s">
        <v>66</v>
      </c>
      <c r="T121" s="26">
        <v>32</v>
      </c>
    </row>
    <row r="122" spans="1:20">
      <c r="A122" s="12">
        <v>0</v>
      </c>
      <c r="B122" s="12">
        <v>1984</v>
      </c>
      <c r="C122">
        <v>34</v>
      </c>
      <c r="L122" s="24">
        <v>1999</v>
      </c>
      <c r="M122">
        <f t="shared" si="4"/>
        <v>25</v>
      </c>
      <c r="N122" t="s">
        <v>60</v>
      </c>
      <c r="O122" s="1">
        <v>38</v>
      </c>
      <c r="S122" s="25" t="s">
        <v>66</v>
      </c>
      <c r="T122" s="26">
        <v>48</v>
      </c>
    </row>
    <row r="123" spans="1:20">
      <c r="A123" s="12">
        <v>0</v>
      </c>
      <c r="B123" s="12">
        <v>2000</v>
      </c>
      <c r="C123">
        <v>51</v>
      </c>
      <c r="L123" s="24">
        <v>1999</v>
      </c>
      <c r="M123">
        <f t="shared" si="4"/>
        <v>25</v>
      </c>
      <c r="N123" t="s">
        <v>60</v>
      </c>
      <c r="O123" s="1">
        <v>26</v>
      </c>
      <c r="S123" s="25" t="s">
        <v>66</v>
      </c>
      <c r="T123" s="26">
        <v>46</v>
      </c>
    </row>
    <row r="124" spans="1:20">
      <c r="A124" s="12">
        <v>0</v>
      </c>
      <c r="B124" s="12">
        <v>2007</v>
      </c>
      <c r="C124">
        <v>58</v>
      </c>
      <c r="L124" s="24">
        <v>1999</v>
      </c>
      <c r="M124">
        <f t="shared" si="4"/>
        <v>25</v>
      </c>
      <c r="N124" t="s">
        <v>60</v>
      </c>
      <c r="O124" s="1">
        <v>31</v>
      </c>
      <c r="S124" s="25" t="s">
        <v>66</v>
      </c>
      <c r="T124" s="26">
        <v>43</v>
      </c>
    </row>
    <row r="125" spans="1:20">
      <c r="A125" s="12">
        <v>0</v>
      </c>
      <c r="B125" s="12">
        <v>2002</v>
      </c>
      <c r="C125">
        <v>33</v>
      </c>
      <c r="L125" s="24">
        <v>1999</v>
      </c>
      <c r="M125">
        <f t="shared" si="4"/>
        <v>25</v>
      </c>
      <c r="N125" t="s">
        <v>60</v>
      </c>
      <c r="O125" s="1">
        <v>30</v>
      </c>
      <c r="S125" s="25" t="s">
        <v>66</v>
      </c>
      <c r="T125" s="26">
        <v>46</v>
      </c>
    </row>
    <row r="126" spans="1:20">
      <c r="A126" s="12">
        <v>0</v>
      </c>
      <c r="B126" s="12">
        <v>1998</v>
      </c>
      <c r="C126">
        <v>48</v>
      </c>
      <c r="L126" s="24">
        <v>1999</v>
      </c>
      <c r="M126">
        <f t="shared" si="4"/>
        <v>25</v>
      </c>
      <c r="N126" t="s">
        <v>60</v>
      </c>
      <c r="O126" s="1">
        <v>27</v>
      </c>
      <c r="S126" s="25" t="s">
        <v>66</v>
      </c>
      <c r="T126" s="26">
        <v>45</v>
      </c>
    </row>
    <row r="127" spans="1:20">
      <c r="A127" s="12">
        <v>0</v>
      </c>
      <c r="B127" s="12">
        <v>2004</v>
      </c>
      <c r="C127">
        <v>44</v>
      </c>
      <c r="L127" s="24">
        <v>1999</v>
      </c>
      <c r="M127">
        <f t="shared" si="4"/>
        <v>25</v>
      </c>
      <c r="N127" t="s">
        <v>60</v>
      </c>
      <c r="O127" s="1">
        <v>40</v>
      </c>
      <c r="S127" s="25" t="s">
        <v>66</v>
      </c>
      <c r="T127" s="26">
        <v>44</v>
      </c>
    </row>
    <row r="128" spans="1:20">
      <c r="A128" s="12">
        <v>0</v>
      </c>
      <c r="B128" s="12">
        <v>1962</v>
      </c>
      <c r="C128">
        <v>28</v>
      </c>
      <c r="L128" s="24">
        <v>1999</v>
      </c>
      <c r="M128">
        <f t="shared" si="4"/>
        <v>25</v>
      </c>
      <c r="N128" t="s">
        <v>60</v>
      </c>
      <c r="O128" s="1">
        <v>44</v>
      </c>
      <c r="S128" s="25" t="s">
        <v>66</v>
      </c>
      <c r="T128" s="26">
        <v>38</v>
      </c>
    </row>
    <row r="129" spans="1:20">
      <c r="A129" s="12">
        <v>0</v>
      </c>
      <c r="B129" s="12">
        <v>2005</v>
      </c>
      <c r="C129">
        <v>34</v>
      </c>
      <c r="L129" s="24">
        <v>1999</v>
      </c>
      <c r="M129">
        <f t="shared" si="4"/>
        <v>25</v>
      </c>
      <c r="N129" t="s">
        <v>60</v>
      </c>
      <c r="O129" s="1">
        <v>49</v>
      </c>
      <c r="S129" s="25" t="s">
        <v>66</v>
      </c>
      <c r="T129" s="26">
        <v>40</v>
      </c>
    </row>
    <row r="130" spans="1:20">
      <c r="A130" s="12">
        <v>0</v>
      </c>
      <c r="B130" s="12">
        <v>1988</v>
      </c>
      <c r="C130">
        <v>30</v>
      </c>
      <c r="L130" s="24">
        <v>1999</v>
      </c>
      <c r="M130">
        <f t="shared" ref="M130:M193" si="6">2024-L130</f>
        <v>25</v>
      </c>
      <c r="N130" t="s">
        <v>60</v>
      </c>
      <c r="O130" s="1">
        <v>34</v>
      </c>
      <c r="S130" s="25" t="s">
        <v>66</v>
      </c>
      <c r="T130" s="26">
        <v>42</v>
      </c>
    </row>
    <row r="131" spans="1:20">
      <c r="A131" s="12">
        <v>0</v>
      </c>
      <c r="B131" s="12">
        <v>2002</v>
      </c>
      <c r="C131">
        <v>35</v>
      </c>
      <c r="L131" s="24">
        <v>1999</v>
      </c>
      <c r="M131">
        <f t="shared" si="6"/>
        <v>25</v>
      </c>
      <c r="N131" t="s">
        <v>60</v>
      </c>
      <c r="O131" s="1">
        <v>40</v>
      </c>
      <c r="S131" s="25" t="s">
        <v>66</v>
      </c>
      <c r="T131" s="26">
        <v>40</v>
      </c>
    </row>
    <row r="132" spans="1:20">
      <c r="A132" s="12">
        <v>0</v>
      </c>
      <c r="B132" s="12">
        <v>2005</v>
      </c>
      <c r="C132">
        <v>38</v>
      </c>
      <c r="L132" s="24">
        <v>1999</v>
      </c>
      <c r="M132">
        <f t="shared" si="6"/>
        <v>25</v>
      </c>
      <c r="N132" t="s">
        <v>60</v>
      </c>
      <c r="O132" s="1">
        <v>37</v>
      </c>
      <c r="S132" s="25" t="s">
        <v>66</v>
      </c>
      <c r="T132" s="26">
        <v>47</v>
      </c>
    </row>
    <row r="133" spans="1:20">
      <c r="A133" s="12">
        <v>0</v>
      </c>
      <c r="B133" s="12">
        <v>2001</v>
      </c>
      <c r="C133">
        <v>38</v>
      </c>
      <c r="L133" s="24">
        <v>1999</v>
      </c>
      <c r="M133">
        <f t="shared" si="6"/>
        <v>25</v>
      </c>
      <c r="N133" t="s">
        <v>60</v>
      </c>
      <c r="O133" s="1">
        <v>45</v>
      </c>
      <c r="S133" s="25" t="s">
        <v>66</v>
      </c>
      <c r="T133" s="26">
        <v>40</v>
      </c>
    </row>
    <row r="134" spans="1:20">
      <c r="A134" s="12">
        <v>0</v>
      </c>
      <c r="B134" s="12">
        <v>1975</v>
      </c>
      <c r="C134">
        <v>34</v>
      </c>
      <c r="L134" s="24">
        <v>1999</v>
      </c>
      <c r="M134">
        <f t="shared" si="6"/>
        <v>25</v>
      </c>
      <c r="N134" t="s">
        <v>60</v>
      </c>
      <c r="O134" s="1">
        <v>19</v>
      </c>
      <c r="S134" s="25" t="s">
        <v>66</v>
      </c>
      <c r="T134" s="26">
        <v>38</v>
      </c>
    </row>
    <row r="135" spans="1:20">
      <c r="A135" s="12">
        <v>0</v>
      </c>
      <c r="B135" s="12">
        <v>2006</v>
      </c>
      <c r="C135">
        <v>37</v>
      </c>
      <c r="L135" s="24">
        <v>1999</v>
      </c>
      <c r="M135">
        <f t="shared" si="6"/>
        <v>25</v>
      </c>
      <c r="N135" t="s">
        <v>60</v>
      </c>
      <c r="O135" s="1">
        <v>46</v>
      </c>
      <c r="S135" s="25" t="s">
        <v>66</v>
      </c>
      <c r="T135" s="26">
        <v>44</v>
      </c>
    </row>
    <row r="136" spans="1:20">
      <c r="A136" s="12">
        <v>0</v>
      </c>
      <c r="B136" s="12">
        <v>1974</v>
      </c>
      <c r="C136">
        <v>26</v>
      </c>
      <c r="L136" s="24">
        <v>1999</v>
      </c>
      <c r="M136">
        <f t="shared" si="6"/>
        <v>25</v>
      </c>
      <c r="N136" t="s">
        <v>60</v>
      </c>
      <c r="O136" s="1">
        <v>49</v>
      </c>
      <c r="S136" s="25" t="s">
        <v>66</v>
      </c>
      <c r="T136" s="26">
        <v>43</v>
      </c>
    </row>
    <row r="137" spans="1:20">
      <c r="A137" s="12">
        <v>0</v>
      </c>
      <c r="B137" s="12">
        <v>1988</v>
      </c>
      <c r="C137">
        <v>47</v>
      </c>
      <c r="L137" s="24">
        <v>1999</v>
      </c>
      <c r="M137">
        <f t="shared" si="6"/>
        <v>25</v>
      </c>
      <c r="N137" t="s">
        <v>60</v>
      </c>
      <c r="O137" s="1">
        <v>58</v>
      </c>
      <c r="S137" s="25" t="s">
        <v>66</v>
      </c>
      <c r="T137" s="26">
        <v>47</v>
      </c>
    </row>
    <row r="138" spans="1:20">
      <c r="A138" s="12">
        <v>0</v>
      </c>
      <c r="B138" s="12">
        <v>2004</v>
      </c>
      <c r="C138">
        <v>44</v>
      </c>
      <c r="L138" s="24">
        <v>1998</v>
      </c>
      <c r="M138">
        <f t="shared" si="6"/>
        <v>26</v>
      </c>
      <c r="N138" t="s">
        <v>61</v>
      </c>
      <c r="O138" s="1">
        <v>31</v>
      </c>
      <c r="P138" s="19">
        <v>35</v>
      </c>
      <c r="S138" s="25" t="s">
        <v>66</v>
      </c>
      <c r="T138" s="26">
        <v>47</v>
      </c>
    </row>
    <row r="139" spans="1:20">
      <c r="A139" s="12">
        <v>0</v>
      </c>
      <c r="B139" s="12">
        <v>2001</v>
      </c>
      <c r="C139">
        <v>43</v>
      </c>
      <c r="L139" s="24">
        <v>1998</v>
      </c>
      <c r="M139">
        <f t="shared" si="6"/>
        <v>26</v>
      </c>
      <c r="N139" t="s">
        <v>61</v>
      </c>
      <c r="O139" s="1">
        <v>48</v>
      </c>
      <c r="P139" s="19">
        <v>22</v>
      </c>
      <c r="S139" s="25" t="s">
        <v>66</v>
      </c>
      <c r="T139" s="26">
        <v>46</v>
      </c>
    </row>
    <row r="140" spans="1:20">
      <c r="A140" s="12">
        <v>0</v>
      </c>
      <c r="B140" s="12">
        <v>1970</v>
      </c>
      <c r="C140">
        <v>35</v>
      </c>
      <c r="L140" s="24">
        <v>1998</v>
      </c>
      <c r="M140">
        <f t="shared" si="6"/>
        <v>26</v>
      </c>
      <c r="N140" t="s">
        <v>61</v>
      </c>
      <c r="O140" s="1">
        <v>46</v>
      </c>
      <c r="P140" s="19">
        <v>21</v>
      </c>
      <c r="S140" s="25" t="s">
        <v>66</v>
      </c>
      <c r="T140" s="26">
        <v>47</v>
      </c>
    </row>
    <row r="141" spans="1:20">
      <c r="A141" s="12">
        <v>0</v>
      </c>
      <c r="B141" s="12">
        <v>1959</v>
      </c>
      <c r="C141">
        <v>17</v>
      </c>
      <c r="L141" s="24">
        <v>1998</v>
      </c>
      <c r="M141">
        <f t="shared" si="6"/>
        <v>26</v>
      </c>
      <c r="N141" t="s">
        <v>61</v>
      </c>
      <c r="O141" s="1">
        <v>64</v>
      </c>
      <c r="P141" s="19">
        <v>23</v>
      </c>
      <c r="S141" s="25" t="s">
        <v>66</v>
      </c>
      <c r="T141" s="26">
        <v>46</v>
      </c>
    </row>
    <row r="142" spans="1:20">
      <c r="A142" s="12">
        <v>0</v>
      </c>
      <c r="B142" s="12">
        <v>1999</v>
      </c>
      <c r="C142">
        <v>50</v>
      </c>
      <c r="L142" s="24">
        <v>1998</v>
      </c>
      <c r="M142">
        <f t="shared" si="6"/>
        <v>26</v>
      </c>
      <c r="N142" t="s">
        <v>61</v>
      </c>
      <c r="O142" s="1">
        <v>30</v>
      </c>
      <c r="P142" s="19">
        <v>46</v>
      </c>
      <c r="S142" s="25" t="s">
        <v>66</v>
      </c>
      <c r="T142" s="26">
        <v>44</v>
      </c>
    </row>
    <row r="143" spans="1:20">
      <c r="A143" s="12">
        <v>0</v>
      </c>
      <c r="B143" s="12">
        <v>2002</v>
      </c>
      <c r="C143">
        <v>26</v>
      </c>
      <c r="L143" s="24">
        <v>1998</v>
      </c>
      <c r="M143">
        <f t="shared" si="6"/>
        <v>26</v>
      </c>
      <c r="N143" t="s">
        <v>61</v>
      </c>
      <c r="O143" s="1">
        <v>45</v>
      </c>
      <c r="P143" s="19">
        <v>23</v>
      </c>
      <c r="S143" s="25" t="s">
        <v>66</v>
      </c>
      <c r="T143" s="26">
        <v>45</v>
      </c>
    </row>
    <row r="144" spans="1:20">
      <c r="A144" s="12">
        <v>0</v>
      </c>
      <c r="B144" s="12">
        <v>1970</v>
      </c>
      <c r="C144">
        <v>35</v>
      </c>
      <c r="L144" s="24">
        <v>1998</v>
      </c>
      <c r="M144">
        <f t="shared" si="6"/>
        <v>26</v>
      </c>
      <c r="N144" t="s">
        <v>61</v>
      </c>
      <c r="O144" s="1">
        <v>62</v>
      </c>
      <c r="P144" s="19">
        <v>36</v>
      </c>
      <c r="S144" s="25" t="s">
        <v>66</v>
      </c>
      <c r="T144" s="26">
        <v>44</v>
      </c>
    </row>
    <row r="145" spans="1:20">
      <c r="A145" s="12">
        <v>0</v>
      </c>
      <c r="B145" s="12">
        <v>1970</v>
      </c>
      <c r="C145">
        <v>27</v>
      </c>
      <c r="L145" s="24">
        <v>1998</v>
      </c>
      <c r="M145">
        <f t="shared" si="6"/>
        <v>26</v>
      </c>
      <c r="N145" t="s">
        <v>61</v>
      </c>
      <c r="O145" s="1">
        <v>39</v>
      </c>
      <c r="P145" s="19">
        <v>43</v>
      </c>
      <c r="S145" s="25" t="s">
        <v>66</v>
      </c>
      <c r="T145" s="26">
        <v>45</v>
      </c>
    </row>
    <row r="146" spans="1:20">
      <c r="A146" s="12">
        <v>0</v>
      </c>
      <c r="B146" s="12">
        <v>2001</v>
      </c>
      <c r="C146">
        <v>40</v>
      </c>
      <c r="L146" s="24">
        <v>1998</v>
      </c>
      <c r="M146">
        <f t="shared" si="6"/>
        <v>26</v>
      </c>
      <c r="N146" t="s">
        <v>61</v>
      </c>
      <c r="O146" s="1">
        <v>39</v>
      </c>
      <c r="P146" s="19">
        <v>38</v>
      </c>
      <c r="S146" s="25" t="s">
        <v>66</v>
      </c>
      <c r="T146" s="26">
        <v>42</v>
      </c>
    </row>
    <row r="147" spans="1:20">
      <c r="A147" s="12">
        <v>0</v>
      </c>
      <c r="B147" s="12">
        <v>1999</v>
      </c>
      <c r="C147">
        <v>25</v>
      </c>
      <c r="L147" s="24">
        <v>1998</v>
      </c>
      <c r="M147">
        <f t="shared" si="6"/>
        <v>26</v>
      </c>
      <c r="N147" t="s">
        <v>61</v>
      </c>
      <c r="O147" s="1">
        <v>42</v>
      </c>
      <c r="P147" s="19">
        <v>19</v>
      </c>
      <c r="S147" s="25" t="s">
        <v>66</v>
      </c>
      <c r="T147" s="26">
        <v>45</v>
      </c>
    </row>
    <row r="148" spans="1:20">
      <c r="A148" s="12">
        <v>0</v>
      </c>
      <c r="B148" s="12">
        <v>2003</v>
      </c>
      <c r="C148">
        <v>49</v>
      </c>
      <c r="L148" s="24">
        <v>1998</v>
      </c>
      <c r="M148">
        <f t="shared" si="6"/>
        <v>26</v>
      </c>
      <c r="N148" t="s">
        <v>61</v>
      </c>
      <c r="O148" s="1">
        <v>50</v>
      </c>
      <c r="P148" s="19">
        <v>36</v>
      </c>
      <c r="S148" s="25" t="s">
        <v>66</v>
      </c>
      <c r="T148" s="26">
        <v>45</v>
      </c>
    </row>
    <row r="149" spans="1:20">
      <c r="A149" s="12">
        <v>0</v>
      </c>
      <c r="B149" s="12">
        <v>1999</v>
      </c>
      <c r="C149">
        <v>34</v>
      </c>
      <c r="L149" s="24">
        <v>1998</v>
      </c>
      <c r="M149">
        <f t="shared" si="6"/>
        <v>26</v>
      </c>
      <c r="N149" t="s">
        <v>61</v>
      </c>
      <c r="O149" s="1">
        <v>50</v>
      </c>
      <c r="P149" s="19">
        <v>31</v>
      </c>
      <c r="S149" s="25" t="s">
        <v>66</v>
      </c>
      <c r="T149" s="26">
        <v>43</v>
      </c>
    </row>
    <row r="150" spans="1:20">
      <c r="A150" s="12">
        <v>0</v>
      </c>
      <c r="B150" s="12">
        <v>1957</v>
      </c>
      <c r="C150">
        <v>40</v>
      </c>
      <c r="L150" s="24">
        <v>1998</v>
      </c>
      <c r="M150">
        <f t="shared" si="6"/>
        <v>26</v>
      </c>
      <c r="N150" t="s">
        <v>61</v>
      </c>
      <c r="O150" s="1">
        <v>41</v>
      </c>
      <c r="P150" s="19">
        <v>47</v>
      </c>
      <c r="S150" s="25" t="s">
        <v>66</v>
      </c>
      <c r="T150" s="26">
        <v>47</v>
      </c>
    </row>
    <row r="151" spans="1:20">
      <c r="A151" s="12">
        <v>0</v>
      </c>
      <c r="B151" s="12">
        <v>1979</v>
      </c>
      <c r="C151">
        <v>34</v>
      </c>
      <c r="L151" s="24">
        <v>1998</v>
      </c>
      <c r="M151">
        <f t="shared" si="6"/>
        <v>26</v>
      </c>
      <c r="N151" t="s">
        <v>61</v>
      </c>
      <c r="O151" s="1">
        <v>32</v>
      </c>
      <c r="P151" s="19">
        <v>29</v>
      </c>
      <c r="S151" s="25" t="s">
        <v>66</v>
      </c>
      <c r="T151" s="26">
        <v>36</v>
      </c>
    </row>
    <row r="152" spans="1:20">
      <c r="A152" s="12">
        <v>0</v>
      </c>
      <c r="B152" s="12">
        <v>2000</v>
      </c>
      <c r="C152">
        <v>46</v>
      </c>
      <c r="L152" s="24">
        <v>1998</v>
      </c>
      <c r="M152">
        <f t="shared" si="6"/>
        <v>26</v>
      </c>
      <c r="N152" t="s">
        <v>61</v>
      </c>
      <c r="O152" s="1">
        <v>24</v>
      </c>
      <c r="P152" s="19">
        <v>16</v>
      </c>
      <c r="S152" s="25" t="s">
        <v>66</v>
      </c>
      <c r="T152" s="26">
        <v>44</v>
      </c>
    </row>
    <row r="153" spans="1:20">
      <c r="A153" s="12">
        <v>0</v>
      </c>
      <c r="B153" s="12">
        <v>1992</v>
      </c>
      <c r="C153">
        <v>24</v>
      </c>
      <c r="L153" s="24">
        <v>1998</v>
      </c>
      <c r="M153">
        <f t="shared" si="6"/>
        <v>26</v>
      </c>
      <c r="N153" t="s">
        <v>61</v>
      </c>
      <c r="O153" s="1">
        <v>43</v>
      </c>
      <c r="P153" s="19">
        <v>18</v>
      </c>
      <c r="S153" s="25" t="s">
        <v>66</v>
      </c>
      <c r="T153" s="26">
        <v>41</v>
      </c>
    </row>
    <row r="154" spans="1:20">
      <c r="A154" s="12">
        <v>0</v>
      </c>
      <c r="B154" s="12">
        <v>2003</v>
      </c>
      <c r="C154">
        <v>39</v>
      </c>
      <c r="L154" s="24">
        <v>1998</v>
      </c>
      <c r="M154">
        <f t="shared" si="6"/>
        <v>26</v>
      </c>
      <c r="N154" t="s">
        <v>61</v>
      </c>
      <c r="O154" s="1">
        <v>31</v>
      </c>
      <c r="P154" s="19">
        <v>42</v>
      </c>
      <c r="S154" s="25" t="s">
        <v>66</v>
      </c>
      <c r="T154" s="26">
        <v>43</v>
      </c>
    </row>
    <row r="155" spans="1:20">
      <c r="A155" s="12">
        <v>0</v>
      </c>
      <c r="B155" s="12">
        <v>2000</v>
      </c>
      <c r="C155">
        <v>55</v>
      </c>
      <c r="L155" s="24">
        <v>1998</v>
      </c>
      <c r="M155">
        <f t="shared" si="6"/>
        <v>26</v>
      </c>
      <c r="N155" t="s">
        <v>61</v>
      </c>
      <c r="O155" s="1">
        <v>45</v>
      </c>
      <c r="P155" s="19">
        <v>45</v>
      </c>
      <c r="S155" s="25" t="s">
        <v>66</v>
      </c>
      <c r="T155" s="26">
        <v>40</v>
      </c>
    </row>
    <row r="156" spans="1:20">
      <c r="A156" s="12">
        <v>0</v>
      </c>
      <c r="B156" s="12">
        <v>1966</v>
      </c>
      <c r="C156">
        <v>30</v>
      </c>
      <c r="L156" s="24">
        <v>1998</v>
      </c>
      <c r="M156">
        <f t="shared" si="6"/>
        <v>26</v>
      </c>
      <c r="N156" t="s">
        <v>61</v>
      </c>
      <c r="O156" s="1">
        <v>30</v>
      </c>
      <c r="P156" s="19">
        <v>32</v>
      </c>
      <c r="S156" s="25" t="s">
        <v>66</v>
      </c>
      <c r="T156" s="26">
        <v>40</v>
      </c>
    </row>
    <row r="157" spans="1:20">
      <c r="A157" s="12">
        <v>0</v>
      </c>
      <c r="B157" s="12">
        <v>1988</v>
      </c>
      <c r="C157">
        <v>31</v>
      </c>
      <c r="L157" s="24">
        <v>1998</v>
      </c>
      <c r="M157">
        <f t="shared" si="6"/>
        <v>26</v>
      </c>
      <c r="N157" t="s">
        <v>61</v>
      </c>
      <c r="O157" s="1">
        <v>25</v>
      </c>
      <c r="P157" s="19">
        <v>53</v>
      </c>
      <c r="S157" s="25" t="s">
        <v>66</v>
      </c>
      <c r="T157" s="26">
        <v>44</v>
      </c>
    </row>
    <row r="158" spans="1:20">
      <c r="A158" s="12">
        <v>0</v>
      </c>
      <c r="B158" s="12">
        <v>1993</v>
      </c>
      <c r="C158">
        <v>13</v>
      </c>
      <c r="L158" s="24">
        <v>1998</v>
      </c>
      <c r="M158">
        <f t="shared" si="6"/>
        <v>26</v>
      </c>
      <c r="N158" t="s">
        <v>61</v>
      </c>
      <c r="O158" s="1">
        <v>43</v>
      </c>
      <c r="P158" s="19">
        <v>25</v>
      </c>
      <c r="S158" s="25" t="s">
        <v>66</v>
      </c>
      <c r="T158" s="26">
        <v>47</v>
      </c>
    </row>
    <row r="159" spans="1:20">
      <c r="A159" s="12">
        <v>0</v>
      </c>
      <c r="B159" s="12">
        <v>1992</v>
      </c>
      <c r="C159">
        <v>54</v>
      </c>
      <c r="L159" s="24">
        <v>1998</v>
      </c>
      <c r="M159">
        <f t="shared" si="6"/>
        <v>26</v>
      </c>
      <c r="N159" t="s">
        <v>61</v>
      </c>
      <c r="O159" s="1">
        <v>43</v>
      </c>
      <c r="P159" s="19">
        <v>43</v>
      </c>
      <c r="S159" s="25" t="s">
        <v>66</v>
      </c>
      <c r="T159" s="26">
        <v>43</v>
      </c>
    </row>
    <row r="160" spans="1:20">
      <c r="A160" s="12">
        <v>0</v>
      </c>
      <c r="B160" s="12">
        <v>1966</v>
      </c>
      <c r="C160">
        <v>23</v>
      </c>
      <c r="L160" s="24">
        <v>1998</v>
      </c>
      <c r="M160">
        <f t="shared" si="6"/>
        <v>26</v>
      </c>
      <c r="N160" t="s">
        <v>61</v>
      </c>
      <c r="O160" s="1">
        <v>34</v>
      </c>
      <c r="P160" s="19">
        <v>34</v>
      </c>
      <c r="S160" s="25" t="s">
        <v>66</v>
      </c>
      <c r="T160" s="26">
        <v>43</v>
      </c>
    </row>
    <row r="161" spans="1:20">
      <c r="A161" s="12">
        <v>0</v>
      </c>
      <c r="B161" s="12">
        <v>1983</v>
      </c>
      <c r="C161">
        <v>50</v>
      </c>
      <c r="L161" s="24">
        <v>1998</v>
      </c>
      <c r="M161">
        <f t="shared" si="6"/>
        <v>26</v>
      </c>
      <c r="N161" t="s">
        <v>61</v>
      </c>
      <c r="O161" s="1">
        <v>24</v>
      </c>
      <c r="P161" s="19">
        <v>37</v>
      </c>
      <c r="S161" s="25" t="s">
        <v>66</v>
      </c>
      <c r="T161" s="26">
        <v>41</v>
      </c>
    </row>
    <row r="162" spans="1:20">
      <c r="A162" s="12">
        <v>0</v>
      </c>
      <c r="B162" s="12">
        <v>1976</v>
      </c>
      <c r="C162">
        <v>25</v>
      </c>
      <c r="L162" s="24">
        <v>1998</v>
      </c>
      <c r="M162">
        <f t="shared" si="6"/>
        <v>26</v>
      </c>
      <c r="N162" t="s">
        <v>61</v>
      </c>
      <c r="O162" s="1">
        <v>44</v>
      </c>
      <c r="P162" s="19">
        <v>28</v>
      </c>
      <c r="S162" s="25" t="s">
        <v>66</v>
      </c>
      <c r="T162" s="26">
        <v>34</v>
      </c>
    </row>
    <row r="163" spans="1:20">
      <c r="A163" s="12">
        <v>0</v>
      </c>
      <c r="B163" s="12">
        <v>2002</v>
      </c>
      <c r="C163">
        <v>49</v>
      </c>
      <c r="L163" s="24">
        <v>1997</v>
      </c>
      <c r="M163">
        <f t="shared" si="6"/>
        <v>27</v>
      </c>
      <c r="N163" t="s">
        <v>61</v>
      </c>
      <c r="O163" s="1">
        <v>28</v>
      </c>
      <c r="P163" s="19">
        <v>46</v>
      </c>
      <c r="S163" s="25" t="s">
        <v>66</v>
      </c>
      <c r="T163" s="26">
        <v>43</v>
      </c>
    </row>
    <row r="164" spans="1:20">
      <c r="A164" s="12">
        <v>0</v>
      </c>
      <c r="B164" s="12">
        <v>2004</v>
      </c>
      <c r="C164">
        <v>47</v>
      </c>
      <c r="L164" s="24">
        <v>1997</v>
      </c>
      <c r="M164">
        <f t="shared" si="6"/>
        <v>27</v>
      </c>
      <c r="N164" t="s">
        <v>61</v>
      </c>
      <c r="O164" s="1">
        <v>41</v>
      </c>
      <c r="P164" s="19">
        <v>24</v>
      </c>
      <c r="S164" s="25" t="s">
        <v>66</v>
      </c>
      <c r="T164" s="26">
        <v>43</v>
      </c>
    </row>
    <row r="165" spans="1:20">
      <c r="A165" s="12">
        <v>0</v>
      </c>
      <c r="B165" s="12">
        <v>1965</v>
      </c>
      <c r="C165">
        <v>36</v>
      </c>
      <c r="L165" s="24">
        <v>1997</v>
      </c>
      <c r="M165">
        <f t="shared" si="6"/>
        <v>27</v>
      </c>
      <c r="N165" t="s">
        <v>61</v>
      </c>
      <c r="O165" s="1">
        <v>35</v>
      </c>
      <c r="P165" s="19">
        <v>13</v>
      </c>
      <c r="S165" s="25" t="s">
        <v>66</v>
      </c>
      <c r="T165" s="26">
        <v>47</v>
      </c>
    </row>
    <row r="166" spans="1:20">
      <c r="A166" s="12">
        <v>0</v>
      </c>
      <c r="B166" s="12">
        <v>1969</v>
      </c>
      <c r="C166">
        <v>55</v>
      </c>
      <c r="L166" s="24">
        <v>1997</v>
      </c>
      <c r="M166">
        <f t="shared" si="6"/>
        <v>27</v>
      </c>
      <c r="N166" t="s">
        <v>61</v>
      </c>
      <c r="O166" s="1">
        <v>38</v>
      </c>
      <c r="P166" s="19">
        <v>45</v>
      </c>
      <c r="S166" s="25" t="s">
        <v>66</v>
      </c>
      <c r="T166" s="26">
        <v>37</v>
      </c>
    </row>
    <row r="167" spans="1:20">
      <c r="A167" s="12">
        <v>0</v>
      </c>
      <c r="B167" s="12">
        <v>2001</v>
      </c>
      <c r="C167">
        <v>25</v>
      </c>
      <c r="L167" s="24">
        <v>1997</v>
      </c>
      <c r="M167">
        <f t="shared" si="6"/>
        <v>27</v>
      </c>
      <c r="N167" t="s">
        <v>61</v>
      </c>
      <c r="O167" s="1">
        <v>30</v>
      </c>
      <c r="P167" s="19">
        <v>27</v>
      </c>
      <c r="S167" s="25" t="s">
        <v>66</v>
      </c>
      <c r="T167" s="26">
        <v>48</v>
      </c>
    </row>
    <row r="168" spans="1:20">
      <c r="A168" s="12">
        <v>0</v>
      </c>
      <c r="B168" s="12">
        <v>1988</v>
      </c>
      <c r="C168">
        <v>45</v>
      </c>
      <c r="L168" s="24">
        <v>1997</v>
      </c>
      <c r="M168">
        <f t="shared" si="6"/>
        <v>27</v>
      </c>
      <c r="N168" t="s">
        <v>61</v>
      </c>
      <c r="O168" s="1">
        <v>27</v>
      </c>
      <c r="P168" s="19">
        <v>19</v>
      </c>
      <c r="S168" s="25" t="s">
        <v>66</v>
      </c>
      <c r="T168" s="26">
        <v>41</v>
      </c>
    </row>
    <row r="169" spans="1:20">
      <c r="A169" s="12">
        <v>0</v>
      </c>
      <c r="B169" s="12">
        <v>2001</v>
      </c>
      <c r="C169">
        <v>43</v>
      </c>
      <c r="L169" s="24">
        <v>1997</v>
      </c>
      <c r="M169">
        <f t="shared" si="6"/>
        <v>27</v>
      </c>
      <c r="N169" t="s">
        <v>61</v>
      </c>
      <c r="O169" s="1">
        <v>32</v>
      </c>
      <c r="P169" s="19">
        <v>23</v>
      </c>
      <c r="S169" s="25" t="s">
        <v>66</v>
      </c>
      <c r="T169" s="26">
        <v>44</v>
      </c>
    </row>
    <row r="170" spans="1:20">
      <c r="A170" s="12">
        <v>0</v>
      </c>
      <c r="B170" s="12">
        <v>1995</v>
      </c>
      <c r="C170">
        <v>36</v>
      </c>
      <c r="L170" s="24">
        <v>1997</v>
      </c>
      <c r="M170">
        <f t="shared" si="6"/>
        <v>27</v>
      </c>
      <c r="N170" t="s">
        <v>61</v>
      </c>
      <c r="O170" s="1">
        <v>33</v>
      </c>
      <c r="P170" s="19">
        <v>29</v>
      </c>
      <c r="S170" s="25" t="s">
        <v>66</v>
      </c>
      <c r="T170" s="26">
        <v>46</v>
      </c>
    </row>
    <row r="171" spans="1:20">
      <c r="A171" s="12">
        <v>0</v>
      </c>
      <c r="B171" s="12">
        <v>1989</v>
      </c>
      <c r="C171">
        <v>43</v>
      </c>
      <c r="L171" s="24">
        <v>1997</v>
      </c>
      <c r="M171">
        <f t="shared" si="6"/>
        <v>27</v>
      </c>
      <c r="N171" t="s">
        <v>61</v>
      </c>
      <c r="O171" s="1">
        <v>55</v>
      </c>
      <c r="P171" s="19">
        <v>31</v>
      </c>
      <c r="S171" s="25" t="s">
        <v>66</v>
      </c>
      <c r="T171" s="26">
        <v>32</v>
      </c>
    </row>
    <row r="172" spans="1:20">
      <c r="A172" s="12">
        <v>0</v>
      </c>
      <c r="B172" s="12">
        <v>1985</v>
      </c>
      <c r="C172">
        <v>34</v>
      </c>
      <c r="L172" s="24">
        <v>1997</v>
      </c>
      <c r="M172">
        <f t="shared" si="6"/>
        <v>27</v>
      </c>
      <c r="N172" t="s">
        <v>61</v>
      </c>
      <c r="O172" s="1">
        <v>47</v>
      </c>
      <c r="P172" s="19">
        <v>49</v>
      </c>
      <c r="S172" s="25" t="s">
        <v>66</v>
      </c>
      <c r="T172" s="26">
        <v>40</v>
      </c>
    </row>
    <row r="173" spans="1:20">
      <c r="A173" s="12">
        <v>0</v>
      </c>
      <c r="B173" s="12">
        <v>1998</v>
      </c>
      <c r="C173">
        <v>46</v>
      </c>
      <c r="L173" s="24">
        <v>1997</v>
      </c>
      <c r="M173">
        <f t="shared" si="6"/>
        <v>27</v>
      </c>
      <c r="N173" t="s">
        <v>61</v>
      </c>
      <c r="O173" s="1">
        <v>34</v>
      </c>
      <c r="S173" s="25" t="s">
        <v>66</v>
      </c>
      <c r="T173" s="26">
        <v>43</v>
      </c>
    </row>
    <row r="174" spans="1:20">
      <c r="A174" s="12">
        <v>0</v>
      </c>
      <c r="B174" s="12">
        <v>1999</v>
      </c>
      <c r="C174">
        <v>44</v>
      </c>
      <c r="L174" s="24">
        <v>1997</v>
      </c>
      <c r="M174">
        <f t="shared" si="6"/>
        <v>27</v>
      </c>
      <c r="N174" t="s">
        <v>61</v>
      </c>
      <c r="O174" s="1">
        <v>29</v>
      </c>
      <c r="S174" s="25" t="s">
        <v>66</v>
      </c>
      <c r="T174" s="26">
        <v>42</v>
      </c>
    </row>
    <row r="175" spans="1:20">
      <c r="A175" s="12">
        <v>0</v>
      </c>
      <c r="B175" s="12">
        <v>2004</v>
      </c>
      <c r="C175">
        <v>28</v>
      </c>
      <c r="L175" s="24">
        <v>1997</v>
      </c>
      <c r="M175">
        <f t="shared" si="6"/>
        <v>27</v>
      </c>
      <c r="N175" t="s">
        <v>61</v>
      </c>
      <c r="O175" s="1">
        <v>25</v>
      </c>
      <c r="S175" s="25" t="s">
        <v>66</v>
      </c>
      <c r="T175" s="26">
        <v>42</v>
      </c>
    </row>
    <row r="176" spans="1:20">
      <c r="A176" s="12">
        <v>0</v>
      </c>
      <c r="B176" s="12">
        <v>2002</v>
      </c>
      <c r="C176">
        <v>22</v>
      </c>
      <c r="L176" s="24">
        <v>1997</v>
      </c>
      <c r="M176">
        <f t="shared" si="6"/>
        <v>27</v>
      </c>
      <c r="N176" t="s">
        <v>61</v>
      </c>
      <c r="O176" s="1">
        <v>37</v>
      </c>
      <c r="S176" s="25" t="s">
        <v>66</v>
      </c>
      <c r="T176" s="26">
        <v>46</v>
      </c>
    </row>
    <row r="177" spans="1:20">
      <c r="A177" s="12">
        <v>0</v>
      </c>
      <c r="B177" s="12">
        <v>2000</v>
      </c>
      <c r="C177">
        <v>18</v>
      </c>
      <c r="L177" s="24">
        <v>1996</v>
      </c>
      <c r="M177">
        <f t="shared" si="6"/>
        <v>28</v>
      </c>
      <c r="N177" t="s">
        <v>61</v>
      </c>
      <c r="O177" s="1">
        <v>47</v>
      </c>
      <c r="S177" s="25" t="s">
        <v>66</v>
      </c>
      <c r="T177" s="26">
        <v>39</v>
      </c>
    </row>
    <row r="178" spans="1:20">
      <c r="A178" s="12">
        <v>0</v>
      </c>
      <c r="B178" s="12">
        <v>1992</v>
      </c>
      <c r="C178">
        <v>34</v>
      </c>
      <c r="L178" s="24">
        <v>1996</v>
      </c>
      <c r="M178">
        <f t="shared" si="6"/>
        <v>28</v>
      </c>
      <c r="N178" t="s">
        <v>61</v>
      </c>
      <c r="O178" s="1">
        <v>55</v>
      </c>
      <c r="S178" s="25" t="s">
        <v>66</v>
      </c>
      <c r="T178" s="26">
        <v>48</v>
      </c>
    </row>
    <row r="179" spans="1:20">
      <c r="A179" s="12">
        <v>0</v>
      </c>
      <c r="B179" s="12">
        <v>1992</v>
      </c>
      <c r="C179">
        <v>55</v>
      </c>
      <c r="L179" s="24">
        <v>1996</v>
      </c>
      <c r="M179">
        <f t="shared" si="6"/>
        <v>28</v>
      </c>
      <c r="N179" t="s">
        <v>61</v>
      </c>
      <c r="O179" s="1">
        <v>52</v>
      </c>
      <c r="S179" s="25" t="s">
        <v>66</v>
      </c>
      <c r="T179" s="26">
        <v>43</v>
      </c>
    </row>
    <row r="180" spans="1:20">
      <c r="A180" s="12">
        <v>0</v>
      </c>
      <c r="B180" s="12">
        <v>1992</v>
      </c>
      <c r="C180">
        <v>45</v>
      </c>
      <c r="L180" s="24">
        <v>1996</v>
      </c>
      <c r="M180">
        <f t="shared" si="6"/>
        <v>28</v>
      </c>
      <c r="N180" t="s">
        <v>61</v>
      </c>
      <c r="O180" s="1">
        <v>52</v>
      </c>
      <c r="S180" s="25" t="s">
        <v>66</v>
      </c>
      <c r="T180" s="26">
        <v>42</v>
      </c>
    </row>
    <row r="181" spans="1:20">
      <c r="A181" s="12">
        <v>0</v>
      </c>
      <c r="B181" s="12">
        <v>1998</v>
      </c>
      <c r="C181">
        <v>64</v>
      </c>
      <c r="L181" s="24">
        <v>1996</v>
      </c>
      <c r="M181">
        <f t="shared" si="6"/>
        <v>28</v>
      </c>
      <c r="N181" t="s">
        <v>61</v>
      </c>
      <c r="O181" s="1">
        <v>47</v>
      </c>
      <c r="S181" s="25" t="s">
        <v>66</v>
      </c>
      <c r="T181" s="26">
        <v>38</v>
      </c>
    </row>
    <row r="182" spans="1:20">
      <c r="A182" s="12">
        <v>0</v>
      </c>
      <c r="B182" s="12">
        <v>1998</v>
      </c>
      <c r="C182">
        <v>30</v>
      </c>
      <c r="L182" s="24">
        <v>1996</v>
      </c>
      <c r="M182">
        <f t="shared" si="6"/>
        <v>28</v>
      </c>
      <c r="N182" t="s">
        <v>61</v>
      </c>
      <c r="O182" s="1">
        <v>17</v>
      </c>
      <c r="S182" s="25" t="s">
        <v>66</v>
      </c>
      <c r="T182" s="26">
        <v>45</v>
      </c>
    </row>
    <row r="183" spans="1:20">
      <c r="A183" s="12">
        <v>0</v>
      </c>
      <c r="B183" s="12">
        <v>1997</v>
      </c>
      <c r="C183">
        <v>28</v>
      </c>
      <c r="L183" s="24">
        <v>1996</v>
      </c>
      <c r="M183">
        <f t="shared" si="6"/>
        <v>28</v>
      </c>
      <c r="N183" t="s">
        <v>61</v>
      </c>
      <c r="O183" s="1">
        <v>37</v>
      </c>
      <c r="S183" s="25" t="s">
        <v>66</v>
      </c>
      <c r="T183" s="26">
        <v>39</v>
      </c>
    </row>
    <row r="184" spans="1:20">
      <c r="A184" s="12">
        <v>0</v>
      </c>
      <c r="B184" s="12">
        <v>2002</v>
      </c>
      <c r="C184">
        <v>39</v>
      </c>
      <c r="L184" s="24">
        <v>1996</v>
      </c>
      <c r="M184">
        <f t="shared" si="6"/>
        <v>28</v>
      </c>
      <c r="N184" t="s">
        <v>61</v>
      </c>
      <c r="O184" s="1">
        <v>29</v>
      </c>
      <c r="S184" s="25" t="s">
        <v>66</v>
      </c>
      <c r="T184" s="26">
        <v>46</v>
      </c>
    </row>
    <row r="185" spans="1:20">
      <c r="A185" s="12">
        <v>0</v>
      </c>
      <c r="B185" s="12">
        <v>2001</v>
      </c>
      <c r="C185">
        <v>35</v>
      </c>
      <c r="L185" s="24">
        <v>1996</v>
      </c>
      <c r="M185">
        <f t="shared" si="6"/>
        <v>28</v>
      </c>
      <c r="N185" t="s">
        <v>61</v>
      </c>
      <c r="O185" s="1">
        <v>40</v>
      </c>
      <c r="S185" s="25" t="s">
        <v>66</v>
      </c>
      <c r="T185" s="26">
        <v>38</v>
      </c>
    </row>
    <row r="186" spans="1:20">
      <c r="A186" s="12">
        <v>0</v>
      </c>
      <c r="B186" s="12">
        <v>2002</v>
      </c>
      <c r="C186">
        <v>31</v>
      </c>
      <c r="L186" s="24">
        <v>1996</v>
      </c>
      <c r="M186">
        <f t="shared" si="6"/>
        <v>28</v>
      </c>
      <c r="N186" t="s">
        <v>61</v>
      </c>
      <c r="O186" s="1">
        <v>49</v>
      </c>
      <c r="S186" s="25" t="s">
        <v>66</v>
      </c>
      <c r="T186" s="26">
        <v>45</v>
      </c>
    </row>
    <row r="187" spans="1:20">
      <c r="A187" s="12">
        <v>0</v>
      </c>
      <c r="B187" s="12">
        <v>1982</v>
      </c>
      <c r="C187">
        <v>22</v>
      </c>
      <c r="L187" s="24">
        <v>1996</v>
      </c>
      <c r="M187">
        <f t="shared" si="6"/>
        <v>28</v>
      </c>
      <c r="N187" t="s">
        <v>61</v>
      </c>
      <c r="O187" s="1">
        <v>59</v>
      </c>
      <c r="S187" s="25" t="s">
        <v>66</v>
      </c>
      <c r="T187" s="26">
        <v>43</v>
      </c>
    </row>
    <row r="188" spans="1:20">
      <c r="A188" s="12">
        <v>0</v>
      </c>
      <c r="B188" s="12">
        <v>2000</v>
      </c>
      <c r="C188">
        <v>40</v>
      </c>
      <c r="L188" s="24">
        <v>1996</v>
      </c>
      <c r="M188">
        <f t="shared" si="6"/>
        <v>28</v>
      </c>
      <c r="N188" t="s">
        <v>61</v>
      </c>
      <c r="O188" s="1">
        <v>43</v>
      </c>
      <c r="S188" s="25" t="s">
        <v>66</v>
      </c>
      <c r="T188" s="26">
        <v>37</v>
      </c>
    </row>
    <row r="189" spans="1:20">
      <c r="A189" s="12">
        <v>0</v>
      </c>
      <c r="B189" s="12">
        <v>1996</v>
      </c>
      <c r="C189">
        <v>47</v>
      </c>
      <c r="L189" s="24">
        <v>1996</v>
      </c>
      <c r="M189">
        <f t="shared" si="6"/>
        <v>28</v>
      </c>
      <c r="N189" t="s">
        <v>61</v>
      </c>
      <c r="O189" s="1">
        <v>39</v>
      </c>
      <c r="S189" s="25" t="s">
        <v>66</v>
      </c>
      <c r="T189" s="26">
        <v>44</v>
      </c>
    </row>
    <row r="190" spans="1:20">
      <c r="A190" s="12">
        <v>0</v>
      </c>
      <c r="B190" s="12">
        <v>1998</v>
      </c>
      <c r="C190">
        <v>45</v>
      </c>
      <c r="L190" s="24">
        <v>1996</v>
      </c>
      <c r="M190">
        <f t="shared" si="6"/>
        <v>28</v>
      </c>
      <c r="N190" t="s">
        <v>61</v>
      </c>
      <c r="O190" s="1">
        <v>36</v>
      </c>
      <c r="S190" s="25" t="s">
        <v>66</v>
      </c>
      <c r="T190" s="26">
        <v>41</v>
      </c>
    </row>
    <row r="191" spans="1:20">
      <c r="A191" s="12">
        <v>0</v>
      </c>
      <c r="B191" s="12">
        <v>2000</v>
      </c>
      <c r="C191">
        <v>42</v>
      </c>
      <c r="L191" s="24">
        <v>1996</v>
      </c>
      <c r="M191">
        <f t="shared" si="6"/>
        <v>28</v>
      </c>
      <c r="N191" t="s">
        <v>61</v>
      </c>
      <c r="O191" s="1">
        <v>46</v>
      </c>
      <c r="S191" s="25" t="s">
        <v>66</v>
      </c>
      <c r="T191" s="26">
        <v>46</v>
      </c>
    </row>
    <row r="192" spans="1:20">
      <c r="A192" s="12">
        <v>0</v>
      </c>
      <c r="B192" s="12">
        <v>2001</v>
      </c>
      <c r="C192">
        <v>28</v>
      </c>
      <c r="L192" s="24">
        <v>1996</v>
      </c>
      <c r="M192">
        <f t="shared" si="6"/>
        <v>28</v>
      </c>
      <c r="N192" t="s">
        <v>61</v>
      </c>
      <c r="O192" s="1">
        <v>31</v>
      </c>
      <c r="S192" s="25" t="s">
        <v>66</v>
      </c>
      <c r="T192" s="26">
        <v>45</v>
      </c>
    </row>
    <row r="193" spans="1:20">
      <c r="A193" s="12">
        <v>0</v>
      </c>
      <c r="B193" s="12">
        <v>1973</v>
      </c>
      <c r="C193">
        <v>34</v>
      </c>
      <c r="L193" s="24">
        <v>1996</v>
      </c>
      <c r="M193">
        <f t="shared" si="6"/>
        <v>28</v>
      </c>
      <c r="N193" t="s">
        <v>61</v>
      </c>
      <c r="O193" s="1">
        <v>41</v>
      </c>
      <c r="S193" s="25" t="s">
        <v>66</v>
      </c>
      <c r="T193" s="26">
        <v>43</v>
      </c>
    </row>
    <row r="194" spans="1:20">
      <c r="A194" s="12">
        <v>0</v>
      </c>
      <c r="B194" s="12">
        <v>2000</v>
      </c>
      <c r="C194">
        <v>45</v>
      </c>
      <c r="L194" s="24">
        <v>1996</v>
      </c>
      <c r="M194">
        <f t="shared" ref="M194:M257" si="7">2024-L194</f>
        <v>28</v>
      </c>
      <c r="N194" t="s">
        <v>61</v>
      </c>
      <c r="O194" s="1">
        <v>47</v>
      </c>
      <c r="S194" s="25" t="s">
        <v>66</v>
      </c>
      <c r="T194" s="26">
        <v>46</v>
      </c>
    </row>
    <row r="195" spans="1:20">
      <c r="A195" s="12">
        <v>0</v>
      </c>
      <c r="B195" s="12">
        <v>2005</v>
      </c>
      <c r="C195">
        <v>42</v>
      </c>
      <c r="L195" s="24">
        <v>1996</v>
      </c>
      <c r="M195">
        <f t="shared" si="7"/>
        <v>28</v>
      </c>
      <c r="N195" t="s">
        <v>61</v>
      </c>
      <c r="O195" s="1">
        <v>35</v>
      </c>
      <c r="S195" s="25" t="s">
        <v>66</v>
      </c>
      <c r="T195" s="26">
        <v>42</v>
      </c>
    </row>
    <row r="196" spans="1:20">
      <c r="A196" s="12">
        <v>0</v>
      </c>
      <c r="B196" s="12">
        <v>1973</v>
      </c>
      <c r="C196">
        <v>40</v>
      </c>
      <c r="L196" s="24">
        <v>1995</v>
      </c>
      <c r="M196">
        <f t="shared" si="7"/>
        <v>29</v>
      </c>
      <c r="N196" t="s">
        <v>61</v>
      </c>
      <c r="O196" s="1">
        <v>36</v>
      </c>
      <c r="S196" s="25" t="s">
        <v>66</v>
      </c>
      <c r="T196" s="26">
        <v>37</v>
      </c>
    </row>
    <row r="197" spans="1:20">
      <c r="A197" s="12">
        <v>0</v>
      </c>
      <c r="B197" s="12">
        <v>2001</v>
      </c>
      <c r="C197">
        <v>22</v>
      </c>
      <c r="L197" s="24">
        <v>1995</v>
      </c>
      <c r="M197">
        <f t="shared" si="7"/>
        <v>29</v>
      </c>
      <c r="N197" t="s">
        <v>61</v>
      </c>
      <c r="O197" s="1">
        <v>27</v>
      </c>
      <c r="S197" s="25" t="s">
        <v>66</v>
      </c>
      <c r="T197" s="26">
        <v>44</v>
      </c>
    </row>
    <row r="198" spans="1:20">
      <c r="A198" s="12">
        <v>0</v>
      </c>
      <c r="B198" s="12">
        <v>2002</v>
      </c>
      <c r="C198">
        <v>53</v>
      </c>
      <c r="L198" s="24">
        <v>1995</v>
      </c>
      <c r="M198">
        <f t="shared" si="7"/>
        <v>29</v>
      </c>
      <c r="N198" t="s">
        <v>61</v>
      </c>
      <c r="O198" s="1">
        <v>36</v>
      </c>
      <c r="S198" s="25" t="s">
        <v>66</v>
      </c>
      <c r="T198" s="26">
        <v>45</v>
      </c>
    </row>
    <row r="199" spans="1:20">
      <c r="A199" s="12">
        <v>0</v>
      </c>
      <c r="B199" s="12">
        <v>1981</v>
      </c>
      <c r="C199">
        <v>39</v>
      </c>
      <c r="L199" s="24">
        <v>1995</v>
      </c>
      <c r="M199">
        <f t="shared" si="7"/>
        <v>29</v>
      </c>
      <c r="N199" t="s">
        <v>61</v>
      </c>
      <c r="O199" s="1">
        <v>39</v>
      </c>
      <c r="S199" s="25" t="s">
        <v>66</v>
      </c>
      <c r="T199" s="26">
        <v>44</v>
      </c>
    </row>
    <row r="200" spans="1:20">
      <c r="A200" s="12">
        <v>0</v>
      </c>
      <c r="B200" s="12">
        <v>1997</v>
      </c>
      <c r="C200">
        <v>41</v>
      </c>
      <c r="L200" s="24">
        <v>1995</v>
      </c>
      <c r="M200">
        <f t="shared" si="7"/>
        <v>29</v>
      </c>
      <c r="N200" t="s">
        <v>61</v>
      </c>
      <c r="O200" s="1">
        <v>28</v>
      </c>
      <c r="S200" s="25" t="s">
        <v>66</v>
      </c>
      <c r="T200" s="26">
        <v>45</v>
      </c>
    </row>
    <row r="201" spans="1:20">
      <c r="A201" s="12">
        <v>0</v>
      </c>
      <c r="B201" s="12">
        <v>1982</v>
      </c>
      <c r="C201">
        <v>40</v>
      </c>
      <c r="L201" s="24">
        <v>1995</v>
      </c>
      <c r="M201">
        <f t="shared" si="7"/>
        <v>29</v>
      </c>
      <c r="N201" t="s">
        <v>61</v>
      </c>
      <c r="O201" s="1">
        <v>51</v>
      </c>
      <c r="S201" s="25" t="s">
        <v>66</v>
      </c>
      <c r="T201" s="26">
        <v>42</v>
      </c>
    </row>
    <row r="202" spans="1:20">
      <c r="A202" s="12">
        <v>0</v>
      </c>
      <c r="B202" s="12">
        <v>1972</v>
      </c>
      <c r="C202">
        <v>51</v>
      </c>
      <c r="L202" s="24">
        <v>1995</v>
      </c>
      <c r="M202">
        <f t="shared" si="7"/>
        <v>29</v>
      </c>
      <c r="N202" t="s">
        <v>61</v>
      </c>
      <c r="O202" s="1">
        <v>43</v>
      </c>
      <c r="S202" s="25" t="s">
        <v>66</v>
      </c>
      <c r="T202" s="26">
        <v>37</v>
      </c>
    </row>
    <row r="203" spans="1:20">
      <c r="A203" s="12">
        <v>0</v>
      </c>
      <c r="B203" s="12">
        <v>1983</v>
      </c>
      <c r="C203">
        <v>43</v>
      </c>
      <c r="L203" s="24">
        <v>1994</v>
      </c>
      <c r="M203">
        <f t="shared" si="7"/>
        <v>30</v>
      </c>
      <c r="N203" t="s">
        <v>61</v>
      </c>
      <c r="O203" s="1">
        <v>51</v>
      </c>
      <c r="S203" s="25" t="s">
        <v>66</v>
      </c>
      <c r="T203" s="26">
        <v>46</v>
      </c>
    </row>
    <row r="204" spans="1:20">
      <c r="A204" s="12">
        <v>0</v>
      </c>
      <c r="B204" s="12">
        <v>2003</v>
      </c>
      <c r="C204">
        <v>29</v>
      </c>
      <c r="L204" s="24">
        <v>1994</v>
      </c>
      <c r="M204">
        <f t="shared" si="7"/>
        <v>30</v>
      </c>
      <c r="N204" t="s">
        <v>61</v>
      </c>
      <c r="O204" s="1">
        <v>28</v>
      </c>
      <c r="S204" s="25" t="s">
        <v>66</v>
      </c>
      <c r="T204" s="26">
        <v>46</v>
      </c>
    </row>
    <row r="205" spans="1:20">
      <c r="A205" s="12">
        <v>0</v>
      </c>
      <c r="B205" s="12">
        <v>1998</v>
      </c>
      <c r="C205">
        <v>62</v>
      </c>
      <c r="L205" s="24">
        <v>1994</v>
      </c>
      <c r="M205">
        <f t="shared" si="7"/>
        <v>30</v>
      </c>
      <c r="N205" t="s">
        <v>61</v>
      </c>
      <c r="O205" s="1">
        <v>22</v>
      </c>
      <c r="S205" s="25" t="s">
        <v>66</v>
      </c>
      <c r="T205" s="26">
        <v>44</v>
      </c>
    </row>
    <row r="206" spans="1:20">
      <c r="A206" s="12">
        <v>0</v>
      </c>
      <c r="B206" s="12">
        <v>2003</v>
      </c>
      <c r="C206">
        <v>21</v>
      </c>
      <c r="L206" s="24">
        <v>1994</v>
      </c>
      <c r="M206">
        <f t="shared" si="7"/>
        <v>30</v>
      </c>
      <c r="N206" t="s">
        <v>61</v>
      </c>
      <c r="O206" s="1">
        <v>27</v>
      </c>
      <c r="S206" s="25" t="s">
        <v>66</v>
      </c>
      <c r="T206" s="26">
        <v>43</v>
      </c>
    </row>
    <row r="207" spans="1:20">
      <c r="A207" s="12">
        <v>0</v>
      </c>
      <c r="B207" s="12">
        <v>1973</v>
      </c>
      <c r="C207">
        <v>41</v>
      </c>
      <c r="L207" s="24">
        <v>1994</v>
      </c>
      <c r="M207">
        <f t="shared" si="7"/>
        <v>30</v>
      </c>
      <c r="N207" t="s">
        <v>61</v>
      </c>
      <c r="O207" s="1">
        <v>35</v>
      </c>
      <c r="S207" s="25" t="s">
        <v>66</v>
      </c>
      <c r="T207" s="26">
        <v>38</v>
      </c>
    </row>
    <row r="208" spans="1:20">
      <c r="A208" s="12">
        <v>0</v>
      </c>
      <c r="B208" s="12">
        <v>1983</v>
      </c>
      <c r="C208">
        <v>29</v>
      </c>
      <c r="L208" s="24">
        <v>1994</v>
      </c>
      <c r="M208">
        <f t="shared" si="7"/>
        <v>30</v>
      </c>
      <c r="N208" t="s">
        <v>61</v>
      </c>
      <c r="O208" s="1">
        <v>19</v>
      </c>
      <c r="S208" s="25" t="s">
        <v>66</v>
      </c>
      <c r="T208" s="26">
        <v>36</v>
      </c>
    </row>
    <row r="209" spans="1:20">
      <c r="A209" s="12">
        <v>0</v>
      </c>
      <c r="B209" s="12">
        <v>2003</v>
      </c>
      <c r="C209">
        <v>36</v>
      </c>
      <c r="L209" s="24">
        <v>1994</v>
      </c>
      <c r="M209">
        <f t="shared" si="7"/>
        <v>30</v>
      </c>
      <c r="N209" t="s">
        <v>61</v>
      </c>
      <c r="O209" s="1">
        <v>27</v>
      </c>
      <c r="S209" s="25" t="s">
        <v>66</v>
      </c>
      <c r="T209" s="26">
        <v>38</v>
      </c>
    </row>
    <row r="210" spans="1:20">
      <c r="A210" s="12">
        <v>0</v>
      </c>
      <c r="B210" s="12">
        <v>2000</v>
      </c>
      <c r="C210">
        <v>61</v>
      </c>
      <c r="L210" s="24">
        <v>1994</v>
      </c>
      <c r="M210">
        <f t="shared" si="7"/>
        <v>30</v>
      </c>
      <c r="N210" t="s">
        <v>61</v>
      </c>
      <c r="O210" s="1">
        <v>52</v>
      </c>
      <c r="S210" s="25" t="s">
        <v>66</v>
      </c>
      <c r="T210" s="26">
        <v>45</v>
      </c>
    </row>
    <row r="211" spans="1:20">
      <c r="A211" s="12">
        <v>0</v>
      </c>
      <c r="B211" s="12">
        <v>1972</v>
      </c>
      <c r="C211">
        <v>40</v>
      </c>
      <c r="L211" s="24">
        <v>1994</v>
      </c>
      <c r="M211">
        <f t="shared" si="7"/>
        <v>30</v>
      </c>
      <c r="N211" t="s">
        <v>61</v>
      </c>
      <c r="O211" s="1">
        <v>21</v>
      </c>
      <c r="S211" s="25" t="s">
        <v>66</v>
      </c>
      <c r="T211" s="26">
        <v>44</v>
      </c>
    </row>
    <row r="212" spans="1:20">
      <c r="A212" s="12">
        <v>0</v>
      </c>
      <c r="B212" s="12">
        <v>1991</v>
      </c>
      <c r="C212">
        <v>36</v>
      </c>
      <c r="L212" s="24">
        <v>1994</v>
      </c>
      <c r="M212">
        <f t="shared" si="7"/>
        <v>30</v>
      </c>
      <c r="N212" t="s">
        <v>61</v>
      </c>
      <c r="O212" s="1">
        <v>35</v>
      </c>
      <c r="S212" s="25" t="s">
        <v>66</v>
      </c>
      <c r="T212" s="26">
        <v>43</v>
      </c>
    </row>
    <row r="213" spans="1:20">
      <c r="A213" s="12">
        <v>0</v>
      </c>
      <c r="B213" s="12">
        <v>1996</v>
      </c>
      <c r="C213">
        <v>55</v>
      </c>
      <c r="L213" s="24">
        <v>1994</v>
      </c>
      <c r="M213">
        <f t="shared" si="7"/>
        <v>30</v>
      </c>
      <c r="N213" t="s">
        <v>61</v>
      </c>
      <c r="O213" s="1">
        <v>34</v>
      </c>
      <c r="S213" s="25" t="s">
        <v>66</v>
      </c>
      <c r="T213" s="26">
        <v>41</v>
      </c>
    </row>
    <row r="214" spans="1:20">
      <c r="A214" s="12">
        <v>0</v>
      </c>
      <c r="B214" s="12">
        <v>1954</v>
      </c>
      <c r="C214">
        <v>24</v>
      </c>
      <c r="L214" s="24">
        <v>1993</v>
      </c>
      <c r="M214">
        <f t="shared" si="7"/>
        <v>31</v>
      </c>
      <c r="N214" t="s">
        <v>61</v>
      </c>
      <c r="O214" s="1">
        <v>25</v>
      </c>
      <c r="S214" s="25" t="s">
        <v>66</v>
      </c>
      <c r="T214" s="26">
        <v>38</v>
      </c>
    </row>
    <row r="215" spans="1:20">
      <c r="A215" s="12">
        <v>0</v>
      </c>
      <c r="B215" s="12">
        <v>2000</v>
      </c>
      <c r="C215">
        <v>45</v>
      </c>
      <c r="L215" s="24">
        <v>1993</v>
      </c>
      <c r="M215">
        <f t="shared" si="7"/>
        <v>31</v>
      </c>
      <c r="N215" t="s">
        <v>61</v>
      </c>
      <c r="O215" s="1">
        <v>13</v>
      </c>
      <c r="S215" s="25" t="s">
        <v>66</v>
      </c>
      <c r="T215" s="26">
        <v>42</v>
      </c>
    </row>
    <row r="216" spans="1:20">
      <c r="A216" s="12">
        <v>0</v>
      </c>
      <c r="B216" s="12">
        <v>1982</v>
      </c>
      <c r="C216">
        <v>32</v>
      </c>
      <c r="L216" s="24">
        <v>1993</v>
      </c>
      <c r="M216">
        <f t="shared" si="7"/>
        <v>31</v>
      </c>
      <c r="N216" t="s">
        <v>61</v>
      </c>
      <c r="O216" s="1">
        <v>42</v>
      </c>
      <c r="S216" s="25" t="s">
        <v>66</v>
      </c>
      <c r="T216" s="26">
        <v>42</v>
      </c>
    </row>
    <row r="217" spans="1:20">
      <c r="A217" s="12">
        <v>0</v>
      </c>
      <c r="B217" s="12">
        <v>1999</v>
      </c>
      <c r="C217">
        <v>24</v>
      </c>
      <c r="L217" s="24">
        <v>1993</v>
      </c>
      <c r="M217">
        <f t="shared" si="7"/>
        <v>31</v>
      </c>
      <c r="N217" t="s">
        <v>61</v>
      </c>
      <c r="O217" s="1">
        <v>24</v>
      </c>
      <c r="S217" s="25" t="s">
        <v>66</v>
      </c>
      <c r="T217" s="26">
        <v>44</v>
      </c>
    </row>
    <row r="218" spans="1:20">
      <c r="A218" s="12">
        <v>0</v>
      </c>
      <c r="B218" s="12">
        <v>2000</v>
      </c>
      <c r="C218">
        <v>48</v>
      </c>
      <c r="L218" s="24">
        <v>1993</v>
      </c>
      <c r="M218">
        <f t="shared" si="7"/>
        <v>31</v>
      </c>
      <c r="N218" t="s">
        <v>61</v>
      </c>
      <c r="O218" s="1">
        <v>39</v>
      </c>
      <c r="S218" s="25" t="s">
        <v>66</v>
      </c>
      <c r="T218" s="26">
        <v>40</v>
      </c>
    </row>
    <row r="219" spans="1:20">
      <c r="A219" s="12">
        <v>0</v>
      </c>
      <c r="B219" s="12">
        <v>1990</v>
      </c>
      <c r="C219">
        <v>32</v>
      </c>
      <c r="L219" s="24">
        <v>1993</v>
      </c>
      <c r="M219">
        <f t="shared" si="7"/>
        <v>31</v>
      </c>
      <c r="N219" t="s">
        <v>61</v>
      </c>
      <c r="O219" s="1">
        <v>45</v>
      </c>
      <c r="S219" s="25" t="s">
        <v>66</v>
      </c>
      <c r="T219" s="26">
        <v>30</v>
      </c>
    </row>
    <row r="220" spans="1:20">
      <c r="A220" s="12">
        <v>0</v>
      </c>
      <c r="B220" s="12">
        <v>1981</v>
      </c>
      <c r="C220">
        <v>54</v>
      </c>
      <c r="L220" s="24">
        <v>1993</v>
      </c>
      <c r="M220">
        <f t="shared" si="7"/>
        <v>31</v>
      </c>
      <c r="N220" t="s">
        <v>61</v>
      </c>
      <c r="O220" s="1">
        <v>56</v>
      </c>
      <c r="S220" s="25" t="s">
        <v>66</v>
      </c>
      <c r="T220" s="26">
        <v>44</v>
      </c>
    </row>
    <row r="221" spans="1:20">
      <c r="A221" s="12">
        <v>0</v>
      </c>
      <c r="B221" s="12">
        <v>2004</v>
      </c>
      <c r="C221">
        <v>45</v>
      </c>
      <c r="L221" s="24">
        <v>1992</v>
      </c>
      <c r="M221">
        <f t="shared" si="7"/>
        <v>32</v>
      </c>
      <c r="N221" t="s">
        <v>61</v>
      </c>
      <c r="O221" s="1">
        <v>24</v>
      </c>
      <c r="S221" s="25" t="s">
        <v>66</v>
      </c>
      <c r="T221" s="26">
        <v>37</v>
      </c>
    </row>
    <row r="222" spans="1:20">
      <c r="A222" s="12">
        <v>0</v>
      </c>
      <c r="B222" s="12">
        <v>2003</v>
      </c>
      <c r="C222">
        <v>59</v>
      </c>
      <c r="L222" s="24">
        <v>1992</v>
      </c>
      <c r="M222">
        <f t="shared" si="7"/>
        <v>32</v>
      </c>
      <c r="N222" t="s">
        <v>61</v>
      </c>
      <c r="O222" s="1">
        <v>54</v>
      </c>
      <c r="S222" s="25" t="s">
        <v>66</v>
      </c>
      <c r="T222" s="26">
        <v>43</v>
      </c>
    </row>
    <row r="223" spans="1:20">
      <c r="A223" s="12">
        <v>0</v>
      </c>
      <c r="B223" s="12">
        <v>1966</v>
      </c>
      <c r="C223">
        <v>33</v>
      </c>
      <c r="L223" s="24">
        <v>1992</v>
      </c>
      <c r="M223">
        <f t="shared" si="7"/>
        <v>32</v>
      </c>
      <c r="N223" t="s">
        <v>61</v>
      </c>
      <c r="O223" s="1">
        <v>34</v>
      </c>
      <c r="S223" s="25" t="s">
        <v>66</v>
      </c>
      <c r="T223" s="26">
        <v>43</v>
      </c>
    </row>
    <row r="224" spans="1:20">
      <c r="A224" s="12">
        <v>0</v>
      </c>
      <c r="B224" s="12">
        <v>2001</v>
      </c>
      <c r="C224">
        <v>40</v>
      </c>
      <c r="L224" s="24">
        <v>1992</v>
      </c>
      <c r="M224">
        <f t="shared" si="7"/>
        <v>32</v>
      </c>
      <c r="N224" t="s">
        <v>61</v>
      </c>
      <c r="O224" s="1">
        <v>55</v>
      </c>
      <c r="S224" s="25" t="s">
        <v>66</v>
      </c>
      <c r="T224" s="26">
        <v>40</v>
      </c>
    </row>
    <row r="225" spans="1:20">
      <c r="A225" s="12">
        <v>0</v>
      </c>
      <c r="B225" s="12">
        <v>1996</v>
      </c>
      <c r="C225">
        <v>52</v>
      </c>
      <c r="L225" s="24">
        <v>1992</v>
      </c>
      <c r="M225">
        <f t="shared" si="7"/>
        <v>32</v>
      </c>
      <c r="N225" t="s">
        <v>61</v>
      </c>
      <c r="O225" s="1">
        <v>45</v>
      </c>
      <c r="S225" s="25" t="s">
        <v>66</v>
      </c>
      <c r="T225" s="26">
        <v>40</v>
      </c>
    </row>
    <row r="226" spans="1:20">
      <c r="A226" s="12">
        <v>0</v>
      </c>
      <c r="B226" s="12">
        <v>1987</v>
      </c>
      <c r="C226">
        <v>65</v>
      </c>
      <c r="L226" s="24">
        <v>1992</v>
      </c>
      <c r="M226">
        <f t="shared" si="7"/>
        <v>32</v>
      </c>
      <c r="N226" t="s">
        <v>61</v>
      </c>
      <c r="O226" s="1">
        <v>27</v>
      </c>
      <c r="S226" s="25" t="s">
        <v>66</v>
      </c>
      <c r="T226" s="26">
        <v>36</v>
      </c>
    </row>
    <row r="227" spans="1:20">
      <c r="A227" s="12">
        <v>0</v>
      </c>
      <c r="B227" s="12">
        <v>1973</v>
      </c>
      <c r="C227">
        <v>32</v>
      </c>
      <c r="L227" s="24">
        <v>1992</v>
      </c>
      <c r="M227">
        <f t="shared" si="7"/>
        <v>32</v>
      </c>
      <c r="N227" t="s">
        <v>61</v>
      </c>
      <c r="O227" s="1">
        <v>36</v>
      </c>
      <c r="S227" s="25" t="s">
        <v>66</v>
      </c>
      <c r="T227" s="26">
        <v>42</v>
      </c>
    </row>
    <row r="228" spans="1:20">
      <c r="A228" s="12">
        <v>0</v>
      </c>
      <c r="B228" s="12">
        <v>1996</v>
      </c>
      <c r="C228">
        <v>52</v>
      </c>
      <c r="L228" s="24">
        <v>1992</v>
      </c>
      <c r="M228">
        <f t="shared" si="7"/>
        <v>32</v>
      </c>
      <c r="N228" t="s">
        <v>61</v>
      </c>
      <c r="O228" s="1">
        <v>45</v>
      </c>
      <c r="S228" s="25" t="s">
        <v>66</v>
      </c>
      <c r="T228" s="26">
        <v>46</v>
      </c>
    </row>
    <row r="229" spans="1:20">
      <c r="A229" s="12">
        <v>0</v>
      </c>
      <c r="B229" s="12">
        <v>2001</v>
      </c>
      <c r="C229">
        <v>41</v>
      </c>
      <c r="L229" s="24">
        <v>1992</v>
      </c>
      <c r="M229">
        <f t="shared" si="7"/>
        <v>32</v>
      </c>
      <c r="N229" t="s">
        <v>61</v>
      </c>
      <c r="O229" s="1">
        <v>59</v>
      </c>
      <c r="S229" s="25" t="s">
        <v>66</v>
      </c>
      <c r="T229" s="26">
        <v>43</v>
      </c>
    </row>
    <row r="230" spans="1:20">
      <c r="A230" s="12">
        <v>0</v>
      </c>
      <c r="B230" s="12">
        <v>2003</v>
      </c>
      <c r="C230">
        <v>33</v>
      </c>
      <c r="L230" s="24">
        <v>1992</v>
      </c>
      <c r="M230">
        <f t="shared" si="7"/>
        <v>32</v>
      </c>
      <c r="N230" t="s">
        <v>61</v>
      </c>
      <c r="O230" s="1">
        <v>45</v>
      </c>
      <c r="S230" s="25" t="s">
        <v>66</v>
      </c>
      <c r="T230" s="26">
        <v>47</v>
      </c>
    </row>
    <row r="231" spans="1:20">
      <c r="A231" s="12">
        <v>0</v>
      </c>
      <c r="B231" s="12">
        <v>1999</v>
      </c>
      <c r="C231">
        <v>38</v>
      </c>
      <c r="L231" s="24">
        <v>1992</v>
      </c>
      <c r="M231">
        <f t="shared" si="7"/>
        <v>32</v>
      </c>
      <c r="N231" t="s">
        <v>61</v>
      </c>
      <c r="O231" s="1">
        <v>49</v>
      </c>
      <c r="S231" s="25" t="s">
        <v>66</v>
      </c>
      <c r="T231" s="26">
        <v>46</v>
      </c>
    </row>
    <row r="232" spans="1:20">
      <c r="A232" s="12">
        <v>0</v>
      </c>
      <c r="B232" s="12">
        <v>1998</v>
      </c>
      <c r="C232">
        <v>39</v>
      </c>
      <c r="L232" s="24">
        <v>1992</v>
      </c>
      <c r="M232">
        <f t="shared" si="7"/>
        <v>32</v>
      </c>
      <c r="N232" t="s">
        <v>61</v>
      </c>
      <c r="O232" s="1">
        <v>41</v>
      </c>
      <c r="S232" s="25" t="s">
        <v>66</v>
      </c>
      <c r="T232" s="26">
        <v>46</v>
      </c>
    </row>
    <row r="233" spans="1:20">
      <c r="A233" s="12">
        <v>0</v>
      </c>
      <c r="B233" s="12">
        <v>1997</v>
      </c>
      <c r="C233">
        <v>35</v>
      </c>
      <c r="L233" s="24">
        <v>1991</v>
      </c>
      <c r="M233">
        <f t="shared" si="7"/>
        <v>33</v>
      </c>
      <c r="N233" t="s">
        <v>61</v>
      </c>
      <c r="O233" s="1">
        <v>36</v>
      </c>
      <c r="S233" s="25" t="s">
        <v>66</v>
      </c>
      <c r="T233" s="26">
        <v>47</v>
      </c>
    </row>
    <row r="234" spans="1:20">
      <c r="A234" s="12">
        <v>0</v>
      </c>
      <c r="B234" s="12">
        <v>1998</v>
      </c>
      <c r="C234">
        <v>39</v>
      </c>
      <c r="L234" s="24">
        <v>1991</v>
      </c>
      <c r="M234">
        <f t="shared" si="7"/>
        <v>33</v>
      </c>
      <c r="N234" t="s">
        <v>61</v>
      </c>
      <c r="O234" s="1">
        <v>23</v>
      </c>
      <c r="S234" s="25" t="s">
        <v>66</v>
      </c>
      <c r="T234" s="26">
        <v>44</v>
      </c>
    </row>
    <row r="235" spans="1:20">
      <c r="A235" s="12">
        <v>0</v>
      </c>
      <c r="B235" s="12">
        <v>1974</v>
      </c>
      <c r="C235">
        <v>28</v>
      </c>
      <c r="L235" s="24">
        <v>1991</v>
      </c>
      <c r="M235">
        <f t="shared" si="7"/>
        <v>33</v>
      </c>
      <c r="N235" t="s">
        <v>61</v>
      </c>
      <c r="O235" s="1">
        <v>51</v>
      </c>
      <c r="S235" s="25" t="s">
        <v>66</v>
      </c>
      <c r="T235" s="26">
        <v>43</v>
      </c>
    </row>
    <row r="236" spans="1:20">
      <c r="A236" s="12">
        <v>0</v>
      </c>
      <c r="B236" s="12">
        <v>1999</v>
      </c>
      <c r="C236">
        <v>26</v>
      </c>
      <c r="L236" s="24">
        <v>1991</v>
      </c>
      <c r="M236">
        <f t="shared" si="7"/>
        <v>33</v>
      </c>
      <c r="N236" t="s">
        <v>61</v>
      </c>
      <c r="O236" s="1">
        <v>28</v>
      </c>
      <c r="S236" s="25" t="s">
        <v>66</v>
      </c>
      <c r="T236" s="26">
        <v>43</v>
      </c>
    </row>
    <row r="237" spans="1:20">
      <c r="A237" s="12">
        <v>0</v>
      </c>
      <c r="B237" s="12">
        <v>1986</v>
      </c>
      <c r="C237">
        <v>39</v>
      </c>
      <c r="L237" s="24">
        <v>1991</v>
      </c>
      <c r="M237">
        <f t="shared" si="7"/>
        <v>33</v>
      </c>
      <c r="N237" t="s">
        <v>61</v>
      </c>
      <c r="O237" s="1">
        <v>22</v>
      </c>
      <c r="S237" s="25" t="s">
        <v>66</v>
      </c>
      <c r="T237" s="26">
        <v>46</v>
      </c>
    </row>
    <row r="238" spans="1:20">
      <c r="A238" s="12">
        <v>0</v>
      </c>
      <c r="B238" s="12">
        <v>1973</v>
      </c>
      <c r="C238">
        <v>42</v>
      </c>
      <c r="L238" s="24">
        <v>1991</v>
      </c>
      <c r="M238">
        <f t="shared" si="7"/>
        <v>33</v>
      </c>
      <c r="N238" t="s">
        <v>61</v>
      </c>
      <c r="O238" s="1">
        <v>28</v>
      </c>
      <c r="S238" s="25" t="s">
        <v>66</v>
      </c>
      <c r="T238" s="26">
        <v>45</v>
      </c>
    </row>
    <row r="239" spans="1:20">
      <c r="A239" s="12">
        <v>0</v>
      </c>
      <c r="B239" s="12">
        <v>1999</v>
      </c>
      <c r="C239">
        <v>31</v>
      </c>
      <c r="L239" s="24">
        <v>1991</v>
      </c>
      <c r="M239">
        <f t="shared" si="7"/>
        <v>33</v>
      </c>
      <c r="N239" t="s">
        <v>61</v>
      </c>
      <c r="O239" s="1">
        <v>27</v>
      </c>
      <c r="S239" s="25" t="s">
        <v>66</v>
      </c>
      <c r="T239" s="26">
        <v>45</v>
      </c>
    </row>
    <row r="240" spans="1:20">
      <c r="A240" s="12">
        <v>0</v>
      </c>
      <c r="B240" s="12">
        <v>1990</v>
      </c>
      <c r="C240">
        <v>23</v>
      </c>
      <c r="L240" s="24">
        <v>1991</v>
      </c>
      <c r="M240">
        <f t="shared" si="7"/>
        <v>33</v>
      </c>
      <c r="N240" t="s">
        <v>61</v>
      </c>
      <c r="O240" s="1">
        <v>37</v>
      </c>
      <c r="S240" s="25" t="s">
        <v>66</v>
      </c>
      <c r="T240" s="26">
        <v>47</v>
      </c>
    </row>
    <row r="241" spans="1:20">
      <c r="A241" s="12">
        <v>0</v>
      </c>
      <c r="B241" s="12">
        <v>1981</v>
      </c>
      <c r="C241">
        <v>39</v>
      </c>
      <c r="L241" s="24">
        <v>1990</v>
      </c>
      <c r="M241">
        <f t="shared" si="7"/>
        <v>34</v>
      </c>
      <c r="N241" t="s">
        <v>61</v>
      </c>
      <c r="O241" s="1">
        <v>32</v>
      </c>
      <c r="S241" s="25" t="s">
        <v>66</v>
      </c>
      <c r="T241" s="26">
        <v>43</v>
      </c>
    </row>
    <row r="242" spans="1:20">
      <c r="A242" s="12">
        <v>0</v>
      </c>
      <c r="B242" s="12">
        <v>1998</v>
      </c>
      <c r="C242">
        <v>42</v>
      </c>
      <c r="L242" s="24">
        <v>1990</v>
      </c>
      <c r="M242">
        <f t="shared" si="7"/>
        <v>34</v>
      </c>
      <c r="N242" t="s">
        <v>61</v>
      </c>
      <c r="O242" s="1">
        <v>23</v>
      </c>
      <c r="S242" s="25" t="s">
        <v>66</v>
      </c>
      <c r="T242" s="26">
        <v>34</v>
      </c>
    </row>
    <row r="243" spans="1:20">
      <c r="A243" s="12">
        <v>0</v>
      </c>
      <c r="B243" s="12">
        <v>1972</v>
      </c>
      <c r="C243">
        <v>44</v>
      </c>
      <c r="L243" s="24">
        <v>1990</v>
      </c>
      <c r="M243">
        <f t="shared" si="7"/>
        <v>34</v>
      </c>
      <c r="N243" t="s">
        <v>61</v>
      </c>
      <c r="O243" s="1">
        <v>28</v>
      </c>
      <c r="S243" s="25" t="s">
        <v>66</v>
      </c>
      <c r="T243" s="26">
        <v>40</v>
      </c>
    </row>
    <row r="244" spans="1:20">
      <c r="A244" s="12">
        <v>0</v>
      </c>
      <c r="B244" s="12">
        <v>1970</v>
      </c>
      <c r="C244">
        <v>34</v>
      </c>
      <c r="L244" s="24">
        <v>1990</v>
      </c>
      <c r="M244">
        <f t="shared" si="7"/>
        <v>34</v>
      </c>
      <c r="N244" t="s">
        <v>61</v>
      </c>
      <c r="O244" s="1">
        <v>49</v>
      </c>
      <c r="S244" s="25" t="s">
        <v>66</v>
      </c>
      <c r="T244" s="26">
        <v>48</v>
      </c>
    </row>
    <row r="245" spans="1:20">
      <c r="A245" s="12">
        <v>0</v>
      </c>
      <c r="B245" s="12">
        <v>1997</v>
      </c>
      <c r="C245">
        <v>38</v>
      </c>
      <c r="L245" s="24">
        <v>1990</v>
      </c>
      <c r="M245">
        <f t="shared" si="7"/>
        <v>34</v>
      </c>
      <c r="N245" t="s">
        <v>61</v>
      </c>
      <c r="O245" s="1">
        <v>21</v>
      </c>
      <c r="S245" s="25" t="s">
        <v>66</v>
      </c>
      <c r="T245" s="26">
        <v>43</v>
      </c>
    </row>
    <row r="246" spans="1:20">
      <c r="A246" s="12">
        <v>0</v>
      </c>
      <c r="B246" s="12">
        <v>1978</v>
      </c>
      <c r="C246">
        <v>63</v>
      </c>
      <c r="L246" s="24">
        <v>1990</v>
      </c>
      <c r="M246">
        <f t="shared" si="7"/>
        <v>34</v>
      </c>
      <c r="N246" t="s">
        <v>61</v>
      </c>
      <c r="O246" s="1">
        <v>21</v>
      </c>
      <c r="S246" s="25" t="s">
        <v>66</v>
      </c>
      <c r="T246" s="26">
        <v>37</v>
      </c>
    </row>
    <row r="247" spans="1:20">
      <c r="A247" s="12">
        <v>0</v>
      </c>
      <c r="B247" s="12">
        <v>2001</v>
      </c>
      <c r="C247">
        <v>46</v>
      </c>
      <c r="L247" s="24">
        <v>1990</v>
      </c>
      <c r="M247">
        <f t="shared" si="7"/>
        <v>34</v>
      </c>
      <c r="N247" t="s">
        <v>61</v>
      </c>
      <c r="O247" s="1">
        <v>37</v>
      </c>
      <c r="S247" s="25" t="s">
        <v>66</v>
      </c>
      <c r="T247" s="26">
        <v>30</v>
      </c>
    </row>
    <row r="248" spans="1:20">
      <c r="A248" s="12">
        <v>0</v>
      </c>
      <c r="B248" s="12">
        <v>2002</v>
      </c>
      <c r="C248">
        <v>60</v>
      </c>
      <c r="L248" s="24">
        <v>1989</v>
      </c>
      <c r="M248">
        <f t="shared" si="7"/>
        <v>35</v>
      </c>
      <c r="N248" t="s">
        <v>61</v>
      </c>
      <c r="O248" s="1">
        <v>43</v>
      </c>
      <c r="S248" s="25" t="s">
        <v>66</v>
      </c>
      <c r="T248" s="26">
        <v>42</v>
      </c>
    </row>
    <row r="249" spans="1:20">
      <c r="A249" s="12">
        <v>0</v>
      </c>
      <c r="B249" s="12">
        <v>2001</v>
      </c>
      <c r="C249">
        <v>36</v>
      </c>
      <c r="L249" s="24">
        <v>1989</v>
      </c>
      <c r="M249">
        <f t="shared" si="7"/>
        <v>35</v>
      </c>
      <c r="N249" t="s">
        <v>61</v>
      </c>
      <c r="O249" s="1">
        <v>52</v>
      </c>
      <c r="S249" s="25" t="s">
        <v>66</v>
      </c>
      <c r="T249" s="26">
        <v>36</v>
      </c>
    </row>
    <row r="250" spans="1:20">
      <c r="A250" s="12">
        <v>0</v>
      </c>
      <c r="B250" s="12">
        <v>1999</v>
      </c>
      <c r="C250">
        <v>30</v>
      </c>
      <c r="L250" s="24">
        <v>1989</v>
      </c>
      <c r="M250">
        <f t="shared" si="7"/>
        <v>35</v>
      </c>
      <c r="N250" t="s">
        <v>61</v>
      </c>
      <c r="O250" s="1">
        <v>53</v>
      </c>
      <c r="S250" s="25" t="s">
        <v>66</v>
      </c>
      <c r="T250" s="26">
        <v>48</v>
      </c>
    </row>
    <row r="251" spans="1:20">
      <c r="A251" s="12">
        <v>0</v>
      </c>
      <c r="B251" s="12">
        <v>1984</v>
      </c>
      <c r="C251">
        <v>45</v>
      </c>
      <c r="L251" s="24">
        <v>1989</v>
      </c>
      <c r="M251">
        <f t="shared" si="7"/>
        <v>35</v>
      </c>
      <c r="N251" t="s">
        <v>61</v>
      </c>
      <c r="O251" s="1">
        <v>41</v>
      </c>
      <c r="S251" s="25" t="s">
        <v>66</v>
      </c>
      <c r="T251" s="26">
        <v>31</v>
      </c>
    </row>
    <row r="252" spans="1:20">
      <c r="A252" s="12">
        <v>0</v>
      </c>
      <c r="B252" s="12">
        <v>1982</v>
      </c>
      <c r="C252">
        <v>48</v>
      </c>
      <c r="L252" s="24">
        <v>1989</v>
      </c>
      <c r="M252">
        <f t="shared" si="7"/>
        <v>35</v>
      </c>
      <c r="N252" t="s">
        <v>61</v>
      </c>
      <c r="O252" s="1">
        <v>31</v>
      </c>
      <c r="S252" s="25" t="s">
        <v>66</v>
      </c>
      <c r="T252" s="26">
        <v>43</v>
      </c>
    </row>
    <row r="253" spans="1:20">
      <c r="A253" s="12">
        <v>0</v>
      </c>
      <c r="B253" s="12">
        <v>2003</v>
      </c>
      <c r="C253">
        <v>41</v>
      </c>
      <c r="L253" s="24">
        <v>1988</v>
      </c>
      <c r="M253">
        <f t="shared" si="7"/>
        <v>36</v>
      </c>
      <c r="N253" t="s">
        <v>62</v>
      </c>
      <c r="O253" s="1">
        <v>30</v>
      </c>
      <c r="P253" s="19">
        <v>16</v>
      </c>
      <c r="S253" s="25" t="s">
        <v>66</v>
      </c>
      <c r="T253" s="26">
        <v>43</v>
      </c>
    </row>
    <row r="254" spans="1:20">
      <c r="A254" s="12">
        <v>0</v>
      </c>
      <c r="B254" s="12">
        <v>2000</v>
      </c>
      <c r="C254">
        <v>44</v>
      </c>
      <c r="L254" s="24">
        <v>1988</v>
      </c>
      <c r="M254">
        <f t="shared" si="7"/>
        <v>36</v>
      </c>
      <c r="N254" t="s">
        <v>62</v>
      </c>
      <c r="O254" s="1">
        <v>47</v>
      </c>
      <c r="P254" s="19">
        <v>43</v>
      </c>
      <c r="S254" s="25" t="s">
        <v>66</v>
      </c>
      <c r="T254" s="26">
        <v>47</v>
      </c>
    </row>
    <row r="255" spans="1:20">
      <c r="A255" s="12">
        <v>0</v>
      </c>
      <c r="B255" s="12">
        <v>1991</v>
      </c>
      <c r="C255">
        <v>23</v>
      </c>
      <c r="L255" s="24">
        <v>1988</v>
      </c>
      <c r="M255">
        <f t="shared" si="7"/>
        <v>36</v>
      </c>
      <c r="N255" t="s">
        <v>62</v>
      </c>
      <c r="O255" s="1">
        <v>31</v>
      </c>
      <c r="P255" s="19">
        <v>38</v>
      </c>
      <c r="S255" s="25" t="s">
        <v>66</v>
      </c>
      <c r="T255" s="26">
        <v>41</v>
      </c>
    </row>
    <row r="256" spans="1:20">
      <c r="A256" s="12">
        <v>0</v>
      </c>
      <c r="B256" s="12">
        <v>1998</v>
      </c>
      <c r="C256">
        <v>50</v>
      </c>
      <c r="L256" s="24">
        <v>1988</v>
      </c>
      <c r="M256">
        <f t="shared" si="7"/>
        <v>36</v>
      </c>
      <c r="N256" t="s">
        <v>62</v>
      </c>
      <c r="O256" s="1">
        <v>45</v>
      </c>
      <c r="P256" s="19">
        <v>28</v>
      </c>
      <c r="S256" s="25" t="s">
        <v>66</v>
      </c>
      <c r="T256" s="26">
        <v>41</v>
      </c>
    </row>
    <row r="257" spans="1:20">
      <c r="A257" s="12">
        <v>0</v>
      </c>
      <c r="B257" s="12">
        <v>1975</v>
      </c>
      <c r="C257">
        <v>44</v>
      </c>
      <c r="L257" s="24">
        <v>1988</v>
      </c>
      <c r="M257">
        <f t="shared" si="7"/>
        <v>36</v>
      </c>
      <c r="N257" t="s">
        <v>62</v>
      </c>
      <c r="O257" s="1">
        <v>55</v>
      </c>
      <c r="P257" s="19">
        <v>23</v>
      </c>
      <c r="S257" s="25" t="s">
        <v>66</v>
      </c>
      <c r="T257" s="26">
        <v>47</v>
      </c>
    </row>
    <row r="258" spans="1:20">
      <c r="A258" s="12">
        <v>0</v>
      </c>
      <c r="B258" s="12">
        <v>1999</v>
      </c>
      <c r="C258">
        <v>27</v>
      </c>
      <c r="L258" s="24">
        <v>1988</v>
      </c>
      <c r="M258">
        <f t="shared" ref="M258:M321" si="8">2024-L258</f>
        <v>36</v>
      </c>
      <c r="N258" t="s">
        <v>62</v>
      </c>
      <c r="O258" s="1">
        <v>35</v>
      </c>
      <c r="P258" s="19">
        <v>29</v>
      </c>
      <c r="S258" s="25" t="s">
        <v>66</v>
      </c>
      <c r="T258" s="26">
        <v>39</v>
      </c>
    </row>
    <row r="259" spans="1:20">
      <c r="A259" s="12">
        <v>0</v>
      </c>
      <c r="B259" s="12">
        <v>1996</v>
      </c>
      <c r="C259">
        <v>47</v>
      </c>
      <c r="L259" s="24">
        <v>1988</v>
      </c>
      <c r="M259">
        <f t="shared" si="8"/>
        <v>36</v>
      </c>
      <c r="N259" t="s">
        <v>62</v>
      </c>
      <c r="O259" s="1">
        <v>26</v>
      </c>
      <c r="P259" s="19">
        <v>35</v>
      </c>
      <c r="S259" s="25" t="s">
        <v>66</v>
      </c>
      <c r="T259" s="26">
        <v>41</v>
      </c>
    </row>
    <row r="260" spans="1:20">
      <c r="A260" s="12">
        <v>0</v>
      </c>
      <c r="B260" s="12">
        <v>1987</v>
      </c>
      <c r="C260">
        <v>30</v>
      </c>
      <c r="L260" s="24">
        <v>1988</v>
      </c>
      <c r="M260">
        <f t="shared" si="8"/>
        <v>36</v>
      </c>
      <c r="N260" t="s">
        <v>62</v>
      </c>
      <c r="O260" s="1">
        <v>49</v>
      </c>
      <c r="P260" s="19">
        <v>26</v>
      </c>
      <c r="S260" s="25" t="s">
        <v>66</v>
      </c>
      <c r="T260" s="26">
        <v>46</v>
      </c>
    </row>
    <row r="261" spans="1:20">
      <c r="A261" s="12">
        <v>0</v>
      </c>
      <c r="B261" s="12">
        <v>1980</v>
      </c>
      <c r="C261">
        <v>37</v>
      </c>
      <c r="L261" s="24">
        <v>1988</v>
      </c>
      <c r="M261">
        <f t="shared" si="8"/>
        <v>36</v>
      </c>
      <c r="N261" t="s">
        <v>62</v>
      </c>
      <c r="O261" s="1">
        <v>49</v>
      </c>
      <c r="P261" s="19">
        <v>49</v>
      </c>
      <c r="S261" s="25" t="s">
        <v>66</v>
      </c>
      <c r="T261" s="26">
        <v>42</v>
      </c>
    </row>
    <row r="262" spans="1:20">
      <c r="A262" s="12">
        <v>0</v>
      </c>
      <c r="B262" s="12">
        <v>1987</v>
      </c>
      <c r="C262">
        <v>18</v>
      </c>
      <c r="L262" s="24">
        <v>1987</v>
      </c>
      <c r="M262">
        <f t="shared" si="8"/>
        <v>37</v>
      </c>
      <c r="N262" t="s">
        <v>62</v>
      </c>
      <c r="O262" s="1">
        <v>65</v>
      </c>
      <c r="P262" s="19">
        <v>40</v>
      </c>
      <c r="S262" s="25" t="s">
        <v>66</v>
      </c>
      <c r="T262" s="26">
        <v>40</v>
      </c>
    </row>
    <row r="263" spans="1:20">
      <c r="A263" s="12">
        <v>0</v>
      </c>
      <c r="B263" s="12">
        <v>2000</v>
      </c>
      <c r="C263">
        <v>16</v>
      </c>
      <c r="L263" s="24">
        <v>1987</v>
      </c>
      <c r="M263">
        <f t="shared" si="8"/>
        <v>37</v>
      </c>
      <c r="N263" t="s">
        <v>62</v>
      </c>
      <c r="O263" s="1">
        <v>30</v>
      </c>
      <c r="P263" s="19">
        <v>43</v>
      </c>
      <c r="S263" s="25" t="s">
        <v>66</v>
      </c>
      <c r="T263" s="26">
        <v>46</v>
      </c>
    </row>
    <row r="264" spans="1:20">
      <c r="A264" s="12">
        <v>0</v>
      </c>
      <c r="B264" s="12">
        <v>1997</v>
      </c>
      <c r="C264">
        <v>30</v>
      </c>
      <c r="L264" s="24">
        <v>1987</v>
      </c>
      <c r="M264">
        <f t="shared" si="8"/>
        <v>37</v>
      </c>
      <c r="N264" t="s">
        <v>62</v>
      </c>
      <c r="O264" s="1">
        <v>18</v>
      </c>
      <c r="P264" s="19">
        <v>40</v>
      </c>
      <c r="S264" s="25" t="s">
        <v>66</v>
      </c>
      <c r="T264" s="26">
        <v>40</v>
      </c>
    </row>
    <row r="265" spans="1:20">
      <c r="A265" s="12">
        <v>0</v>
      </c>
      <c r="B265" s="12">
        <v>1975</v>
      </c>
      <c r="C265">
        <v>30</v>
      </c>
      <c r="L265" s="24">
        <v>1987</v>
      </c>
      <c r="M265">
        <f t="shared" si="8"/>
        <v>37</v>
      </c>
      <c r="N265" t="s">
        <v>62</v>
      </c>
      <c r="O265" s="1">
        <v>23</v>
      </c>
      <c r="P265" s="19">
        <v>35</v>
      </c>
      <c r="S265" s="25" t="s">
        <v>66</v>
      </c>
      <c r="T265" s="26">
        <v>42</v>
      </c>
    </row>
    <row r="266" spans="1:20">
      <c r="A266" s="12">
        <v>0</v>
      </c>
      <c r="B266" s="12">
        <v>2000</v>
      </c>
      <c r="C266">
        <v>20</v>
      </c>
      <c r="L266" s="24">
        <v>1987</v>
      </c>
      <c r="M266">
        <f t="shared" si="8"/>
        <v>37</v>
      </c>
      <c r="N266" t="s">
        <v>62</v>
      </c>
      <c r="O266" s="1">
        <v>48</v>
      </c>
      <c r="P266" s="19">
        <v>22</v>
      </c>
      <c r="S266" s="25" t="s">
        <v>66</v>
      </c>
      <c r="T266" s="26">
        <v>45</v>
      </c>
    </row>
    <row r="267" spans="1:20">
      <c r="A267" s="12">
        <v>0</v>
      </c>
      <c r="B267" s="12">
        <v>1998</v>
      </c>
      <c r="C267">
        <v>50</v>
      </c>
      <c r="L267" s="24">
        <v>1987</v>
      </c>
      <c r="M267">
        <f t="shared" si="8"/>
        <v>37</v>
      </c>
      <c r="N267" t="s">
        <v>62</v>
      </c>
      <c r="O267" s="1">
        <v>55</v>
      </c>
      <c r="P267" s="19">
        <v>30</v>
      </c>
      <c r="S267" s="25" t="s">
        <v>66</v>
      </c>
      <c r="T267" s="26">
        <v>46</v>
      </c>
    </row>
    <row r="268" spans="1:20">
      <c r="A268" s="12">
        <v>0</v>
      </c>
      <c r="B268" s="12">
        <v>2004</v>
      </c>
      <c r="C268">
        <v>55</v>
      </c>
      <c r="L268" s="24">
        <v>1987</v>
      </c>
      <c r="M268">
        <f t="shared" si="8"/>
        <v>37</v>
      </c>
      <c r="N268" t="s">
        <v>62</v>
      </c>
      <c r="O268" s="1">
        <v>65</v>
      </c>
      <c r="P268" s="19">
        <v>41</v>
      </c>
      <c r="S268" s="25" t="s">
        <v>66</v>
      </c>
      <c r="T268" s="26">
        <v>40</v>
      </c>
    </row>
    <row r="269" spans="1:20">
      <c r="A269" s="12">
        <v>0</v>
      </c>
      <c r="B269" s="12">
        <v>1975</v>
      </c>
      <c r="C269">
        <v>39</v>
      </c>
      <c r="L269" s="24">
        <v>1986</v>
      </c>
      <c r="M269">
        <f t="shared" si="8"/>
        <v>38</v>
      </c>
      <c r="N269" t="s">
        <v>62</v>
      </c>
      <c r="O269" s="1">
        <v>39</v>
      </c>
      <c r="S269" s="25" t="s">
        <v>66</v>
      </c>
      <c r="T269" s="26">
        <v>46</v>
      </c>
    </row>
    <row r="270" spans="1:20">
      <c r="A270" s="12">
        <v>0</v>
      </c>
      <c r="B270" s="12">
        <v>1994</v>
      </c>
      <c r="C270">
        <v>22</v>
      </c>
      <c r="L270" s="24">
        <v>1986</v>
      </c>
      <c r="M270">
        <f t="shared" si="8"/>
        <v>38</v>
      </c>
      <c r="N270" t="s">
        <v>62</v>
      </c>
      <c r="O270" s="1">
        <v>30</v>
      </c>
      <c r="S270" s="25" t="s">
        <v>66</v>
      </c>
      <c r="T270" s="26">
        <v>42</v>
      </c>
    </row>
    <row r="271" spans="1:20">
      <c r="A271" s="12">
        <v>0</v>
      </c>
      <c r="B271" s="12">
        <v>1987</v>
      </c>
      <c r="C271">
        <v>23</v>
      </c>
      <c r="L271" s="24">
        <v>1986</v>
      </c>
      <c r="M271">
        <f t="shared" si="8"/>
        <v>38</v>
      </c>
      <c r="N271" t="s">
        <v>62</v>
      </c>
      <c r="O271" s="1">
        <v>42</v>
      </c>
      <c r="S271" s="25" t="s">
        <v>66</v>
      </c>
      <c r="T271" s="26">
        <v>36</v>
      </c>
    </row>
    <row r="272" spans="1:20">
      <c r="A272" s="12">
        <v>0</v>
      </c>
      <c r="B272" s="12">
        <v>2005</v>
      </c>
      <c r="C272">
        <v>60</v>
      </c>
      <c r="L272" s="24">
        <v>1986</v>
      </c>
      <c r="M272">
        <f t="shared" si="8"/>
        <v>38</v>
      </c>
      <c r="N272" t="s">
        <v>62</v>
      </c>
      <c r="O272" s="1">
        <v>35</v>
      </c>
      <c r="S272" s="25" t="s">
        <v>66</v>
      </c>
      <c r="T272" s="26">
        <v>42</v>
      </c>
    </row>
    <row r="273" spans="1:20">
      <c r="A273" s="12">
        <v>0</v>
      </c>
      <c r="B273" s="12">
        <v>1981</v>
      </c>
      <c r="C273">
        <v>38</v>
      </c>
      <c r="L273" s="24">
        <v>1986</v>
      </c>
      <c r="M273">
        <f t="shared" si="8"/>
        <v>38</v>
      </c>
      <c r="N273" t="s">
        <v>62</v>
      </c>
      <c r="O273" s="1">
        <v>47</v>
      </c>
      <c r="S273" s="25" t="s">
        <v>66</v>
      </c>
      <c r="T273" s="26">
        <v>46</v>
      </c>
    </row>
    <row r="274" spans="1:20">
      <c r="A274" s="12">
        <v>0</v>
      </c>
      <c r="B274" s="12">
        <v>1989</v>
      </c>
      <c r="C274">
        <v>52</v>
      </c>
      <c r="L274" s="24">
        <v>1986</v>
      </c>
      <c r="M274">
        <f t="shared" si="8"/>
        <v>38</v>
      </c>
      <c r="N274" t="s">
        <v>62</v>
      </c>
      <c r="O274" s="1">
        <v>42</v>
      </c>
      <c r="S274" s="25" t="s">
        <v>66</v>
      </c>
      <c r="T274" s="26">
        <v>48</v>
      </c>
    </row>
    <row r="275" spans="1:20">
      <c r="A275" s="12">
        <v>0</v>
      </c>
      <c r="B275" s="12">
        <v>1979</v>
      </c>
      <c r="C275">
        <v>33</v>
      </c>
      <c r="L275" s="24">
        <v>1986</v>
      </c>
      <c r="M275">
        <f t="shared" si="8"/>
        <v>38</v>
      </c>
      <c r="N275" t="s">
        <v>62</v>
      </c>
      <c r="O275" s="1">
        <v>52</v>
      </c>
      <c r="S275" s="25" t="s">
        <v>66</v>
      </c>
      <c r="T275" s="26">
        <v>43</v>
      </c>
    </row>
    <row r="276" spans="1:20">
      <c r="A276" s="12">
        <v>0</v>
      </c>
      <c r="B276" s="12">
        <v>1997</v>
      </c>
      <c r="C276">
        <v>27</v>
      </c>
      <c r="L276" s="24">
        <v>1985</v>
      </c>
      <c r="M276">
        <f t="shared" si="8"/>
        <v>39</v>
      </c>
      <c r="N276" t="s">
        <v>62</v>
      </c>
      <c r="O276" s="1">
        <v>34</v>
      </c>
      <c r="S276" s="25" t="s">
        <v>66</v>
      </c>
      <c r="T276" s="26">
        <v>42</v>
      </c>
    </row>
    <row r="277" spans="1:20">
      <c r="A277" s="12">
        <v>0</v>
      </c>
      <c r="B277" s="12">
        <v>1986</v>
      </c>
      <c r="C277">
        <v>30</v>
      </c>
      <c r="L277" s="24">
        <v>1985</v>
      </c>
      <c r="M277">
        <f t="shared" si="8"/>
        <v>39</v>
      </c>
      <c r="N277" t="s">
        <v>62</v>
      </c>
      <c r="O277" s="1">
        <v>38</v>
      </c>
      <c r="S277" s="25" t="s">
        <v>66</v>
      </c>
      <c r="T277" s="26">
        <v>43</v>
      </c>
    </row>
    <row r="278" spans="1:20">
      <c r="A278" s="12">
        <v>0</v>
      </c>
      <c r="B278" s="12">
        <v>1982</v>
      </c>
      <c r="C278">
        <v>33</v>
      </c>
      <c r="L278" s="24">
        <v>1985</v>
      </c>
      <c r="M278">
        <f t="shared" si="8"/>
        <v>39</v>
      </c>
      <c r="N278" t="s">
        <v>62</v>
      </c>
      <c r="O278" s="1">
        <v>30</v>
      </c>
      <c r="S278" s="25" t="s">
        <v>66</v>
      </c>
      <c r="T278" s="26">
        <v>44</v>
      </c>
    </row>
    <row r="279" spans="1:20">
      <c r="A279" s="12">
        <v>0</v>
      </c>
      <c r="B279" s="12">
        <v>1986</v>
      </c>
      <c r="C279">
        <v>42</v>
      </c>
      <c r="L279" s="24">
        <v>1985</v>
      </c>
      <c r="M279">
        <f t="shared" si="8"/>
        <v>39</v>
      </c>
      <c r="N279" t="s">
        <v>62</v>
      </c>
      <c r="O279" s="1">
        <v>24</v>
      </c>
      <c r="S279" s="25" t="s">
        <v>66</v>
      </c>
      <c r="T279" s="26">
        <v>42</v>
      </c>
    </row>
    <row r="280" spans="1:20">
      <c r="A280" s="12">
        <v>0</v>
      </c>
      <c r="B280" s="12">
        <v>2001</v>
      </c>
      <c r="C280">
        <v>29</v>
      </c>
      <c r="L280" s="24">
        <v>1985</v>
      </c>
      <c r="M280">
        <f t="shared" si="8"/>
        <v>39</v>
      </c>
      <c r="N280" t="s">
        <v>62</v>
      </c>
      <c r="O280" s="1">
        <v>31</v>
      </c>
      <c r="S280" s="25" t="s">
        <v>66</v>
      </c>
      <c r="T280" s="26">
        <v>41</v>
      </c>
    </row>
    <row r="281" spans="1:20">
      <c r="A281" s="12">
        <v>0</v>
      </c>
      <c r="B281" s="12">
        <v>1977</v>
      </c>
      <c r="C281">
        <v>29</v>
      </c>
      <c r="L281" s="24">
        <v>1985</v>
      </c>
      <c r="M281">
        <f t="shared" si="8"/>
        <v>39</v>
      </c>
      <c r="N281" t="s">
        <v>62</v>
      </c>
      <c r="O281" s="1">
        <v>30</v>
      </c>
      <c r="S281" s="25" t="s">
        <v>66</v>
      </c>
      <c r="T281" s="26">
        <v>35</v>
      </c>
    </row>
    <row r="282" spans="1:20">
      <c r="A282" s="12">
        <v>0</v>
      </c>
      <c r="B282" s="12">
        <v>1991</v>
      </c>
      <c r="C282">
        <v>51</v>
      </c>
      <c r="L282" s="24">
        <v>1985</v>
      </c>
      <c r="M282">
        <f t="shared" si="8"/>
        <v>39</v>
      </c>
      <c r="N282" t="s">
        <v>62</v>
      </c>
      <c r="O282" s="1">
        <v>39</v>
      </c>
      <c r="S282" s="25" t="s">
        <v>66</v>
      </c>
      <c r="T282" s="26">
        <v>35</v>
      </c>
    </row>
    <row r="283" spans="1:20">
      <c r="A283" s="12">
        <v>0</v>
      </c>
      <c r="B283" s="12">
        <v>1993</v>
      </c>
      <c r="C283">
        <v>42</v>
      </c>
      <c r="L283" s="24">
        <v>1985</v>
      </c>
      <c r="M283">
        <f t="shared" si="8"/>
        <v>39</v>
      </c>
      <c r="N283" t="s">
        <v>62</v>
      </c>
      <c r="O283" s="1">
        <v>28</v>
      </c>
      <c r="S283" s="25" t="s">
        <v>66</v>
      </c>
      <c r="T283" s="26">
        <v>48</v>
      </c>
    </row>
    <row r="284" spans="1:20">
      <c r="A284" s="12">
        <v>0</v>
      </c>
      <c r="B284" s="12">
        <v>1994</v>
      </c>
      <c r="C284">
        <v>27</v>
      </c>
      <c r="L284" s="24">
        <v>1984</v>
      </c>
      <c r="M284">
        <f t="shared" si="8"/>
        <v>40</v>
      </c>
      <c r="N284" t="s">
        <v>62</v>
      </c>
      <c r="O284" s="1">
        <v>26</v>
      </c>
      <c r="S284" s="25" t="s">
        <v>66</v>
      </c>
      <c r="T284" s="26">
        <v>44</v>
      </c>
    </row>
    <row r="285" spans="1:20">
      <c r="A285" s="12">
        <v>0</v>
      </c>
      <c r="B285" s="12">
        <v>2005</v>
      </c>
      <c r="C285">
        <v>24</v>
      </c>
      <c r="L285" s="24">
        <v>1984</v>
      </c>
      <c r="M285">
        <f t="shared" si="8"/>
        <v>40</v>
      </c>
      <c r="N285" t="s">
        <v>62</v>
      </c>
      <c r="O285" s="1">
        <v>34</v>
      </c>
      <c r="S285" s="25" t="s">
        <v>66</v>
      </c>
      <c r="T285" s="26">
        <v>40</v>
      </c>
    </row>
    <row r="286" spans="1:20">
      <c r="A286" s="12">
        <v>0</v>
      </c>
      <c r="B286" s="12">
        <v>1980</v>
      </c>
      <c r="C286">
        <v>36</v>
      </c>
      <c r="L286" s="24">
        <v>1984</v>
      </c>
      <c r="M286">
        <f t="shared" si="8"/>
        <v>40</v>
      </c>
      <c r="N286" t="s">
        <v>62</v>
      </c>
      <c r="O286" s="1">
        <v>45</v>
      </c>
      <c r="S286" s="25" t="s">
        <v>66</v>
      </c>
      <c r="T286" s="26">
        <v>43</v>
      </c>
    </row>
    <row r="287" spans="1:20">
      <c r="A287" s="12">
        <v>0</v>
      </c>
      <c r="B287" s="12">
        <v>2000</v>
      </c>
      <c r="C287">
        <v>49</v>
      </c>
      <c r="L287" s="24">
        <v>1984</v>
      </c>
      <c r="M287">
        <f t="shared" si="8"/>
        <v>40</v>
      </c>
      <c r="N287" t="s">
        <v>62</v>
      </c>
      <c r="O287" s="1">
        <v>53</v>
      </c>
      <c r="S287" s="25" t="s">
        <v>66</v>
      </c>
      <c r="T287" s="26">
        <v>44</v>
      </c>
    </row>
    <row r="288" spans="1:20">
      <c r="A288" s="12">
        <v>0</v>
      </c>
      <c r="B288" s="12">
        <v>2005</v>
      </c>
      <c r="C288">
        <v>45</v>
      </c>
      <c r="L288" s="24">
        <v>1984</v>
      </c>
      <c r="M288">
        <f t="shared" si="8"/>
        <v>40</v>
      </c>
      <c r="N288" t="s">
        <v>62</v>
      </c>
      <c r="O288" s="1">
        <v>56</v>
      </c>
      <c r="S288" s="25" t="s">
        <v>66</v>
      </c>
      <c r="T288" s="26">
        <v>48</v>
      </c>
    </row>
    <row r="289" spans="1:20">
      <c r="A289" s="12">
        <v>0</v>
      </c>
      <c r="B289" s="12">
        <v>2007</v>
      </c>
      <c r="C289">
        <v>60</v>
      </c>
      <c r="L289" s="24">
        <v>1984</v>
      </c>
      <c r="M289">
        <f t="shared" si="8"/>
        <v>40</v>
      </c>
      <c r="N289" t="s">
        <v>62</v>
      </c>
      <c r="O289" s="1">
        <v>51</v>
      </c>
      <c r="S289" s="25" t="s">
        <v>66</v>
      </c>
      <c r="T289" s="26">
        <v>43</v>
      </c>
    </row>
    <row r="290" spans="1:20">
      <c r="A290" s="12">
        <v>0</v>
      </c>
      <c r="B290" s="12">
        <v>1980</v>
      </c>
      <c r="C290">
        <v>39</v>
      </c>
      <c r="L290" s="24">
        <v>1983</v>
      </c>
      <c r="M290">
        <f t="shared" si="8"/>
        <v>41</v>
      </c>
      <c r="N290" t="s">
        <v>62</v>
      </c>
      <c r="O290" s="1">
        <v>50</v>
      </c>
      <c r="S290" s="25" t="s">
        <v>66</v>
      </c>
      <c r="T290" s="26">
        <v>40</v>
      </c>
    </row>
    <row r="291" spans="1:20">
      <c r="A291" s="12">
        <v>0</v>
      </c>
      <c r="B291" s="12">
        <v>2007</v>
      </c>
      <c r="C291">
        <v>38</v>
      </c>
      <c r="L291" s="24">
        <v>1983</v>
      </c>
      <c r="M291">
        <f t="shared" si="8"/>
        <v>41</v>
      </c>
      <c r="N291" t="s">
        <v>62</v>
      </c>
      <c r="O291" s="1">
        <v>43</v>
      </c>
      <c r="S291" s="25" t="s">
        <v>66</v>
      </c>
      <c r="T291" s="26">
        <v>48</v>
      </c>
    </row>
    <row r="292" spans="1:20">
      <c r="A292" s="12">
        <v>0</v>
      </c>
      <c r="B292" s="12">
        <v>2007</v>
      </c>
      <c r="C292">
        <v>27</v>
      </c>
      <c r="L292" s="24">
        <v>1983</v>
      </c>
      <c r="M292">
        <f t="shared" si="8"/>
        <v>41</v>
      </c>
      <c r="N292" t="s">
        <v>62</v>
      </c>
      <c r="O292" s="1">
        <v>29</v>
      </c>
      <c r="S292" s="25" t="s">
        <v>66</v>
      </c>
      <c r="T292" s="26">
        <v>47</v>
      </c>
    </row>
    <row r="293" spans="1:20">
      <c r="A293" s="12">
        <v>0</v>
      </c>
      <c r="B293" s="12">
        <v>1991</v>
      </c>
      <c r="C293">
        <v>28</v>
      </c>
      <c r="L293" s="24">
        <v>1983</v>
      </c>
      <c r="M293">
        <f t="shared" si="8"/>
        <v>41</v>
      </c>
      <c r="N293" t="s">
        <v>62</v>
      </c>
      <c r="O293" s="1">
        <v>27</v>
      </c>
      <c r="S293" s="25" t="s">
        <v>66</v>
      </c>
      <c r="T293" s="26">
        <v>43</v>
      </c>
    </row>
    <row r="294" spans="1:20">
      <c r="A294" s="12">
        <v>0</v>
      </c>
      <c r="B294" s="12">
        <v>1988</v>
      </c>
      <c r="C294">
        <v>55</v>
      </c>
      <c r="L294" s="24">
        <v>1983</v>
      </c>
      <c r="M294">
        <f t="shared" si="8"/>
        <v>41</v>
      </c>
      <c r="N294" t="s">
        <v>62</v>
      </c>
      <c r="O294" s="1">
        <v>31</v>
      </c>
      <c r="S294" s="25" t="s">
        <v>66</v>
      </c>
      <c r="T294" s="26">
        <v>41</v>
      </c>
    </row>
    <row r="295" spans="1:20">
      <c r="A295" s="12">
        <v>0</v>
      </c>
      <c r="B295" s="12">
        <v>1970</v>
      </c>
      <c r="C295">
        <v>47</v>
      </c>
      <c r="L295" s="24">
        <v>1982</v>
      </c>
      <c r="M295">
        <f t="shared" si="8"/>
        <v>42</v>
      </c>
      <c r="N295" t="s">
        <v>62</v>
      </c>
      <c r="O295" s="1">
        <v>22</v>
      </c>
      <c r="S295" s="25" t="s">
        <v>66</v>
      </c>
      <c r="T295" s="26">
        <v>40</v>
      </c>
    </row>
    <row r="296" spans="1:20">
      <c r="A296" s="12">
        <v>0</v>
      </c>
      <c r="B296" s="12">
        <v>1998</v>
      </c>
      <c r="C296">
        <v>41</v>
      </c>
      <c r="L296" s="24">
        <v>1982</v>
      </c>
      <c r="M296">
        <f t="shared" si="8"/>
        <v>42</v>
      </c>
      <c r="N296" t="s">
        <v>62</v>
      </c>
      <c r="O296" s="1">
        <v>40</v>
      </c>
      <c r="S296" s="25" t="s">
        <v>66</v>
      </c>
      <c r="T296" s="26">
        <v>48</v>
      </c>
    </row>
    <row r="297" spans="1:20">
      <c r="A297" s="12">
        <v>0</v>
      </c>
      <c r="B297" s="12">
        <v>1985</v>
      </c>
      <c r="C297">
        <v>38</v>
      </c>
      <c r="L297" s="24">
        <v>1982</v>
      </c>
      <c r="M297">
        <f t="shared" si="8"/>
        <v>42</v>
      </c>
      <c r="N297" t="s">
        <v>62</v>
      </c>
      <c r="O297" s="1">
        <v>32</v>
      </c>
      <c r="S297" s="25" t="s">
        <v>66</v>
      </c>
      <c r="T297" s="26">
        <v>48</v>
      </c>
    </row>
    <row r="298" spans="1:20">
      <c r="A298" s="12">
        <v>0</v>
      </c>
      <c r="B298" s="12">
        <v>1996</v>
      </c>
      <c r="C298">
        <v>17</v>
      </c>
      <c r="L298" s="24">
        <v>1982</v>
      </c>
      <c r="M298">
        <f t="shared" si="8"/>
        <v>42</v>
      </c>
      <c r="N298" t="s">
        <v>62</v>
      </c>
      <c r="O298" s="1">
        <v>48</v>
      </c>
      <c r="S298" s="25" t="s">
        <v>66</v>
      </c>
      <c r="T298" s="26">
        <v>38</v>
      </c>
    </row>
    <row r="299" spans="1:20">
      <c r="A299" s="12">
        <v>0</v>
      </c>
      <c r="B299" s="12">
        <v>2005</v>
      </c>
      <c r="C299">
        <v>43</v>
      </c>
      <c r="L299" s="24">
        <v>1982</v>
      </c>
      <c r="M299">
        <f t="shared" si="8"/>
        <v>42</v>
      </c>
      <c r="N299" t="s">
        <v>62</v>
      </c>
      <c r="O299" s="1">
        <v>33</v>
      </c>
      <c r="S299" s="25" t="s">
        <v>66</v>
      </c>
      <c r="T299" s="26">
        <v>38</v>
      </c>
    </row>
    <row r="300" spans="1:20">
      <c r="A300" s="12">
        <v>0</v>
      </c>
      <c r="B300" s="12">
        <v>1979</v>
      </c>
      <c r="C300">
        <v>52</v>
      </c>
      <c r="L300" s="24">
        <v>1982</v>
      </c>
      <c r="M300">
        <f t="shared" si="8"/>
        <v>42</v>
      </c>
      <c r="N300" t="s">
        <v>62</v>
      </c>
      <c r="O300" s="1">
        <v>57</v>
      </c>
      <c r="S300" s="25" t="s">
        <v>66</v>
      </c>
      <c r="T300" s="26">
        <v>45</v>
      </c>
    </row>
    <row r="301" spans="1:20">
      <c r="A301" s="12">
        <v>0</v>
      </c>
      <c r="B301" s="12">
        <v>1972</v>
      </c>
      <c r="C301">
        <v>33</v>
      </c>
      <c r="L301" s="24">
        <v>1982</v>
      </c>
      <c r="M301">
        <f t="shared" si="8"/>
        <v>42</v>
      </c>
      <c r="N301" t="s">
        <v>62</v>
      </c>
      <c r="O301" s="1">
        <v>22</v>
      </c>
      <c r="S301" s="25" t="s">
        <v>66</v>
      </c>
      <c r="T301" s="26">
        <v>46</v>
      </c>
    </row>
    <row r="302" spans="1:20">
      <c r="A302" s="12">
        <v>0</v>
      </c>
      <c r="B302" s="12">
        <v>1996</v>
      </c>
      <c r="C302">
        <v>37</v>
      </c>
      <c r="L302" s="24">
        <v>1982</v>
      </c>
      <c r="M302">
        <f t="shared" si="8"/>
        <v>42</v>
      </c>
      <c r="N302" t="s">
        <v>62</v>
      </c>
      <c r="O302" s="1">
        <v>37</v>
      </c>
      <c r="S302" s="25" t="s">
        <v>66</v>
      </c>
      <c r="T302" s="26">
        <v>48</v>
      </c>
    </row>
    <row r="303" spans="1:20">
      <c r="A303" s="12">
        <v>0</v>
      </c>
      <c r="B303" s="12">
        <v>1985</v>
      </c>
      <c r="C303">
        <v>30</v>
      </c>
      <c r="L303" s="24">
        <v>1982</v>
      </c>
      <c r="M303">
        <f t="shared" si="8"/>
        <v>42</v>
      </c>
      <c r="N303" t="s">
        <v>62</v>
      </c>
      <c r="O303" s="1">
        <v>34</v>
      </c>
      <c r="S303" s="25" t="s">
        <v>66</v>
      </c>
      <c r="T303" s="26">
        <v>37</v>
      </c>
    </row>
    <row r="304" spans="1:20">
      <c r="A304" s="12">
        <v>0</v>
      </c>
      <c r="B304" s="12">
        <v>1994</v>
      </c>
      <c r="C304">
        <v>35</v>
      </c>
      <c r="L304" s="24">
        <v>1982</v>
      </c>
      <c r="M304">
        <f t="shared" si="8"/>
        <v>42</v>
      </c>
      <c r="N304" t="s">
        <v>62</v>
      </c>
      <c r="O304" s="1">
        <v>42</v>
      </c>
      <c r="S304" s="25" t="s">
        <v>66</v>
      </c>
      <c r="T304" s="26">
        <v>44</v>
      </c>
    </row>
    <row r="305" spans="1:20">
      <c r="A305" s="12">
        <v>0</v>
      </c>
      <c r="B305" s="12">
        <v>1994</v>
      </c>
      <c r="C305">
        <v>19</v>
      </c>
      <c r="L305" s="24">
        <v>1982</v>
      </c>
      <c r="M305">
        <f t="shared" si="8"/>
        <v>42</v>
      </c>
      <c r="N305" t="s">
        <v>62</v>
      </c>
      <c r="O305" s="1">
        <v>42</v>
      </c>
      <c r="S305" s="25" t="s">
        <v>66</v>
      </c>
      <c r="T305" s="26">
        <v>45</v>
      </c>
    </row>
    <row r="306" spans="1:20">
      <c r="A306" s="12">
        <v>0</v>
      </c>
      <c r="B306" s="12">
        <v>1995</v>
      </c>
      <c r="C306">
        <v>27</v>
      </c>
      <c r="L306" s="24">
        <v>1981</v>
      </c>
      <c r="M306">
        <f t="shared" si="8"/>
        <v>43</v>
      </c>
      <c r="N306" t="s">
        <v>62</v>
      </c>
      <c r="O306" s="1">
        <v>39</v>
      </c>
      <c r="S306" s="25" t="s">
        <v>66</v>
      </c>
      <c r="T306" s="26">
        <v>25</v>
      </c>
    </row>
    <row r="307" spans="1:20">
      <c r="A307" s="12">
        <v>0</v>
      </c>
      <c r="B307" s="12">
        <v>2002</v>
      </c>
      <c r="C307">
        <v>49</v>
      </c>
      <c r="L307" s="24">
        <v>1981</v>
      </c>
      <c r="M307">
        <f t="shared" si="8"/>
        <v>43</v>
      </c>
      <c r="N307" t="s">
        <v>62</v>
      </c>
      <c r="O307" s="1">
        <v>54</v>
      </c>
      <c r="S307" s="25" t="s">
        <v>66</v>
      </c>
      <c r="T307" s="26">
        <v>42</v>
      </c>
    </row>
    <row r="308" spans="1:20">
      <c r="A308" s="12">
        <v>0</v>
      </c>
      <c r="B308" s="12">
        <v>1992</v>
      </c>
      <c r="C308">
        <v>27</v>
      </c>
      <c r="L308" s="24">
        <v>1981</v>
      </c>
      <c r="M308">
        <f t="shared" si="8"/>
        <v>43</v>
      </c>
      <c r="N308" t="s">
        <v>62</v>
      </c>
      <c r="O308" s="1">
        <v>39</v>
      </c>
      <c r="S308" s="25" t="s">
        <v>66</v>
      </c>
      <c r="T308" s="26">
        <v>43</v>
      </c>
    </row>
    <row r="309" spans="1:20">
      <c r="A309" s="12">
        <v>0</v>
      </c>
      <c r="B309" s="12">
        <v>1987</v>
      </c>
      <c r="C309">
        <v>48</v>
      </c>
      <c r="L309" s="24">
        <v>1981</v>
      </c>
      <c r="M309">
        <f t="shared" si="8"/>
        <v>43</v>
      </c>
      <c r="N309" t="s">
        <v>62</v>
      </c>
      <c r="O309" s="1">
        <v>38</v>
      </c>
      <c r="S309" s="25" t="s">
        <v>66</v>
      </c>
      <c r="T309" s="26">
        <v>47</v>
      </c>
    </row>
    <row r="310" spans="1:20">
      <c r="A310" s="12">
        <v>0</v>
      </c>
      <c r="B310" s="12">
        <v>1971</v>
      </c>
      <c r="C310">
        <v>50</v>
      </c>
      <c r="L310" s="24">
        <v>1981</v>
      </c>
      <c r="M310">
        <f t="shared" si="8"/>
        <v>43</v>
      </c>
      <c r="N310" t="s">
        <v>62</v>
      </c>
      <c r="O310" s="1">
        <v>18</v>
      </c>
      <c r="S310" s="25" t="s">
        <v>66</v>
      </c>
      <c r="T310" s="26">
        <v>36</v>
      </c>
    </row>
    <row r="311" spans="1:20">
      <c r="A311" s="12">
        <v>0</v>
      </c>
      <c r="B311" s="12">
        <v>1978</v>
      </c>
      <c r="C311">
        <v>41</v>
      </c>
      <c r="L311" s="24">
        <v>1981</v>
      </c>
      <c r="M311">
        <f t="shared" si="8"/>
        <v>43</v>
      </c>
      <c r="N311" t="s">
        <v>62</v>
      </c>
      <c r="O311" s="1">
        <v>39</v>
      </c>
      <c r="S311" s="25" t="s">
        <v>66</v>
      </c>
      <c r="T311" s="26">
        <v>44</v>
      </c>
    </row>
    <row r="312" spans="1:20">
      <c r="A312" s="12">
        <v>0</v>
      </c>
      <c r="B312" s="12">
        <v>1995</v>
      </c>
      <c r="C312">
        <v>36</v>
      </c>
      <c r="L312" s="24">
        <v>1981</v>
      </c>
      <c r="M312">
        <f t="shared" si="8"/>
        <v>43</v>
      </c>
      <c r="N312" t="s">
        <v>62</v>
      </c>
      <c r="O312" s="1">
        <v>53</v>
      </c>
      <c r="S312" s="25" t="s">
        <v>66</v>
      </c>
      <c r="T312" s="26">
        <v>29</v>
      </c>
    </row>
    <row r="313" spans="1:20">
      <c r="A313" s="12">
        <v>0</v>
      </c>
      <c r="B313" s="12">
        <v>2005</v>
      </c>
      <c r="C313">
        <v>54</v>
      </c>
      <c r="L313" s="24">
        <v>1980</v>
      </c>
      <c r="M313">
        <f t="shared" si="8"/>
        <v>44</v>
      </c>
      <c r="N313" t="s">
        <v>62</v>
      </c>
      <c r="O313" s="1">
        <v>37</v>
      </c>
      <c r="S313" s="25" t="s">
        <v>66</v>
      </c>
      <c r="T313" s="26">
        <v>42</v>
      </c>
    </row>
    <row r="314" spans="1:20">
      <c r="A314" s="12">
        <v>0</v>
      </c>
      <c r="B314" s="12">
        <v>2001</v>
      </c>
      <c r="C314">
        <v>51</v>
      </c>
      <c r="L314" s="24">
        <v>1980</v>
      </c>
      <c r="M314">
        <f t="shared" si="8"/>
        <v>44</v>
      </c>
      <c r="N314" t="s">
        <v>62</v>
      </c>
      <c r="O314" s="1">
        <v>36</v>
      </c>
      <c r="S314" s="25" t="s">
        <v>66</v>
      </c>
      <c r="T314" s="26">
        <v>44</v>
      </c>
    </row>
    <row r="315" spans="1:20">
      <c r="A315" s="12">
        <v>0</v>
      </c>
      <c r="B315" s="12">
        <v>1997</v>
      </c>
      <c r="C315">
        <v>32</v>
      </c>
      <c r="L315" s="24">
        <v>1980</v>
      </c>
      <c r="M315">
        <f t="shared" si="8"/>
        <v>44</v>
      </c>
      <c r="N315" t="s">
        <v>62</v>
      </c>
      <c r="O315" s="1">
        <v>39</v>
      </c>
      <c r="S315" s="25" t="s">
        <v>66</v>
      </c>
      <c r="T315" s="26">
        <v>43</v>
      </c>
    </row>
    <row r="316" spans="1:20">
      <c r="A316" s="12">
        <v>0</v>
      </c>
      <c r="B316" s="12">
        <v>1963</v>
      </c>
      <c r="C316">
        <v>50</v>
      </c>
      <c r="L316" s="24">
        <v>1980</v>
      </c>
      <c r="M316">
        <f t="shared" si="8"/>
        <v>44</v>
      </c>
      <c r="N316" t="s">
        <v>62</v>
      </c>
      <c r="O316" s="1">
        <v>52</v>
      </c>
      <c r="S316" s="25" t="s">
        <v>66</v>
      </c>
      <c r="T316" s="26">
        <v>38</v>
      </c>
    </row>
    <row r="317" spans="1:20">
      <c r="A317" s="12">
        <v>0</v>
      </c>
      <c r="B317" s="12">
        <v>1994</v>
      </c>
      <c r="C317">
        <v>27</v>
      </c>
      <c r="L317" s="24">
        <v>1979</v>
      </c>
      <c r="M317">
        <f t="shared" si="8"/>
        <v>45</v>
      </c>
      <c r="N317" t="s">
        <v>62</v>
      </c>
      <c r="O317" s="1">
        <v>34</v>
      </c>
      <c r="S317" s="25" t="s">
        <v>66</v>
      </c>
      <c r="T317" s="26">
        <v>43</v>
      </c>
    </row>
    <row r="318" spans="1:20">
      <c r="A318" s="12">
        <v>0</v>
      </c>
      <c r="B318" s="12">
        <v>1985</v>
      </c>
      <c r="C318">
        <v>24</v>
      </c>
      <c r="L318" s="24">
        <v>1979</v>
      </c>
      <c r="M318">
        <f t="shared" si="8"/>
        <v>45</v>
      </c>
      <c r="N318" t="s">
        <v>62</v>
      </c>
      <c r="O318" s="1">
        <v>33</v>
      </c>
      <c r="S318" s="25" t="s">
        <v>66</v>
      </c>
      <c r="T318" s="26">
        <v>40</v>
      </c>
    </row>
    <row r="319" spans="1:20">
      <c r="A319" s="12">
        <v>0</v>
      </c>
      <c r="B319" s="12">
        <v>2003</v>
      </c>
      <c r="C319">
        <v>41</v>
      </c>
      <c r="L319" s="24">
        <v>1979</v>
      </c>
      <c r="M319">
        <f t="shared" si="8"/>
        <v>45</v>
      </c>
      <c r="N319" t="s">
        <v>62</v>
      </c>
      <c r="O319" s="1">
        <v>52</v>
      </c>
      <c r="S319" s="25" t="s">
        <v>66</v>
      </c>
      <c r="T319" s="26">
        <v>43</v>
      </c>
    </row>
    <row r="320" spans="1:20">
      <c r="A320" s="12">
        <v>0</v>
      </c>
      <c r="B320" s="12">
        <v>1961</v>
      </c>
      <c r="C320">
        <v>47</v>
      </c>
      <c r="L320" s="24">
        <v>1979</v>
      </c>
      <c r="M320">
        <f t="shared" si="8"/>
        <v>45</v>
      </c>
      <c r="N320" t="s">
        <v>62</v>
      </c>
      <c r="O320" s="1">
        <v>52</v>
      </c>
      <c r="S320" s="25" t="s">
        <v>66</v>
      </c>
      <c r="T320" s="26">
        <v>44</v>
      </c>
    </row>
    <row r="321" spans="1:21">
      <c r="A321" s="12">
        <v>0</v>
      </c>
      <c r="B321" s="12">
        <v>1996</v>
      </c>
      <c r="C321">
        <v>29</v>
      </c>
      <c r="L321" s="24">
        <v>1979</v>
      </c>
      <c r="M321">
        <f t="shared" si="8"/>
        <v>45</v>
      </c>
      <c r="N321" t="s">
        <v>62</v>
      </c>
      <c r="O321" s="1">
        <v>13</v>
      </c>
      <c r="S321" s="25" t="s">
        <v>66</v>
      </c>
      <c r="T321" s="26">
        <v>46</v>
      </c>
    </row>
    <row r="322" spans="1:21">
      <c r="A322" s="12">
        <v>0</v>
      </c>
      <c r="B322" s="12">
        <v>1996</v>
      </c>
      <c r="C322">
        <v>40</v>
      </c>
      <c r="L322" s="24">
        <v>1978</v>
      </c>
      <c r="M322">
        <f t="shared" ref="M322:M385" si="9">2024-L322</f>
        <v>46</v>
      </c>
      <c r="N322" t="s">
        <v>63</v>
      </c>
      <c r="O322" s="1">
        <v>63</v>
      </c>
      <c r="P322" s="19">
        <v>39</v>
      </c>
      <c r="S322" s="25" t="s">
        <v>66</v>
      </c>
      <c r="T322" s="26">
        <v>45</v>
      </c>
    </row>
    <row r="323" spans="1:21">
      <c r="A323" s="12">
        <v>0</v>
      </c>
      <c r="B323" s="12">
        <v>1970</v>
      </c>
      <c r="C323">
        <v>35</v>
      </c>
      <c r="L323" s="24">
        <v>1978</v>
      </c>
      <c r="M323">
        <f t="shared" si="9"/>
        <v>46</v>
      </c>
      <c r="N323" t="s">
        <v>63</v>
      </c>
      <c r="O323" s="1">
        <v>41</v>
      </c>
      <c r="P323" s="19">
        <v>39</v>
      </c>
      <c r="S323" s="25" t="s">
        <v>66</v>
      </c>
      <c r="T323" s="26">
        <v>43</v>
      </c>
    </row>
    <row r="324" spans="1:21">
      <c r="A324" s="12">
        <v>0</v>
      </c>
      <c r="B324" s="12">
        <v>1985</v>
      </c>
      <c r="C324">
        <v>31</v>
      </c>
      <c r="L324" s="24">
        <v>1978</v>
      </c>
      <c r="M324">
        <f t="shared" si="9"/>
        <v>46</v>
      </c>
      <c r="N324" t="s">
        <v>63</v>
      </c>
      <c r="O324" s="1">
        <v>39</v>
      </c>
      <c r="P324" s="19">
        <v>42</v>
      </c>
      <c r="S324" s="27" t="s">
        <v>67</v>
      </c>
      <c r="T324" s="26">
        <v>44</v>
      </c>
      <c r="U324" s="26">
        <v>38</v>
      </c>
    </row>
    <row r="325" spans="1:21">
      <c r="A325" s="12">
        <v>0</v>
      </c>
      <c r="B325" s="12">
        <v>1993</v>
      </c>
      <c r="C325">
        <v>24</v>
      </c>
      <c r="L325" s="24">
        <v>1978</v>
      </c>
      <c r="M325">
        <f t="shared" si="9"/>
        <v>46</v>
      </c>
      <c r="N325" t="s">
        <v>63</v>
      </c>
      <c r="O325" s="1">
        <v>43</v>
      </c>
      <c r="P325" s="19">
        <v>32</v>
      </c>
      <c r="S325" s="25" t="s">
        <v>67</v>
      </c>
      <c r="T325" s="26">
        <v>47</v>
      </c>
      <c r="U325" s="26">
        <v>42</v>
      </c>
    </row>
    <row r="326" spans="1:21">
      <c r="A326" s="12">
        <v>0</v>
      </c>
      <c r="B326" s="12">
        <v>1991</v>
      </c>
      <c r="C326">
        <v>22</v>
      </c>
      <c r="L326" s="24">
        <v>1977</v>
      </c>
      <c r="M326">
        <f t="shared" si="9"/>
        <v>47</v>
      </c>
      <c r="N326" t="s">
        <v>63</v>
      </c>
      <c r="O326" s="1">
        <v>29</v>
      </c>
      <c r="P326" s="19">
        <v>29</v>
      </c>
      <c r="S326" s="25" t="s">
        <v>67</v>
      </c>
      <c r="T326" s="26">
        <v>40</v>
      </c>
      <c r="U326" s="26">
        <v>41</v>
      </c>
    </row>
    <row r="327" spans="1:21">
      <c r="A327" s="12">
        <v>0</v>
      </c>
      <c r="B327" s="12">
        <v>1992</v>
      </c>
      <c r="C327">
        <v>36</v>
      </c>
      <c r="L327" s="24">
        <v>1977</v>
      </c>
      <c r="M327">
        <f t="shared" si="9"/>
        <v>47</v>
      </c>
      <c r="N327" t="s">
        <v>63</v>
      </c>
      <c r="O327" s="1">
        <v>38</v>
      </c>
      <c r="P327" s="19">
        <v>29</v>
      </c>
      <c r="S327" s="25" t="s">
        <v>67</v>
      </c>
      <c r="T327" s="26">
        <v>44</v>
      </c>
      <c r="U327" s="26">
        <v>43</v>
      </c>
    </row>
    <row r="328" spans="1:21">
      <c r="A328" s="12">
        <v>0</v>
      </c>
      <c r="B328" s="12">
        <v>1999</v>
      </c>
      <c r="C328">
        <v>40</v>
      </c>
      <c r="L328" s="24">
        <v>1977</v>
      </c>
      <c r="M328">
        <f t="shared" si="9"/>
        <v>47</v>
      </c>
      <c r="N328" t="s">
        <v>63</v>
      </c>
      <c r="O328" s="1">
        <v>43</v>
      </c>
      <c r="P328" s="19">
        <v>27</v>
      </c>
      <c r="S328" s="25" t="s">
        <v>67</v>
      </c>
      <c r="T328" s="26">
        <v>48</v>
      </c>
      <c r="U328" s="26">
        <v>41</v>
      </c>
    </row>
    <row r="329" spans="1:21">
      <c r="A329" s="12">
        <v>0</v>
      </c>
      <c r="B329" s="12">
        <v>1996</v>
      </c>
      <c r="C329">
        <v>49</v>
      </c>
      <c r="L329" s="24">
        <v>1977</v>
      </c>
      <c r="M329">
        <f t="shared" si="9"/>
        <v>47</v>
      </c>
      <c r="N329" t="s">
        <v>63</v>
      </c>
      <c r="O329" s="1">
        <v>43</v>
      </c>
      <c r="P329" s="19">
        <v>25</v>
      </c>
      <c r="S329" s="25" t="s">
        <v>67</v>
      </c>
      <c r="T329" s="26">
        <v>41</v>
      </c>
      <c r="U329" s="26">
        <v>44</v>
      </c>
    </row>
    <row r="330" spans="1:21">
      <c r="A330" s="12">
        <v>0</v>
      </c>
      <c r="B330" s="12">
        <v>1977</v>
      </c>
      <c r="C330">
        <v>38</v>
      </c>
      <c r="L330" s="24">
        <v>1976</v>
      </c>
      <c r="M330">
        <f t="shared" si="9"/>
        <v>48</v>
      </c>
      <c r="N330" t="s">
        <v>63</v>
      </c>
      <c r="O330" s="1">
        <v>33</v>
      </c>
      <c r="P330" s="19">
        <v>24</v>
      </c>
      <c r="S330" s="25" t="s">
        <v>67</v>
      </c>
      <c r="T330" s="26">
        <v>48</v>
      </c>
      <c r="U330" s="26">
        <v>43</v>
      </c>
    </row>
    <row r="331" spans="1:21">
      <c r="A331" s="12">
        <v>0</v>
      </c>
      <c r="B331" s="12">
        <v>1997</v>
      </c>
      <c r="C331">
        <v>33</v>
      </c>
      <c r="L331" s="24">
        <v>1976</v>
      </c>
      <c r="M331">
        <f t="shared" si="9"/>
        <v>48</v>
      </c>
      <c r="N331" t="s">
        <v>63</v>
      </c>
      <c r="O331" s="1">
        <v>25</v>
      </c>
      <c r="P331" s="19">
        <v>42</v>
      </c>
      <c r="S331" s="25" t="s">
        <v>67</v>
      </c>
      <c r="T331" s="26">
        <v>43</v>
      </c>
      <c r="U331" s="26">
        <v>46</v>
      </c>
    </row>
    <row r="332" spans="1:21">
      <c r="A332" s="12">
        <v>0</v>
      </c>
      <c r="B332" s="12">
        <v>1975</v>
      </c>
      <c r="C332">
        <v>43</v>
      </c>
      <c r="L332" s="24">
        <v>1976</v>
      </c>
      <c r="M332">
        <f t="shared" si="9"/>
        <v>48</v>
      </c>
      <c r="N332" t="s">
        <v>63</v>
      </c>
      <c r="O332" s="1">
        <v>35</v>
      </c>
      <c r="P332" s="19">
        <v>43</v>
      </c>
      <c r="S332" s="25" t="s">
        <v>67</v>
      </c>
      <c r="T332" s="26">
        <v>47</v>
      </c>
      <c r="U332" s="26">
        <v>46</v>
      </c>
    </row>
    <row r="333" spans="1:21">
      <c r="A333" s="12">
        <v>0</v>
      </c>
      <c r="B333" s="12">
        <v>2002</v>
      </c>
      <c r="C333">
        <v>42</v>
      </c>
      <c r="L333" s="24">
        <v>1976</v>
      </c>
      <c r="M333">
        <f t="shared" si="9"/>
        <v>48</v>
      </c>
      <c r="N333" t="s">
        <v>63</v>
      </c>
      <c r="O333" s="1">
        <v>32</v>
      </c>
      <c r="P333" s="19">
        <v>30</v>
      </c>
      <c r="S333" s="25" t="s">
        <v>67</v>
      </c>
      <c r="T333" s="26">
        <v>45</v>
      </c>
      <c r="U333" s="26">
        <v>42</v>
      </c>
    </row>
    <row r="334" spans="1:21">
      <c r="A334" s="12">
        <v>0</v>
      </c>
      <c r="B334" s="12">
        <v>1983</v>
      </c>
      <c r="C334">
        <v>27</v>
      </c>
      <c r="L334" s="24">
        <v>1975</v>
      </c>
      <c r="M334">
        <f t="shared" si="9"/>
        <v>49</v>
      </c>
      <c r="N334" t="s">
        <v>63</v>
      </c>
      <c r="O334" s="1">
        <v>34</v>
      </c>
      <c r="P334" s="19">
        <v>27</v>
      </c>
      <c r="S334" s="25" t="s">
        <v>67</v>
      </c>
      <c r="T334" s="26">
        <v>41</v>
      </c>
      <c r="U334" s="26">
        <v>48</v>
      </c>
    </row>
    <row r="335" spans="1:21">
      <c r="A335" s="12">
        <v>0</v>
      </c>
      <c r="B335" s="12">
        <v>1971</v>
      </c>
      <c r="C335">
        <v>17</v>
      </c>
      <c r="L335" s="24">
        <v>1975</v>
      </c>
      <c r="M335">
        <f t="shared" si="9"/>
        <v>49</v>
      </c>
      <c r="N335" t="s">
        <v>63</v>
      </c>
      <c r="O335" s="1">
        <v>44</v>
      </c>
      <c r="P335" s="19">
        <v>21</v>
      </c>
      <c r="S335" s="25" t="s">
        <v>67</v>
      </c>
      <c r="T335" s="26">
        <v>39</v>
      </c>
      <c r="U335" s="26">
        <v>29</v>
      </c>
    </row>
    <row r="336" spans="1:21">
      <c r="A336" s="12">
        <v>0</v>
      </c>
      <c r="B336" s="12">
        <v>1996</v>
      </c>
      <c r="C336">
        <v>59</v>
      </c>
      <c r="L336" s="24">
        <v>1975</v>
      </c>
      <c r="M336">
        <f t="shared" si="9"/>
        <v>49</v>
      </c>
      <c r="N336" t="s">
        <v>63</v>
      </c>
      <c r="O336" s="1">
        <v>30</v>
      </c>
      <c r="S336" s="25" t="s">
        <v>67</v>
      </c>
      <c r="T336" s="26">
        <v>37</v>
      </c>
      <c r="U336" s="26">
        <v>46</v>
      </c>
    </row>
    <row r="337" spans="1:21">
      <c r="A337" s="12">
        <v>0</v>
      </c>
      <c r="B337" s="12">
        <v>1996</v>
      </c>
      <c r="C337">
        <v>43</v>
      </c>
      <c r="L337" s="24">
        <v>1975</v>
      </c>
      <c r="M337">
        <f t="shared" si="9"/>
        <v>49</v>
      </c>
      <c r="N337" t="s">
        <v>63</v>
      </c>
      <c r="O337" s="1">
        <v>39</v>
      </c>
      <c r="S337" s="25" t="s">
        <v>67</v>
      </c>
      <c r="T337" s="26">
        <v>40</v>
      </c>
      <c r="U337" s="26">
        <v>44</v>
      </c>
    </row>
    <row r="338" spans="1:21">
      <c r="A338" s="12">
        <v>0</v>
      </c>
      <c r="B338" s="12">
        <v>1999</v>
      </c>
      <c r="C338">
        <v>44</v>
      </c>
      <c r="L338" s="24">
        <v>1975</v>
      </c>
      <c r="M338">
        <f t="shared" si="9"/>
        <v>49</v>
      </c>
      <c r="N338" t="s">
        <v>63</v>
      </c>
      <c r="O338" s="1">
        <v>43</v>
      </c>
      <c r="S338" s="25" t="s">
        <v>67</v>
      </c>
      <c r="T338" s="26">
        <v>47</v>
      </c>
      <c r="U338" s="26">
        <v>32</v>
      </c>
    </row>
    <row r="339" spans="1:21">
      <c r="A339" s="12">
        <v>0</v>
      </c>
      <c r="B339" s="12">
        <v>1982</v>
      </c>
      <c r="C339">
        <v>57</v>
      </c>
      <c r="L339" s="24">
        <v>1975</v>
      </c>
      <c r="M339">
        <f t="shared" si="9"/>
        <v>49</v>
      </c>
      <c r="N339" t="s">
        <v>63</v>
      </c>
      <c r="O339" s="1">
        <v>45</v>
      </c>
      <c r="S339" s="25" t="s">
        <v>67</v>
      </c>
      <c r="T339" s="26">
        <v>44</v>
      </c>
      <c r="U339" s="26">
        <v>43</v>
      </c>
    </row>
    <row r="340" spans="1:21">
      <c r="A340" s="12">
        <v>0</v>
      </c>
      <c r="B340" s="12">
        <v>1986</v>
      </c>
      <c r="C340">
        <v>35</v>
      </c>
      <c r="L340" s="24">
        <v>1975</v>
      </c>
      <c r="M340">
        <f t="shared" si="9"/>
        <v>49</v>
      </c>
      <c r="N340" t="s">
        <v>63</v>
      </c>
      <c r="O340" s="1">
        <v>32</v>
      </c>
      <c r="S340" s="25" t="s">
        <v>67</v>
      </c>
      <c r="T340" s="26">
        <v>43</v>
      </c>
      <c r="U340" s="26">
        <v>39</v>
      </c>
    </row>
    <row r="341" spans="1:21">
      <c r="A341" s="12">
        <v>0</v>
      </c>
      <c r="B341" s="12">
        <v>2001</v>
      </c>
      <c r="C341">
        <v>30</v>
      </c>
      <c r="L341" s="24">
        <v>1975</v>
      </c>
      <c r="M341">
        <f t="shared" si="9"/>
        <v>49</v>
      </c>
      <c r="N341" t="s">
        <v>63</v>
      </c>
      <c r="O341" s="1">
        <v>46</v>
      </c>
      <c r="S341" s="25" t="s">
        <v>67</v>
      </c>
      <c r="T341" s="26">
        <v>28</v>
      </c>
      <c r="U341" s="26">
        <v>37</v>
      </c>
    </row>
    <row r="342" spans="1:21">
      <c r="A342" s="12">
        <v>0</v>
      </c>
      <c r="B342" s="12">
        <v>1998</v>
      </c>
      <c r="C342">
        <v>32</v>
      </c>
      <c r="L342" s="24">
        <v>1975</v>
      </c>
      <c r="M342">
        <f t="shared" si="9"/>
        <v>49</v>
      </c>
      <c r="N342" t="s">
        <v>63</v>
      </c>
      <c r="O342" s="1">
        <v>37</v>
      </c>
      <c r="S342" s="25" t="s">
        <v>67</v>
      </c>
      <c r="T342" s="26">
        <v>45</v>
      </c>
      <c r="U342" s="26">
        <v>44</v>
      </c>
    </row>
    <row r="343" spans="1:21">
      <c r="A343" s="12">
        <v>0</v>
      </c>
      <c r="B343" s="12">
        <v>2001</v>
      </c>
      <c r="C343">
        <v>42</v>
      </c>
      <c r="L343" s="24">
        <v>1975</v>
      </c>
      <c r="M343">
        <f t="shared" si="9"/>
        <v>49</v>
      </c>
      <c r="N343" t="s">
        <v>63</v>
      </c>
      <c r="O343" s="1">
        <v>42</v>
      </c>
      <c r="S343" s="25" t="s">
        <v>67</v>
      </c>
      <c r="T343" s="26">
        <v>45</v>
      </c>
      <c r="U343" s="26">
        <v>44</v>
      </c>
    </row>
    <row r="344" spans="1:21">
      <c r="A344" s="12">
        <v>0</v>
      </c>
      <c r="B344" s="12">
        <v>2002</v>
      </c>
      <c r="C344">
        <v>17</v>
      </c>
      <c r="L344" s="24">
        <v>1974</v>
      </c>
      <c r="M344">
        <f t="shared" si="9"/>
        <v>50</v>
      </c>
      <c r="N344" t="s">
        <v>63</v>
      </c>
      <c r="O344" s="1">
        <v>26</v>
      </c>
      <c r="S344" s="25" t="s">
        <v>67</v>
      </c>
      <c r="T344" s="26">
        <v>45</v>
      </c>
      <c r="U344" s="26">
        <v>41</v>
      </c>
    </row>
    <row r="345" spans="1:21">
      <c r="A345" s="12">
        <v>0</v>
      </c>
      <c r="B345" s="12">
        <v>1997</v>
      </c>
      <c r="C345">
        <v>55</v>
      </c>
      <c r="L345" s="24">
        <v>1974</v>
      </c>
      <c r="M345">
        <f t="shared" si="9"/>
        <v>50</v>
      </c>
      <c r="N345" t="s">
        <v>63</v>
      </c>
      <c r="O345" s="1">
        <v>28</v>
      </c>
      <c r="S345" s="25" t="s">
        <v>67</v>
      </c>
      <c r="T345" s="26">
        <v>44</v>
      </c>
    </row>
    <row r="346" spans="1:21">
      <c r="A346" s="12">
        <v>0</v>
      </c>
      <c r="B346" s="12">
        <v>2002</v>
      </c>
      <c r="C346">
        <v>48</v>
      </c>
      <c r="L346" s="24">
        <v>1974</v>
      </c>
      <c r="M346">
        <f t="shared" si="9"/>
        <v>50</v>
      </c>
      <c r="N346" t="s">
        <v>63</v>
      </c>
      <c r="O346" s="1">
        <v>52</v>
      </c>
      <c r="S346" s="25" t="s">
        <v>67</v>
      </c>
      <c r="T346" s="26">
        <v>42</v>
      </c>
    </row>
    <row r="347" spans="1:21">
      <c r="A347" s="12">
        <v>0</v>
      </c>
      <c r="B347" s="12">
        <v>1998</v>
      </c>
      <c r="C347">
        <v>24</v>
      </c>
      <c r="L347" s="24">
        <v>1974</v>
      </c>
      <c r="M347">
        <f t="shared" si="9"/>
        <v>50</v>
      </c>
      <c r="N347" t="s">
        <v>63</v>
      </c>
      <c r="O347" s="1">
        <v>48</v>
      </c>
      <c r="S347" s="25" t="s">
        <v>67</v>
      </c>
      <c r="T347" s="26">
        <v>34</v>
      </c>
    </row>
    <row r="348" spans="1:21">
      <c r="A348" s="12">
        <v>0</v>
      </c>
      <c r="B348" s="12">
        <v>2001</v>
      </c>
      <c r="C348">
        <v>32</v>
      </c>
      <c r="L348" s="24">
        <v>1973</v>
      </c>
      <c r="M348">
        <f t="shared" si="9"/>
        <v>51</v>
      </c>
      <c r="N348" t="s">
        <v>63</v>
      </c>
      <c r="O348" s="1">
        <v>34</v>
      </c>
      <c r="S348" s="25" t="s">
        <v>67</v>
      </c>
      <c r="T348" s="26">
        <v>43</v>
      </c>
    </row>
    <row r="349" spans="1:21">
      <c r="A349" s="12">
        <v>0</v>
      </c>
      <c r="B349" s="12">
        <v>1984</v>
      </c>
      <c r="C349">
        <v>53</v>
      </c>
      <c r="L349" s="24">
        <v>1973</v>
      </c>
      <c r="M349">
        <f t="shared" si="9"/>
        <v>51</v>
      </c>
      <c r="N349" t="s">
        <v>63</v>
      </c>
      <c r="O349" s="1">
        <v>40</v>
      </c>
      <c r="S349" s="25" t="s">
        <v>67</v>
      </c>
      <c r="T349" s="26">
        <v>43</v>
      </c>
    </row>
    <row r="350" spans="1:21">
      <c r="A350" s="12">
        <v>0</v>
      </c>
      <c r="B350" s="12">
        <v>1962</v>
      </c>
      <c r="C350">
        <v>35</v>
      </c>
      <c r="L350" s="24">
        <v>1973</v>
      </c>
      <c r="M350">
        <f t="shared" si="9"/>
        <v>51</v>
      </c>
      <c r="N350" t="s">
        <v>63</v>
      </c>
      <c r="O350" s="1">
        <v>41</v>
      </c>
      <c r="S350" s="25" t="s">
        <v>67</v>
      </c>
      <c r="T350" s="26">
        <v>35</v>
      </c>
    </row>
    <row r="351" spans="1:21">
      <c r="A351" s="12">
        <v>0</v>
      </c>
      <c r="B351" s="12">
        <v>2000</v>
      </c>
      <c r="C351">
        <v>42</v>
      </c>
      <c r="L351" s="24">
        <v>1973</v>
      </c>
      <c r="M351">
        <f t="shared" si="9"/>
        <v>51</v>
      </c>
      <c r="N351" t="s">
        <v>63</v>
      </c>
      <c r="O351" s="1">
        <v>32</v>
      </c>
      <c r="S351" s="25" t="s">
        <v>67</v>
      </c>
      <c r="T351" s="26">
        <v>45</v>
      </c>
    </row>
    <row r="352" spans="1:21">
      <c r="A352" s="12">
        <v>0</v>
      </c>
      <c r="B352" s="12">
        <v>1992</v>
      </c>
      <c r="C352">
        <v>45</v>
      </c>
      <c r="L352" s="24">
        <v>1973</v>
      </c>
      <c r="M352">
        <f t="shared" si="9"/>
        <v>51</v>
      </c>
      <c r="N352" t="s">
        <v>63</v>
      </c>
      <c r="O352" s="1">
        <v>42</v>
      </c>
      <c r="S352" s="25" t="s">
        <v>67</v>
      </c>
      <c r="T352" s="26">
        <v>37</v>
      </c>
    </row>
    <row r="353" spans="1:20">
      <c r="A353" s="12">
        <v>0</v>
      </c>
      <c r="B353" s="12">
        <v>1982</v>
      </c>
      <c r="C353">
        <v>22</v>
      </c>
      <c r="L353" s="24">
        <v>1972</v>
      </c>
      <c r="M353">
        <f t="shared" si="9"/>
        <v>52</v>
      </c>
      <c r="N353" t="s">
        <v>63</v>
      </c>
      <c r="O353" s="1">
        <v>51</v>
      </c>
      <c r="S353" s="25" t="s">
        <v>67</v>
      </c>
      <c r="T353" s="26">
        <v>43</v>
      </c>
    </row>
    <row r="354" spans="1:20">
      <c r="A354" s="12">
        <v>0</v>
      </c>
      <c r="B354" s="12">
        <v>1983</v>
      </c>
      <c r="C354">
        <v>31</v>
      </c>
      <c r="L354" s="24">
        <v>1972</v>
      </c>
      <c r="M354">
        <f t="shared" si="9"/>
        <v>52</v>
      </c>
      <c r="N354" t="s">
        <v>63</v>
      </c>
      <c r="O354" s="1">
        <v>40</v>
      </c>
      <c r="S354" s="25" t="s">
        <v>67</v>
      </c>
      <c r="T354" s="26">
        <v>38</v>
      </c>
    </row>
    <row r="355" spans="1:20">
      <c r="A355" s="12">
        <v>0</v>
      </c>
      <c r="B355" s="12">
        <v>1988</v>
      </c>
      <c r="C355">
        <v>35</v>
      </c>
      <c r="L355" s="24">
        <v>1972</v>
      </c>
      <c r="M355">
        <f t="shared" si="9"/>
        <v>52</v>
      </c>
      <c r="N355" t="s">
        <v>63</v>
      </c>
      <c r="O355" s="1">
        <v>44</v>
      </c>
      <c r="S355" s="25" t="s">
        <v>67</v>
      </c>
      <c r="T355" s="26">
        <v>45</v>
      </c>
    </row>
    <row r="356" spans="1:20">
      <c r="A356" s="12">
        <v>0</v>
      </c>
      <c r="B356" s="12">
        <v>1981</v>
      </c>
      <c r="C356">
        <v>18</v>
      </c>
      <c r="L356" s="24">
        <v>1972</v>
      </c>
      <c r="M356">
        <f t="shared" si="9"/>
        <v>52</v>
      </c>
      <c r="N356" t="s">
        <v>63</v>
      </c>
      <c r="O356" s="1">
        <v>33</v>
      </c>
      <c r="S356" s="25" t="s">
        <v>67</v>
      </c>
      <c r="T356" s="26">
        <v>47</v>
      </c>
    </row>
    <row r="357" spans="1:20">
      <c r="A357" s="12">
        <v>0</v>
      </c>
      <c r="B357" s="12">
        <v>1999</v>
      </c>
      <c r="C357">
        <v>49</v>
      </c>
      <c r="L357" s="24">
        <v>1972</v>
      </c>
      <c r="M357">
        <f t="shared" si="9"/>
        <v>52</v>
      </c>
      <c r="N357" t="s">
        <v>63</v>
      </c>
      <c r="O357" s="1">
        <v>40</v>
      </c>
      <c r="S357" s="25" t="s">
        <v>67</v>
      </c>
      <c r="T357" s="26">
        <v>43</v>
      </c>
    </row>
    <row r="358" spans="1:20">
      <c r="A358" s="12">
        <v>0</v>
      </c>
      <c r="B358" s="12">
        <v>1996</v>
      </c>
      <c r="C358">
        <v>39</v>
      </c>
      <c r="L358" s="24">
        <v>1972</v>
      </c>
      <c r="M358">
        <f t="shared" si="9"/>
        <v>52</v>
      </c>
      <c r="N358" t="s">
        <v>63</v>
      </c>
      <c r="O358" s="1">
        <v>44</v>
      </c>
      <c r="S358" s="25" t="s">
        <v>67</v>
      </c>
      <c r="T358" s="26">
        <v>43</v>
      </c>
    </row>
    <row r="359" spans="1:20">
      <c r="A359" s="12">
        <v>0</v>
      </c>
      <c r="B359" s="12">
        <v>1961</v>
      </c>
      <c r="C359">
        <v>34</v>
      </c>
      <c r="L359" s="24">
        <v>1972</v>
      </c>
      <c r="M359">
        <f t="shared" si="9"/>
        <v>52</v>
      </c>
      <c r="N359" t="s">
        <v>63</v>
      </c>
      <c r="O359" s="1">
        <v>31</v>
      </c>
      <c r="S359" s="25" t="s">
        <v>67</v>
      </c>
      <c r="T359" s="26">
        <v>43</v>
      </c>
    </row>
    <row r="360" spans="1:20">
      <c r="A360" s="12">
        <v>0</v>
      </c>
      <c r="B360" s="12">
        <v>1969</v>
      </c>
      <c r="C360">
        <v>45</v>
      </c>
      <c r="L360" s="24">
        <v>1972</v>
      </c>
      <c r="M360">
        <f t="shared" si="9"/>
        <v>52</v>
      </c>
      <c r="N360" t="s">
        <v>63</v>
      </c>
      <c r="O360" s="1">
        <v>36</v>
      </c>
      <c r="S360" s="25" t="s">
        <v>67</v>
      </c>
      <c r="T360" s="26">
        <v>48</v>
      </c>
    </row>
    <row r="361" spans="1:20">
      <c r="A361" s="12">
        <v>0</v>
      </c>
      <c r="B361" s="12">
        <v>1994</v>
      </c>
      <c r="C361">
        <v>52</v>
      </c>
      <c r="L361" s="24">
        <v>1972</v>
      </c>
      <c r="M361">
        <f t="shared" si="9"/>
        <v>52</v>
      </c>
      <c r="N361" t="s">
        <v>63</v>
      </c>
      <c r="O361" s="1">
        <v>47</v>
      </c>
      <c r="S361" s="25" t="s">
        <v>67</v>
      </c>
      <c r="T361" s="26">
        <v>45</v>
      </c>
    </row>
    <row r="362" spans="1:20">
      <c r="A362" s="12">
        <v>0</v>
      </c>
      <c r="B362" s="12">
        <v>1972</v>
      </c>
      <c r="C362">
        <v>40</v>
      </c>
      <c r="L362" s="24">
        <v>1972</v>
      </c>
      <c r="M362">
        <f t="shared" si="9"/>
        <v>52</v>
      </c>
      <c r="N362" t="s">
        <v>63</v>
      </c>
      <c r="O362" s="1">
        <v>54</v>
      </c>
      <c r="S362" s="25" t="s">
        <v>67</v>
      </c>
      <c r="T362" s="26">
        <v>39</v>
      </c>
    </row>
    <row r="363" spans="1:20">
      <c r="A363" s="12">
        <v>0</v>
      </c>
      <c r="B363" s="12">
        <v>1996</v>
      </c>
      <c r="C363">
        <v>36</v>
      </c>
      <c r="L363" s="24">
        <v>1971</v>
      </c>
      <c r="M363">
        <f t="shared" si="9"/>
        <v>53</v>
      </c>
      <c r="N363" t="s">
        <v>63</v>
      </c>
      <c r="O363" s="1">
        <v>50</v>
      </c>
      <c r="S363" s="25" t="s">
        <v>67</v>
      </c>
      <c r="T363" s="26">
        <v>46</v>
      </c>
    </row>
    <row r="364" spans="1:20">
      <c r="A364" s="12">
        <v>0</v>
      </c>
      <c r="B364" s="12">
        <v>1991</v>
      </c>
      <c r="C364">
        <v>28</v>
      </c>
      <c r="L364" s="24">
        <v>1971</v>
      </c>
      <c r="M364">
        <f t="shared" si="9"/>
        <v>53</v>
      </c>
      <c r="N364" t="s">
        <v>63</v>
      </c>
      <c r="O364" s="1">
        <v>17</v>
      </c>
      <c r="S364" s="25" t="s">
        <v>67</v>
      </c>
      <c r="T364" s="26">
        <v>43</v>
      </c>
    </row>
    <row r="365" spans="1:20">
      <c r="A365" s="12">
        <v>0</v>
      </c>
      <c r="B365" s="12">
        <v>1988</v>
      </c>
      <c r="C365">
        <v>26</v>
      </c>
      <c r="L365" s="24">
        <v>1970</v>
      </c>
      <c r="M365">
        <f t="shared" si="9"/>
        <v>54</v>
      </c>
      <c r="N365" t="s">
        <v>63</v>
      </c>
      <c r="O365" s="1">
        <v>23</v>
      </c>
      <c r="S365" s="25" t="s">
        <v>67</v>
      </c>
      <c r="T365" s="26">
        <v>47</v>
      </c>
    </row>
    <row r="366" spans="1:20">
      <c r="A366" s="12">
        <v>0</v>
      </c>
      <c r="B366" s="12">
        <v>1977</v>
      </c>
      <c r="C366">
        <v>43</v>
      </c>
      <c r="L366" s="24">
        <v>1970</v>
      </c>
      <c r="M366">
        <f t="shared" si="9"/>
        <v>54</v>
      </c>
      <c r="N366" t="s">
        <v>63</v>
      </c>
      <c r="O366" s="1">
        <v>35</v>
      </c>
      <c r="S366" s="25" t="s">
        <v>67</v>
      </c>
      <c r="T366" s="26">
        <v>46</v>
      </c>
    </row>
    <row r="367" spans="1:20">
      <c r="A367" s="12">
        <v>0</v>
      </c>
      <c r="B367" s="12">
        <v>1985</v>
      </c>
      <c r="C367">
        <v>30</v>
      </c>
      <c r="L367" s="24">
        <v>1970</v>
      </c>
      <c r="M367">
        <f t="shared" si="9"/>
        <v>54</v>
      </c>
      <c r="N367" t="s">
        <v>63</v>
      </c>
      <c r="O367" s="1">
        <v>35</v>
      </c>
      <c r="S367" s="25" t="s">
        <v>67</v>
      </c>
      <c r="T367" s="26">
        <v>26</v>
      </c>
    </row>
    <row r="368" spans="1:20">
      <c r="A368" s="12">
        <v>0</v>
      </c>
      <c r="B368" s="12">
        <v>2003</v>
      </c>
      <c r="C368">
        <v>34</v>
      </c>
      <c r="L368" s="24">
        <v>1970</v>
      </c>
      <c r="M368">
        <f t="shared" si="9"/>
        <v>54</v>
      </c>
      <c r="N368" t="s">
        <v>63</v>
      </c>
      <c r="O368" s="1">
        <v>27</v>
      </c>
      <c r="S368" s="25" t="s">
        <v>67</v>
      </c>
      <c r="T368" s="26">
        <v>43</v>
      </c>
    </row>
    <row r="369" spans="1:20">
      <c r="A369" s="12">
        <v>0</v>
      </c>
      <c r="B369" s="12">
        <v>1992</v>
      </c>
      <c r="C369">
        <v>59</v>
      </c>
      <c r="L369" s="24">
        <v>1970</v>
      </c>
      <c r="M369">
        <f t="shared" si="9"/>
        <v>54</v>
      </c>
      <c r="N369" t="s">
        <v>63</v>
      </c>
      <c r="O369" s="1">
        <v>34</v>
      </c>
      <c r="S369" s="25" t="s">
        <v>67</v>
      </c>
      <c r="T369" s="26">
        <v>47</v>
      </c>
    </row>
    <row r="370" spans="1:20">
      <c r="A370" s="12">
        <v>0</v>
      </c>
      <c r="B370" s="12">
        <v>1939</v>
      </c>
      <c r="C370">
        <v>37</v>
      </c>
      <c r="L370" s="24">
        <v>1970</v>
      </c>
      <c r="M370">
        <f t="shared" si="9"/>
        <v>54</v>
      </c>
      <c r="N370" t="s">
        <v>63</v>
      </c>
      <c r="O370" s="1">
        <v>47</v>
      </c>
      <c r="S370" s="25" t="s">
        <v>67</v>
      </c>
      <c r="T370" s="26">
        <v>43</v>
      </c>
    </row>
    <row r="371" spans="1:20">
      <c r="A371" s="12">
        <v>0</v>
      </c>
      <c r="B371" s="12">
        <v>2003</v>
      </c>
      <c r="C371">
        <v>43</v>
      </c>
      <c r="L371" s="24">
        <v>1970</v>
      </c>
      <c r="M371">
        <f t="shared" si="9"/>
        <v>54</v>
      </c>
      <c r="N371" t="s">
        <v>63</v>
      </c>
      <c r="O371" s="1">
        <v>35</v>
      </c>
      <c r="S371" s="25" t="s">
        <v>67</v>
      </c>
      <c r="T371" s="26">
        <v>35</v>
      </c>
    </row>
    <row r="372" spans="1:20">
      <c r="A372" s="12">
        <v>0</v>
      </c>
      <c r="B372" s="12">
        <v>1982</v>
      </c>
      <c r="C372">
        <v>37</v>
      </c>
      <c r="L372" s="24">
        <v>1969</v>
      </c>
      <c r="M372">
        <f t="shared" si="9"/>
        <v>55</v>
      </c>
      <c r="N372" t="s">
        <v>63</v>
      </c>
      <c r="O372" s="1">
        <v>55</v>
      </c>
      <c r="S372" s="25" t="s">
        <v>67</v>
      </c>
      <c r="T372" s="26">
        <v>42</v>
      </c>
    </row>
    <row r="373" spans="1:20">
      <c r="A373" s="12">
        <v>0</v>
      </c>
      <c r="B373" s="12">
        <v>1984</v>
      </c>
      <c r="C373">
        <v>56</v>
      </c>
      <c r="L373" s="24">
        <v>1969</v>
      </c>
      <c r="M373">
        <f t="shared" si="9"/>
        <v>55</v>
      </c>
      <c r="N373" t="s">
        <v>63</v>
      </c>
      <c r="O373" s="1">
        <v>45</v>
      </c>
      <c r="S373" s="25" t="s">
        <v>67</v>
      </c>
      <c r="T373" s="26">
        <v>43</v>
      </c>
    </row>
    <row r="374" spans="1:20">
      <c r="A374" s="12">
        <v>0</v>
      </c>
      <c r="B374" s="12">
        <v>1994</v>
      </c>
      <c r="C374">
        <v>21</v>
      </c>
      <c r="L374" s="24">
        <v>1968</v>
      </c>
      <c r="M374">
        <f t="shared" si="9"/>
        <v>56</v>
      </c>
      <c r="N374" t="s">
        <v>54</v>
      </c>
      <c r="O374" s="1">
        <v>20</v>
      </c>
      <c r="P374" s="19">
        <v>27</v>
      </c>
      <c r="S374" s="25" t="s">
        <v>67</v>
      </c>
      <c r="T374" s="26">
        <v>44</v>
      </c>
    </row>
    <row r="375" spans="1:20">
      <c r="A375" s="12">
        <v>0</v>
      </c>
      <c r="B375" s="12">
        <v>1996</v>
      </c>
      <c r="C375">
        <v>46</v>
      </c>
      <c r="L375" s="24">
        <v>1967</v>
      </c>
      <c r="M375">
        <f t="shared" si="9"/>
        <v>57</v>
      </c>
      <c r="N375" t="s">
        <v>54</v>
      </c>
      <c r="O375" s="1">
        <v>26</v>
      </c>
      <c r="P375" s="19">
        <v>37</v>
      </c>
      <c r="S375" s="25" t="s">
        <v>67</v>
      </c>
      <c r="T375" s="26">
        <v>45</v>
      </c>
    </row>
    <row r="376" spans="1:20">
      <c r="A376" s="12">
        <v>0</v>
      </c>
      <c r="B376" s="12">
        <v>1967</v>
      </c>
      <c r="C376">
        <v>26</v>
      </c>
      <c r="L376" s="24">
        <v>1966</v>
      </c>
      <c r="M376">
        <f t="shared" si="9"/>
        <v>58</v>
      </c>
      <c r="N376" t="s">
        <v>54</v>
      </c>
      <c r="O376" s="1">
        <v>42</v>
      </c>
      <c r="P376" s="19">
        <v>23</v>
      </c>
      <c r="S376" s="25" t="s">
        <v>67</v>
      </c>
      <c r="T376" s="26">
        <v>43</v>
      </c>
    </row>
    <row r="377" spans="1:20">
      <c r="A377" s="12">
        <v>0</v>
      </c>
      <c r="B377" s="12">
        <v>1999</v>
      </c>
      <c r="C377">
        <v>34</v>
      </c>
      <c r="L377" s="24">
        <v>1966</v>
      </c>
      <c r="M377">
        <f t="shared" si="9"/>
        <v>58</v>
      </c>
      <c r="N377" t="s">
        <v>54</v>
      </c>
      <c r="O377" s="1">
        <v>30</v>
      </c>
      <c r="P377" s="19">
        <v>21</v>
      </c>
      <c r="S377" s="25" t="s">
        <v>67</v>
      </c>
      <c r="T377" s="26">
        <v>46</v>
      </c>
    </row>
    <row r="378" spans="1:20">
      <c r="A378" s="12">
        <v>0</v>
      </c>
      <c r="B378" s="12">
        <v>1992</v>
      </c>
      <c r="C378">
        <v>45</v>
      </c>
      <c r="L378" s="24">
        <v>1966</v>
      </c>
      <c r="M378">
        <f t="shared" si="9"/>
        <v>58</v>
      </c>
      <c r="N378" t="s">
        <v>54</v>
      </c>
      <c r="O378" s="1">
        <v>23</v>
      </c>
      <c r="P378" s="19">
        <v>33</v>
      </c>
      <c r="S378" s="25" t="s">
        <v>67</v>
      </c>
      <c r="T378" s="26">
        <v>46</v>
      </c>
    </row>
    <row r="379" spans="1:20">
      <c r="A379" s="12">
        <v>0</v>
      </c>
      <c r="B379" s="12">
        <v>1996</v>
      </c>
      <c r="C379">
        <v>31</v>
      </c>
      <c r="L379" s="24">
        <v>1966</v>
      </c>
      <c r="M379">
        <f t="shared" si="9"/>
        <v>58</v>
      </c>
      <c r="N379" t="s">
        <v>54</v>
      </c>
      <c r="O379" s="1">
        <v>33</v>
      </c>
      <c r="P379" s="19">
        <v>40</v>
      </c>
      <c r="S379" s="25" t="s">
        <v>67</v>
      </c>
      <c r="T379" s="26">
        <v>45</v>
      </c>
    </row>
    <row r="380" spans="1:20">
      <c r="A380" s="12">
        <v>0</v>
      </c>
      <c r="B380" s="12">
        <v>1986</v>
      </c>
      <c r="C380">
        <v>47</v>
      </c>
      <c r="L380" s="24">
        <v>1965</v>
      </c>
      <c r="M380">
        <f t="shared" si="9"/>
        <v>59</v>
      </c>
      <c r="N380" t="s">
        <v>54</v>
      </c>
      <c r="O380" s="1">
        <v>36</v>
      </c>
      <c r="P380" s="19">
        <v>46</v>
      </c>
      <c r="S380" s="25" t="s">
        <v>67</v>
      </c>
      <c r="T380" s="26">
        <v>43</v>
      </c>
    </row>
    <row r="381" spans="1:20">
      <c r="A381" s="12">
        <v>0</v>
      </c>
      <c r="B381" s="12">
        <v>2000</v>
      </c>
      <c r="C381">
        <v>26</v>
      </c>
      <c r="L381" s="24">
        <v>1965</v>
      </c>
      <c r="M381">
        <f t="shared" si="9"/>
        <v>59</v>
      </c>
      <c r="N381" t="s">
        <v>54</v>
      </c>
      <c r="O381" s="1">
        <v>32</v>
      </c>
      <c r="S381" s="25" t="s">
        <v>67</v>
      </c>
      <c r="T381" s="26">
        <v>48</v>
      </c>
    </row>
    <row r="382" spans="1:20">
      <c r="A382" s="12">
        <v>0</v>
      </c>
      <c r="B382" s="12">
        <v>1999</v>
      </c>
      <c r="C382">
        <v>40</v>
      </c>
      <c r="L382" s="24">
        <v>1963</v>
      </c>
      <c r="M382">
        <f t="shared" si="9"/>
        <v>61</v>
      </c>
      <c r="N382" t="s">
        <v>54</v>
      </c>
      <c r="O382" s="1">
        <v>50</v>
      </c>
      <c r="S382" s="25" t="s">
        <v>67</v>
      </c>
      <c r="T382" s="26">
        <v>40</v>
      </c>
    </row>
    <row r="383" spans="1:20">
      <c r="A383" s="12">
        <v>0</v>
      </c>
      <c r="B383" s="12">
        <v>2002</v>
      </c>
      <c r="C383">
        <v>33</v>
      </c>
      <c r="L383" s="24">
        <v>1963</v>
      </c>
      <c r="M383">
        <f t="shared" si="9"/>
        <v>61</v>
      </c>
      <c r="N383" t="s">
        <v>54</v>
      </c>
      <c r="O383" s="1">
        <v>33</v>
      </c>
      <c r="S383" s="25" t="s">
        <v>67</v>
      </c>
      <c r="T383" s="26">
        <v>44</v>
      </c>
    </row>
    <row r="384" spans="1:20">
      <c r="A384" s="12">
        <v>0</v>
      </c>
      <c r="B384" s="12">
        <v>1998</v>
      </c>
      <c r="C384">
        <v>43</v>
      </c>
      <c r="L384" s="24">
        <v>1963</v>
      </c>
      <c r="M384">
        <f t="shared" si="9"/>
        <v>61</v>
      </c>
      <c r="N384" t="s">
        <v>54</v>
      </c>
      <c r="O384" s="1">
        <v>39</v>
      </c>
      <c r="S384" s="25" t="s">
        <v>67</v>
      </c>
      <c r="T384" s="26">
        <v>33</v>
      </c>
    </row>
    <row r="385" spans="1:20">
      <c r="A385" s="12">
        <v>0</v>
      </c>
      <c r="B385" s="12">
        <v>1978</v>
      </c>
      <c r="C385">
        <v>39</v>
      </c>
      <c r="L385" s="24">
        <v>1962</v>
      </c>
      <c r="M385">
        <f t="shared" si="9"/>
        <v>62</v>
      </c>
      <c r="N385" t="s">
        <v>54</v>
      </c>
      <c r="O385" s="1">
        <v>28</v>
      </c>
      <c r="S385" s="25" t="s">
        <v>67</v>
      </c>
      <c r="T385" s="26">
        <v>47</v>
      </c>
    </row>
    <row r="386" spans="1:20">
      <c r="A386" s="12">
        <v>0</v>
      </c>
      <c r="B386" s="12">
        <v>1999</v>
      </c>
      <c r="C386">
        <v>37</v>
      </c>
      <c r="L386" s="24">
        <v>1962</v>
      </c>
      <c r="M386">
        <f t="shared" ref="M386:M397" si="10">2024-L386</f>
        <v>62</v>
      </c>
      <c r="N386" t="s">
        <v>54</v>
      </c>
      <c r="O386" s="1">
        <v>35</v>
      </c>
      <c r="S386" s="25" t="s">
        <v>67</v>
      </c>
      <c r="T386" s="26">
        <v>48</v>
      </c>
    </row>
    <row r="387" spans="1:20">
      <c r="A387" s="12">
        <v>0</v>
      </c>
      <c r="B387" s="12">
        <v>1990</v>
      </c>
      <c r="C387">
        <v>28</v>
      </c>
      <c r="L387" s="24">
        <v>1962</v>
      </c>
      <c r="M387">
        <f t="shared" si="10"/>
        <v>62</v>
      </c>
      <c r="N387" t="s">
        <v>54</v>
      </c>
      <c r="O387" s="1">
        <v>31</v>
      </c>
      <c r="S387" s="25" t="s">
        <v>67</v>
      </c>
      <c r="T387" s="26">
        <v>42</v>
      </c>
    </row>
    <row r="388" spans="1:20">
      <c r="A388" s="12">
        <v>0</v>
      </c>
      <c r="B388" s="12">
        <v>2003</v>
      </c>
      <c r="C388">
        <v>38</v>
      </c>
      <c r="L388" s="24">
        <v>1961</v>
      </c>
      <c r="M388">
        <f t="shared" si="10"/>
        <v>63</v>
      </c>
      <c r="N388" t="s">
        <v>54</v>
      </c>
      <c r="O388" s="1">
        <v>47</v>
      </c>
      <c r="S388" s="25" t="s">
        <v>67</v>
      </c>
      <c r="T388" s="26">
        <v>42</v>
      </c>
    </row>
    <row r="389" spans="1:20">
      <c r="A389" s="12">
        <v>0</v>
      </c>
      <c r="B389" s="12">
        <v>2005</v>
      </c>
      <c r="C389">
        <v>51</v>
      </c>
      <c r="L389" s="24">
        <v>1961</v>
      </c>
      <c r="M389">
        <f t="shared" si="10"/>
        <v>63</v>
      </c>
      <c r="N389" t="s">
        <v>54</v>
      </c>
      <c r="O389" s="1">
        <v>34</v>
      </c>
      <c r="S389" s="25" t="s">
        <v>67</v>
      </c>
      <c r="T389" s="26">
        <v>48</v>
      </c>
    </row>
    <row r="390" spans="1:20">
      <c r="A390" s="12">
        <v>0</v>
      </c>
      <c r="B390" s="12">
        <v>1976</v>
      </c>
      <c r="C390">
        <v>35</v>
      </c>
      <c r="L390" s="24">
        <v>1961</v>
      </c>
      <c r="M390">
        <f t="shared" si="10"/>
        <v>63</v>
      </c>
      <c r="N390" t="s">
        <v>54</v>
      </c>
      <c r="O390" s="1">
        <v>41</v>
      </c>
      <c r="S390" s="25" t="s">
        <v>67</v>
      </c>
      <c r="T390" s="26">
        <v>48</v>
      </c>
    </row>
    <row r="391" spans="1:20">
      <c r="A391" s="12">
        <v>0</v>
      </c>
      <c r="B391" s="12">
        <v>1997</v>
      </c>
      <c r="C391">
        <v>47</v>
      </c>
      <c r="L391" s="24">
        <v>1959</v>
      </c>
      <c r="M391">
        <f t="shared" si="10"/>
        <v>65</v>
      </c>
      <c r="N391" t="s">
        <v>54</v>
      </c>
      <c r="O391" s="1">
        <v>17</v>
      </c>
      <c r="S391" s="25" t="s">
        <v>67</v>
      </c>
      <c r="T391" s="26">
        <v>45</v>
      </c>
    </row>
    <row r="392" spans="1:20">
      <c r="A392" s="12">
        <v>0</v>
      </c>
      <c r="B392" s="12">
        <v>1982</v>
      </c>
      <c r="C392">
        <v>34</v>
      </c>
      <c r="L392" s="24">
        <v>1957</v>
      </c>
      <c r="M392">
        <f t="shared" si="10"/>
        <v>67</v>
      </c>
      <c r="N392" t="s">
        <v>65</v>
      </c>
      <c r="O392" s="1">
        <v>40</v>
      </c>
      <c r="S392" s="25" t="s">
        <v>67</v>
      </c>
      <c r="T392" s="26">
        <v>44</v>
      </c>
    </row>
    <row r="393" spans="1:20">
      <c r="A393" s="12">
        <v>0</v>
      </c>
      <c r="B393" s="12">
        <v>1972</v>
      </c>
      <c r="C393">
        <v>44</v>
      </c>
      <c r="L393" s="24">
        <v>1956</v>
      </c>
      <c r="M393">
        <f t="shared" si="10"/>
        <v>68</v>
      </c>
      <c r="N393" t="s">
        <v>65</v>
      </c>
      <c r="O393" s="1">
        <v>47</v>
      </c>
      <c r="S393" s="25" t="s">
        <v>67</v>
      </c>
      <c r="T393" s="26">
        <v>45</v>
      </c>
    </row>
    <row r="394" spans="1:20">
      <c r="A394" s="12">
        <v>0</v>
      </c>
      <c r="B394" s="12">
        <v>1974</v>
      </c>
      <c r="C394">
        <v>52</v>
      </c>
      <c r="L394" s="24">
        <v>1954</v>
      </c>
      <c r="M394">
        <f t="shared" si="10"/>
        <v>70</v>
      </c>
      <c r="N394" t="s">
        <v>65</v>
      </c>
      <c r="O394" s="1">
        <v>24</v>
      </c>
      <c r="S394" s="25" t="s">
        <v>67</v>
      </c>
      <c r="T394" s="26">
        <v>47</v>
      </c>
    </row>
    <row r="395" spans="1:20">
      <c r="A395" s="12">
        <v>0</v>
      </c>
      <c r="B395" s="12">
        <v>1990</v>
      </c>
      <c r="C395">
        <v>49</v>
      </c>
      <c r="L395" s="24">
        <v>1940</v>
      </c>
      <c r="M395">
        <f t="shared" si="10"/>
        <v>84</v>
      </c>
      <c r="N395" t="s">
        <v>65</v>
      </c>
      <c r="O395" s="1">
        <v>34</v>
      </c>
      <c r="S395" s="25" t="s">
        <v>67</v>
      </c>
      <c r="T395" s="26">
        <v>43</v>
      </c>
    </row>
    <row r="396" spans="1:20">
      <c r="A396" s="12">
        <v>0</v>
      </c>
      <c r="B396" s="12">
        <v>2004</v>
      </c>
      <c r="C396">
        <v>43</v>
      </c>
      <c r="L396" s="24">
        <v>1939</v>
      </c>
      <c r="M396">
        <f t="shared" si="10"/>
        <v>85</v>
      </c>
      <c r="N396" t="s">
        <v>65</v>
      </c>
      <c r="O396" s="1">
        <v>37</v>
      </c>
      <c r="S396" s="25" t="s">
        <v>67</v>
      </c>
      <c r="T396" s="26">
        <v>38</v>
      </c>
    </row>
    <row r="397" spans="1:20">
      <c r="A397" s="12">
        <v>0</v>
      </c>
      <c r="B397" s="12">
        <v>1976</v>
      </c>
      <c r="C397">
        <v>32</v>
      </c>
      <c r="L397" s="24">
        <v>1939</v>
      </c>
      <c r="M397">
        <f t="shared" si="10"/>
        <v>85</v>
      </c>
      <c r="N397" t="s">
        <v>65</v>
      </c>
      <c r="O397" s="1">
        <v>39</v>
      </c>
      <c r="S397" s="25" t="s">
        <v>67</v>
      </c>
      <c r="T397" s="26">
        <v>46</v>
      </c>
    </row>
    <row r="398" spans="1:20">
      <c r="A398" s="12">
        <v>0</v>
      </c>
      <c r="B398" s="12">
        <v>1990</v>
      </c>
      <c r="C398">
        <v>21</v>
      </c>
      <c r="S398" s="25" t="s">
        <v>67</v>
      </c>
      <c r="T398" s="26">
        <v>46</v>
      </c>
    </row>
    <row r="399" spans="1:20">
      <c r="A399" s="12">
        <v>0</v>
      </c>
      <c r="B399" s="12">
        <v>1985</v>
      </c>
      <c r="C399">
        <v>39</v>
      </c>
      <c r="S399" s="25" t="s">
        <v>67</v>
      </c>
      <c r="T399" s="26">
        <v>44</v>
      </c>
    </row>
    <row r="400" spans="1:20">
      <c r="A400" s="12">
        <v>0</v>
      </c>
      <c r="B400" s="12">
        <v>1998</v>
      </c>
      <c r="C400">
        <v>31</v>
      </c>
      <c r="S400" s="25" t="s">
        <v>67</v>
      </c>
      <c r="T400" s="26">
        <v>39</v>
      </c>
    </row>
    <row r="401" spans="1:21">
      <c r="A401" s="12">
        <v>0</v>
      </c>
      <c r="B401" s="12">
        <v>1997</v>
      </c>
      <c r="C401">
        <v>34</v>
      </c>
      <c r="S401" s="25" t="s">
        <v>67</v>
      </c>
      <c r="T401" s="26">
        <v>43</v>
      </c>
    </row>
    <row r="402" spans="1:21">
      <c r="A402" s="12">
        <v>0</v>
      </c>
      <c r="B402" s="12">
        <v>1997</v>
      </c>
      <c r="C402">
        <v>29</v>
      </c>
      <c r="S402" s="25" t="s">
        <v>67</v>
      </c>
      <c r="T402" s="26">
        <v>43</v>
      </c>
    </row>
    <row r="403" spans="1:21">
      <c r="A403" s="12">
        <v>0</v>
      </c>
      <c r="B403" s="12">
        <v>1996</v>
      </c>
      <c r="C403">
        <v>41</v>
      </c>
      <c r="S403" s="25" t="s">
        <v>67</v>
      </c>
      <c r="T403" s="26">
        <v>45</v>
      </c>
    </row>
    <row r="404" spans="1:21">
      <c r="A404" s="12">
        <v>0</v>
      </c>
      <c r="B404" s="12">
        <v>1995</v>
      </c>
      <c r="C404">
        <v>39</v>
      </c>
      <c r="S404" s="25" t="s">
        <v>67</v>
      </c>
      <c r="T404" s="26">
        <v>44</v>
      </c>
    </row>
    <row r="405" spans="1:21">
      <c r="A405" s="12">
        <v>0</v>
      </c>
      <c r="B405" s="12">
        <v>1995</v>
      </c>
      <c r="C405">
        <v>28</v>
      </c>
      <c r="S405" s="25" t="s">
        <v>67</v>
      </c>
      <c r="T405" s="26">
        <v>46</v>
      </c>
    </row>
    <row r="406" spans="1:21">
      <c r="A406" s="12">
        <v>0</v>
      </c>
      <c r="B406" s="12">
        <v>1999</v>
      </c>
      <c r="C406">
        <v>45</v>
      </c>
      <c r="S406" s="25" t="s">
        <v>67</v>
      </c>
      <c r="T406" s="26">
        <v>28</v>
      </c>
    </row>
    <row r="407" spans="1:21">
      <c r="A407" s="12">
        <v>0</v>
      </c>
      <c r="B407" s="12">
        <v>2005</v>
      </c>
      <c r="C407">
        <v>30</v>
      </c>
      <c r="S407" s="25" t="s">
        <v>67</v>
      </c>
      <c r="T407" s="26">
        <v>46</v>
      </c>
    </row>
    <row r="408" spans="1:21">
      <c r="A408" s="12">
        <v>0</v>
      </c>
      <c r="B408" s="12">
        <v>1979</v>
      </c>
      <c r="C408">
        <v>52</v>
      </c>
      <c r="S408" s="25" t="s">
        <v>67</v>
      </c>
      <c r="T408" s="26">
        <v>48</v>
      </c>
    </row>
    <row r="409" spans="1:21">
      <c r="A409" s="12">
        <v>0</v>
      </c>
      <c r="B409" s="12">
        <v>1981</v>
      </c>
      <c r="C409">
        <v>39</v>
      </c>
      <c r="S409" s="25" t="s">
        <v>67</v>
      </c>
      <c r="T409" s="26">
        <v>38</v>
      </c>
    </row>
    <row r="410" spans="1:21">
      <c r="A410" s="12">
        <v>0</v>
      </c>
      <c r="B410" s="12">
        <v>1996</v>
      </c>
      <c r="C410">
        <v>47</v>
      </c>
      <c r="S410" s="25" t="s">
        <v>67</v>
      </c>
      <c r="T410" s="26">
        <v>43</v>
      </c>
    </row>
    <row r="411" spans="1:21">
      <c r="A411" s="12">
        <v>0</v>
      </c>
      <c r="B411" s="12">
        <v>1956</v>
      </c>
      <c r="C411">
        <v>47</v>
      </c>
      <c r="S411" s="27" t="s">
        <v>68</v>
      </c>
      <c r="T411" s="26">
        <v>45</v>
      </c>
      <c r="U411" s="26">
        <v>47</v>
      </c>
    </row>
    <row r="412" spans="1:21">
      <c r="A412" s="12">
        <v>0</v>
      </c>
      <c r="B412" s="12">
        <v>2003</v>
      </c>
      <c r="C412">
        <v>41</v>
      </c>
      <c r="S412" s="25" t="s">
        <v>68</v>
      </c>
      <c r="T412" s="26">
        <v>48</v>
      </c>
      <c r="U412" s="26">
        <v>38</v>
      </c>
    </row>
    <row r="413" spans="1:21">
      <c r="A413" s="12">
        <v>0</v>
      </c>
      <c r="B413" s="12">
        <v>1994</v>
      </c>
      <c r="C413">
        <v>35</v>
      </c>
      <c r="S413" s="25" t="s">
        <v>68</v>
      </c>
      <c r="T413" s="26">
        <v>35</v>
      </c>
      <c r="U413" s="26">
        <v>40</v>
      </c>
    </row>
    <row r="414" spans="1:21">
      <c r="A414" s="12">
        <v>0</v>
      </c>
      <c r="B414" s="12">
        <v>1993</v>
      </c>
      <c r="C414">
        <v>39</v>
      </c>
      <c r="S414" s="25" t="s">
        <v>68</v>
      </c>
      <c r="T414" s="26">
        <v>39</v>
      </c>
      <c r="U414" s="26">
        <v>34</v>
      </c>
    </row>
    <row r="415" spans="1:21">
      <c r="A415" s="12">
        <v>0</v>
      </c>
      <c r="B415" s="12">
        <v>2004</v>
      </c>
      <c r="C415">
        <v>23</v>
      </c>
      <c r="S415" s="25" t="s">
        <v>68</v>
      </c>
      <c r="T415" s="26">
        <v>47</v>
      </c>
      <c r="U415" s="26">
        <v>35</v>
      </c>
    </row>
    <row r="416" spans="1:21">
      <c r="A416" s="12">
        <v>0</v>
      </c>
      <c r="B416" s="12">
        <v>1992</v>
      </c>
      <c r="C416">
        <v>49</v>
      </c>
      <c r="S416" s="25" t="s">
        <v>68</v>
      </c>
      <c r="T416" s="26">
        <v>38</v>
      </c>
      <c r="U416" s="26">
        <v>48</v>
      </c>
    </row>
    <row r="417" spans="1:21">
      <c r="A417" s="12">
        <v>0</v>
      </c>
      <c r="B417" s="12">
        <v>2001</v>
      </c>
      <c r="C417">
        <v>46</v>
      </c>
      <c r="S417" s="25" t="s">
        <v>68</v>
      </c>
      <c r="T417" s="26">
        <v>33</v>
      </c>
      <c r="U417" s="26">
        <v>46</v>
      </c>
    </row>
    <row r="418" spans="1:21">
      <c r="A418" s="12">
        <v>0</v>
      </c>
      <c r="B418" s="12">
        <v>2002</v>
      </c>
      <c r="C418">
        <v>48</v>
      </c>
      <c r="S418" s="25" t="s">
        <v>68</v>
      </c>
      <c r="T418" s="26">
        <v>39</v>
      </c>
      <c r="U418" s="26">
        <v>40</v>
      </c>
    </row>
    <row r="419" spans="1:21">
      <c r="A419" s="12">
        <v>0</v>
      </c>
      <c r="B419" s="12">
        <v>2000</v>
      </c>
      <c r="C419">
        <v>46</v>
      </c>
      <c r="S419" s="25" t="s">
        <v>68</v>
      </c>
      <c r="T419" s="26">
        <v>44</v>
      </c>
    </row>
    <row r="420" spans="1:21">
      <c r="A420" s="12">
        <v>0</v>
      </c>
      <c r="B420" s="12">
        <v>1998</v>
      </c>
      <c r="C420">
        <v>45</v>
      </c>
      <c r="S420" s="25" t="s">
        <v>68</v>
      </c>
      <c r="T420" s="26">
        <v>46</v>
      </c>
    </row>
    <row r="421" spans="1:21">
      <c r="A421" s="12">
        <v>0</v>
      </c>
      <c r="B421" s="12">
        <v>1996</v>
      </c>
      <c r="C421">
        <v>35</v>
      </c>
      <c r="S421" s="25" t="s">
        <v>68</v>
      </c>
      <c r="T421" s="26">
        <v>43</v>
      </c>
    </row>
    <row r="422" spans="1:21">
      <c r="A422" s="12">
        <v>0</v>
      </c>
      <c r="B422" s="12">
        <v>2003</v>
      </c>
      <c r="C422">
        <v>44</v>
      </c>
      <c r="S422" s="25" t="s">
        <v>68</v>
      </c>
      <c r="T422" s="26">
        <v>44</v>
      </c>
    </row>
    <row r="423" spans="1:21">
      <c r="A423" s="12">
        <v>0</v>
      </c>
      <c r="B423" s="12">
        <v>1986</v>
      </c>
      <c r="C423">
        <v>42</v>
      </c>
      <c r="S423" s="25" t="s">
        <v>68</v>
      </c>
      <c r="T423" s="26">
        <v>44</v>
      </c>
    </row>
    <row r="424" spans="1:21">
      <c r="A424" s="12">
        <v>0</v>
      </c>
      <c r="B424" s="12">
        <v>1989</v>
      </c>
      <c r="C424">
        <v>53</v>
      </c>
      <c r="S424" s="25" t="s">
        <v>68</v>
      </c>
      <c r="T424" s="26">
        <v>44</v>
      </c>
    </row>
    <row r="425" spans="1:21">
      <c r="A425" s="12">
        <v>0</v>
      </c>
      <c r="B425" s="12">
        <v>2003</v>
      </c>
      <c r="C425">
        <v>47</v>
      </c>
      <c r="S425" s="25" t="s">
        <v>68</v>
      </c>
      <c r="T425" s="26">
        <v>38</v>
      </c>
    </row>
    <row r="426" spans="1:21">
      <c r="A426" s="12">
        <v>0</v>
      </c>
      <c r="B426" s="12">
        <v>1972</v>
      </c>
      <c r="C426">
        <v>31</v>
      </c>
      <c r="S426" s="25" t="s">
        <v>68</v>
      </c>
      <c r="T426" s="26">
        <v>42</v>
      </c>
    </row>
    <row r="427" spans="1:21">
      <c r="A427" s="12">
        <v>0</v>
      </c>
      <c r="B427" s="12">
        <v>2006</v>
      </c>
      <c r="C427">
        <v>52</v>
      </c>
      <c r="S427" s="25" t="s">
        <v>68</v>
      </c>
      <c r="T427" s="26">
        <v>44</v>
      </c>
    </row>
    <row r="428" spans="1:21">
      <c r="A428" s="12">
        <v>0</v>
      </c>
      <c r="B428" s="12">
        <v>1980</v>
      </c>
      <c r="C428">
        <v>52</v>
      </c>
      <c r="S428" s="25" t="s">
        <v>68</v>
      </c>
      <c r="T428" s="26">
        <v>41</v>
      </c>
    </row>
    <row r="429" spans="1:21">
      <c r="A429" s="12">
        <v>0</v>
      </c>
      <c r="B429" s="12">
        <v>1998</v>
      </c>
      <c r="C429">
        <v>30</v>
      </c>
      <c r="S429" s="25" t="s">
        <v>68</v>
      </c>
      <c r="T429" s="26">
        <v>43</v>
      </c>
    </row>
    <row r="430" spans="1:21">
      <c r="A430" s="12">
        <v>0</v>
      </c>
      <c r="B430" s="12">
        <v>1961</v>
      </c>
      <c r="C430">
        <v>41</v>
      </c>
      <c r="S430" s="25" t="s">
        <v>68</v>
      </c>
      <c r="T430" s="26">
        <v>35</v>
      </c>
    </row>
    <row r="431" spans="1:21">
      <c r="A431" s="12">
        <v>0</v>
      </c>
      <c r="B431" s="12">
        <v>2002</v>
      </c>
      <c r="C431">
        <v>35</v>
      </c>
      <c r="S431" s="25" t="s">
        <v>68</v>
      </c>
      <c r="T431" s="26">
        <v>39</v>
      </c>
    </row>
    <row r="432" spans="1:21">
      <c r="A432" s="12">
        <v>0</v>
      </c>
      <c r="B432" s="12">
        <v>1989</v>
      </c>
      <c r="C432">
        <v>41</v>
      </c>
      <c r="S432" s="25" t="s">
        <v>68</v>
      </c>
      <c r="T432" s="26">
        <v>44</v>
      </c>
    </row>
    <row r="433" spans="1:20">
      <c r="A433" s="12">
        <v>0</v>
      </c>
      <c r="B433" s="12">
        <v>1994</v>
      </c>
      <c r="C433">
        <v>34</v>
      </c>
      <c r="S433" s="25" t="s">
        <v>68</v>
      </c>
      <c r="T433" s="26">
        <v>47</v>
      </c>
    </row>
    <row r="434" spans="1:20">
      <c r="A434" s="12">
        <v>0</v>
      </c>
      <c r="B434" s="12">
        <v>2002</v>
      </c>
      <c r="C434">
        <v>38</v>
      </c>
      <c r="S434" s="25" t="s">
        <v>68</v>
      </c>
      <c r="T434" s="26">
        <v>47</v>
      </c>
    </row>
    <row r="435" spans="1:20">
      <c r="A435" s="12">
        <v>0</v>
      </c>
      <c r="B435" s="12">
        <v>1975</v>
      </c>
      <c r="C435">
        <v>45</v>
      </c>
      <c r="S435" s="25" t="s">
        <v>68</v>
      </c>
      <c r="T435" s="26">
        <v>40</v>
      </c>
    </row>
    <row r="436" spans="1:20">
      <c r="A436" s="12">
        <v>0</v>
      </c>
      <c r="B436" s="12">
        <v>2003</v>
      </c>
      <c r="C436">
        <v>25</v>
      </c>
      <c r="S436" s="25" t="s">
        <v>68</v>
      </c>
      <c r="T436" s="26">
        <v>42</v>
      </c>
    </row>
    <row r="437" spans="1:20">
      <c r="A437" s="12">
        <v>0</v>
      </c>
      <c r="B437" s="12">
        <v>1962</v>
      </c>
      <c r="C437">
        <v>31</v>
      </c>
      <c r="S437" s="25" t="s">
        <v>68</v>
      </c>
      <c r="T437" s="26">
        <v>45</v>
      </c>
    </row>
    <row r="438" spans="1:20">
      <c r="A438" s="12">
        <v>0</v>
      </c>
      <c r="B438" s="12">
        <v>1975</v>
      </c>
      <c r="C438">
        <v>32</v>
      </c>
      <c r="S438" s="25" t="s">
        <v>68</v>
      </c>
      <c r="T438" s="26">
        <v>42</v>
      </c>
    </row>
    <row r="439" spans="1:20">
      <c r="A439" s="12">
        <v>0</v>
      </c>
      <c r="B439" s="12">
        <v>2005</v>
      </c>
      <c r="C439">
        <v>31</v>
      </c>
      <c r="S439" s="25" t="s">
        <v>68</v>
      </c>
      <c r="T439" s="26">
        <v>47</v>
      </c>
    </row>
    <row r="440" spans="1:20">
      <c r="A440" s="12">
        <v>0</v>
      </c>
      <c r="B440" s="12">
        <v>1989</v>
      </c>
      <c r="C440">
        <v>31</v>
      </c>
      <c r="S440" s="25" t="s">
        <v>68</v>
      </c>
      <c r="T440" s="26">
        <v>43</v>
      </c>
    </row>
    <row r="441" spans="1:20">
      <c r="A441" s="12">
        <v>0</v>
      </c>
      <c r="B441" s="12">
        <v>2004</v>
      </c>
      <c r="C441">
        <v>22</v>
      </c>
      <c r="S441" s="25" t="s">
        <v>68</v>
      </c>
      <c r="T441" s="26">
        <v>47</v>
      </c>
    </row>
    <row r="442" spans="1:20">
      <c r="A442" s="12">
        <v>0</v>
      </c>
      <c r="B442" s="12">
        <v>1998</v>
      </c>
      <c r="C442">
        <v>25</v>
      </c>
      <c r="S442" s="25" t="s">
        <v>68</v>
      </c>
      <c r="T442" s="26">
        <v>44</v>
      </c>
    </row>
    <row r="443" spans="1:20">
      <c r="A443" s="12">
        <v>0</v>
      </c>
      <c r="B443" s="12">
        <v>2004</v>
      </c>
      <c r="C443">
        <v>35</v>
      </c>
      <c r="S443" s="25" t="s">
        <v>68</v>
      </c>
      <c r="T443" s="26">
        <v>41</v>
      </c>
    </row>
    <row r="444" spans="1:20">
      <c r="A444" s="12">
        <v>0</v>
      </c>
      <c r="B444" s="12">
        <v>2001</v>
      </c>
      <c r="C444">
        <v>49</v>
      </c>
      <c r="S444" s="25" t="s">
        <v>68</v>
      </c>
      <c r="T444" s="26">
        <v>42</v>
      </c>
    </row>
    <row r="445" spans="1:20">
      <c r="A445" s="12">
        <v>0</v>
      </c>
      <c r="B445" s="12">
        <v>1999</v>
      </c>
      <c r="C445">
        <v>19</v>
      </c>
      <c r="S445" s="25" t="s">
        <v>68</v>
      </c>
      <c r="T445" s="26">
        <v>45</v>
      </c>
    </row>
    <row r="446" spans="1:20">
      <c r="A446" s="12">
        <v>0</v>
      </c>
      <c r="B446" s="12">
        <v>1999</v>
      </c>
      <c r="C446">
        <v>46</v>
      </c>
      <c r="S446" s="25" t="s">
        <v>68</v>
      </c>
      <c r="T446" s="26">
        <v>38</v>
      </c>
    </row>
    <row r="447" spans="1:20">
      <c r="A447" s="12">
        <v>0</v>
      </c>
      <c r="B447" s="12">
        <v>2003</v>
      </c>
      <c r="C447">
        <v>45</v>
      </c>
      <c r="S447" s="25" t="s">
        <v>68</v>
      </c>
      <c r="T447" s="26">
        <v>45</v>
      </c>
    </row>
    <row r="448" spans="1:20">
      <c r="A448" s="12">
        <v>0</v>
      </c>
      <c r="B448" s="12">
        <v>1999</v>
      </c>
      <c r="C448">
        <v>49</v>
      </c>
      <c r="S448" s="25" t="s">
        <v>68</v>
      </c>
      <c r="T448" s="26">
        <v>43</v>
      </c>
    </row>
    <row r="449" spans="1:21">
      <c r="A449" s="12">
        <v>0</v>
      </c>
      <c r="B449" s="12">
        <v>2001</v>
      </c>
      <c r="C449">
        <v>41</v>
      </c>
      <c r="S449" s="25" t="s">
        <v>68</v>
      </c>
      <c r="T449" s="26">
        <v>42</v>
      </c>
    </row>
    <row r="450" spans="1:21">
      <c r="A450" s="12">
        <v>0</v>
      </c>
      <c r="B450" s="12">
        <v>1990</v>
      </c>
      <c r="C450">
        <v>21</v>
      </c>
      <c r="S450" s="25" t="s">
        <v>68</v>
      </c>
      <c r="T450" s="26">
        <v>44</v>
      </c>
    </row>
    <row r="451" spans="1:21">
      <c r="A451" s="12">
        <v>0</v>
      </c>
      <c r="B451" s="12">
        <v>1993</v>
      </c>
      <c r="C451">
        <v>45</v>
      </c>
      <c r="S451" s="25" t="s">
        <v>68</v>
      </c>
      <c r="T451" s="26">
        <v>35</v>
      </c>
    </row>
    <row r="452" spans="1:21">
      <c r="A452" s="12">
        <v>0</v>
      </c>
      <c r="B452" s="12">
        <v>1975</v>
      </c>
      <c r="C452">
        <v>46</v>
      </c>
      <c r="S452" s="25" t="s">
        <v>68</v>
      </c>
      <c r="T452" s="26">
        <v>47</v>
      </c>
    </row>
    <row r="453" spans="1:21">
      <c r="A453" s="12">
        <v>0</v>
      </c>
      <c r="B453" s="12">
        <v>2003</v>
      </c>
      <c r="C453">
        <v>30</v>
      </c>
      <c r="S453" s="25" t="s">
        <v>68</v>
      </c>
      <c r="T453" s="26">
        <v>33</v>
      </c>
    </row>
    <row r="454" spans="1:21">
      <c r="A454" s="12">
        <v>0</v>
      </c>
      <c r="B454" s="12">
        <v>1978</v>
      </c>
      <c r="C454">
        <v>43</v>
      </c>
      <c r="S454" s="25" t="s">
        <v>68</v>
      </c>
      <c r="T454" s="26">
        <v>37</v>
      </c>
    </row>
    <row r="455" spans="1:21">
      <c r="A455" s="12">
        <v>0</v>
      </c>
      <c r="B455" s="12">
        <v>1974</v>
      </c>
      <c r="C455">
        <v>48</v>
      </c>
      <c r="S455" s="25" t="s">
        <v>68</v>
      </c>
      <c r="T455" s="26">
        <v>34</v>
      </c>
    </row>
    <row r="456" spans="1:21">
      <c r="A456" s="12">
        <v>0</v>
      </c>
      <c r="B456" s="12">
        <v>1987</v>
      </c>
      <c r="C456">
        <v>55</v>
      </c>
      <c r="S456" s="27" t="s">
        <v>69</v>
      </c>
      <c r="T456" s="26">
        <v>44</v>
      </c>
      <c r="U456" s="26">
        <v>48</v>
      </c>
    </row>
    <row r="457" spans="1:21">
      <c r="A457" s="12">
        <v>0</v>
      </c>
      <c r="B457" s="12">
        <v>1998</v>
      </c>
      <c r="C457">
        <v>43</v>
      </c>
      <c r="S457" s="25" t="s">
        <v>69</v>
      </c>
      <c r="T457" s="26">
        <v>36</v>
      </c>
      <c r="U457" s="26">
        <v>36</v>
      </c>
    </row>
    <row r="458" spans="1:21">
      <c r="A458" s="12">
        <v>0</v>
      </c>
      <c r="B458" s="12">
        <v>1998</v>
      </c>
      <c r="C458">
        <v>43</v>
      </c>
      <c r="S458" s="25" t="s">
        <v>69</v>
      </c>
      <c r="T458" s="26">
        <v>40</v>
      </c>
      <c r="U458" s="26">
        <v>43</v>
      </c>
    </row>
    <row r="459" spans="1:21">
      <c r="A459" s="12">
        <v>0</v>
      </c>
      <c r="B459" s="12">
        <v>1991</v>
      </c>
      <c r="C459">
        <v>27</v>
      </c>
      <c r="S459" s="25" t="s">
        <v>69</v>
      </c>
      <c r="T459" s="26">
        <v>43</v>
      </c>
      <c r="U459" s="26">
        <v>35</v>
      </c>
    </row>
    <row r="460" spans="1:21">
      <c r="A460" s="12">
        <v>0</v>
      </c>
      <c r="B460" s="12">
        <v>1992</v>
      </c>
      <c r="C460">
        <v>41</v>
      </c>
      <c r="S460" s="25" t="s">
        <v>69</v>
      </c>
      <c r="T460" s="26">
        <v>42</v>
      </c>
      <c r="U460" s="26">
        <v>34</v>
      </c>
    </row>
    <row r="461" spans="1:21">
      <c r="A461" s="12">
        <v>0</v>
      </c>
      <c r="B461" s="12">
        <v>1990</v>
      </c>
      <c r="C461">
        <v>37</v>
      </c>
      <c r="S461" s="25" t="s">
        <v>69</v>
      </c>
      <c r="T461" s="26">
        <v>39</v>
      </c>
      <c r="U461" s="26">
        <v>41</v>
      </c>
    </row>
    <row r="462" spans="1:21">
      <c r="A462" s="12">
        <v>0</v>
      </c>
      <c r="B462" s="12">
        <v>1987</v>
      </c>
      <c r="C462">
        <v>65</v>
      </c>
      <c r="S462" s="25" t="s">
        <v>69</v>
      </c>
      <c r="T462" s="26">
        <v>35</v>
      </c>
      <c r="U462" s="26">
        <v>41</v>
      </c>
    </row>
    <row r="463" spans="1:21">
      <c r="A463" s="12">
        <v>0</v>
      </c>
      <c r="B463" s="12">
        <v>1963</v>
      </c>
      <c r="C463">
        <v>33</v>
      </c>
      <c r="S463" s="25" t="s">
        <v>69</v>
      </c>
      <c r="T463" s="26">
        <v>42</v>
      </c>
    </row>
    <row r="464" spans="1:21">
      <c r="A464" s="12">
        <v>0</v>
      </c>
      <c r="B464" s="12">
        <v>1975</v>
      </c>
      <c r="C464">
        <v>37</v>
      </c>
      <c r="S464" s="25" t="s">
        <v>69</v>
      </c>
      <c r="T464" s="26">
        <v>45</v>
      </c>
    </row>
    <row r="465" spans="1:20">
      <c r="A465" s="12">
        <v>0</v>
      </c>
      <c r="B465" s="12">
        <v>1998</v>
      </c>
      <c r="C465">
        <v>34</v>
      </c>
      <c r="S465" s="25" t="s">
        <v>69</v>
      </c>
      <c r="T465" s="26">
        <v>42</v>
      </c>
    </row>
    <row r="466" spans="1:20">
      <c r="A466" s="12">
        <v>0</v>
      </c>
      <c r="B466" s="12">
        <v>2002</v>
      </c>
      <c r="C466">
        <v>46</v>
      </c>
      <c r="S466" s="25" t="s">
        <v>69</v>
      </c>
      <c r="T466" s="26">
        <v>32</v>
      </c>
    </row>
    <row r="467" spans="1:20">
      <c r="A467" s="12">
        <v>0</v>
      </c>
      <c r="B467" s="12">
        <v>1965</v>
      </c>
      <c r="C467">
        <v>32</v>
      </c>
      <c r="S467" s="25" t="s">
        <v>69</v>
      </c>
      <c r="T467" s="26">
        <v>48</v>
      </c>
    </row>
    <row r="468" spans="1:20">
      <c r="A468" s="12">
        <v>0</v>
      </c>
      <c r="B468" s="12">
        <v>2004</v>
      </c>
      <c r="C468">
        <v>40</v>
      </c>
      <c r="S468" s="25" t="s">
        <v>69</v>
      </c>
      <c r="T468" s="26">
        <v>46</v>
      </c>
    </row>
    <row r="469" spans="1:20">
      <c r="A469" s="12">
        <v>0</v>
      </c>
      <c r="B469" s="12">
        <v>1977</v>
      </c>
      <c r="C469">
        <v>43</v>
      </c>
      <c r="S469" s="25" t="s">
        <v>69</v>
      </c>
      <c r="T469" s="26">
        <v>43</v>
      </c>
    </row>
    <row r="470" spans="1:20">
      <c r="A470" s="12">
        <v>0</v>
      </c>
      <c r="B470" s="12">
        <v>2002</v>
      </c>
      <c r="C470">
        <v>35</v>
      </c>
      <c r="S470" s="25" t="s">
        <v>69</v>
      </c>
      <c r="T470" s="26">
        <v>42</v>
      </c>
    </row>
    <row r="471" spans="1:20">
      <c r="A471" s="12">
        <v>0</v>
      </c>
      <c r="B471" s="12">
        <v>2002</v>
      </c>
      <c r="C471">
        <v>38</v>
      </c>
      <c r="S471" s="25" t="s">
        <v>69</v>
      </c>
      <c r="T471" s="26">
        <v>39</v>
      </c>
    </row>
    <row r="472" spans="1:20">
      <c r="A472" s="12">
        <v>0</v>
      </c>
      <c r="B472" s="12">
        <v>1975</v>
      </c>
      <c r="C472">
        <v>42</v>
      </c>
      <c r="S472" s="25" t="s">
        <v>69</v>
      </c>
      <c r="T472" s="26">
        <v>38</v>
      </c>
    </row>
    <row r="473" spans="1:20">
      <c r="A473" s="12">
        <v>0</v>
      </c>
      <c r="B473" s="12">
        <v>1988</v>
      </c>
      <c r="C473">
        <v>49</v>
      </c>
      <c r="S473" s="25" t="s">
        <v>69</v>
      </c>
      <c r="T473" s="26">
        <v>42</v>
      </c>
    </row>
    <row r="474" spans="1:20">
      <c r="A474" s="12">
        <v>0</v>
      </c>
      <c r="B474" s="12">
        <v>1982</v>
      </c>
      <c r="C474">
        <v>42</v>
      </c>
      <c r="S474" s="25" t="s">
        <v>69</v>
      </c>
      <c r="T474" s="26">
        <v>47</v>
      </c>
    </row>
    <row r="475" spans="1:20">
      <c r="A475" s="12">
        <v>0</v>
      </c>
      <c r="B475" s="12">
        <v>1997</v>
      </c>
      <c r="C475">
        <v>25</v>
      </c>
      <c r="S475" s="25" t="s">
        <v>69</v>
      </c>
      <c r="T475" s="26">
        <v>36</v>
      </c>
    </row>
    <row r="476" spans="1:20">
      <c r="A476" s="12">
        <v>0</v>
      </c>
      <c r="B476" s="12">
        <v>2005</v>
      </c>
      <c r="C476">
        <v>30</v>
      </c>
      <c r="S476" s="25" t="s">
        <v>69</v>
      </c>
      <c r="T476" s="26">
        <v>32</v>
      </c>
    </row>
    <row r="477" spans="1:20">
      <c r="A477" s="12">
        <v>0</v>
      </c>
      <c r="B477" s="12">
        <v>1963</v>
      </c>
      <c r="C477">
        <v>39</v>
      </c>
      <c r="S477" s="25" t="s">
        <v>69</v>
      </c>
      <c r="T477" s="26">
        <v>42</v>
      </c>
    </row>
    <row r="478" spans="1:20">
      <c r="A478" s="12">
        <v>0</v>
      </c>
      <c r="B478" s="12">
        <v>1982</v>
      </c>
      <c r="C478">
        <v>42</v>
      </c>
      <c r="S478" s="25" t="s">
        <v>69</v>
      </c>
      <c r="T478" s="26">
        <v>47</v>
      </c>
    </row>
    <row r="479" spans="1:20">
      <c r="A479" s="12">
        <v>0</v>
      </c>
      <c r="B479" s="12">
        <v>1981</v>
      </c>
      <c r="C479">
        <v>53</v>
      </c>
      <c r="S479" s="25" t="s">
        <v>69</v>
      </c>
      <c r="T479" s="26">
        <v>39</v>
      </c>
    </row>
    <row r="480" spans="1:20">
      <c r="A480" s="12">
        <v>0</v>
      </c>
      <c r="B480" s="12">
        <v>1997</v>
      </c>
      <c r="C480">
        <v>37</v>
      </c>
      <c r="S480" s="25" t="s">
        <v>69</v>
      </c>
      <c r="T480" s="26">
        <v>44</v>
      </c>
    </row>
    <row r="481" spans="1:20">
      <c r="A481" s="12">
        <v>0</v>
      </c>
      <c r="B481" s="12">
        <v>1995</v>
      </c>
      <c r="C481">
        <v>51</v>
      </c>
      <c r="S481" s="25" t="s">
        <v>69</v>
      </c>
      <c r="T481" s="26">
        <v>23</v>
      </c>
    </row>
    <row r="482" spans="1:20">
      <c r="A482" s="12">
        <v>0</v>
      </c>
      <c r="B482" s="12">
        <v>1998</v>
      </c>
      <c r="C482">
        <v>24</v>
      </c>
      <c r="S482" s="25" t="s">
        <v>69</v>
      </c>
      <c r="T482" s="26">
        <v>39</v>
      </c>
    </row>
    <row r="483" spans="1:20">
      <c r="A483" s="12">
        <v>0</v>
      </c>
      <c r="B483" s="12">
        <v>1988</v>
      </c>
      <c r="C483">
        <v>49</v>
      </c>
      <c r="S483" s="25" t="s">
        <v>69</v>
      </c>
      <c r="T483" s="26">
        <v>43</v>
      </c>
    </row>
    <row r="484" spans="1:20">
      <c r="A484" s="12">
        <v>0</v>
      </c>
      <c r="B484" s="12">
        <v>1979</v>
      </c>
      <c r="C484">
        <v>13</v>
      </c>
      <c r="S484" s="25" t="s">
        <v>69</v>
      </c>
      <c r="T484" s="26">
        <v>37</v>
      </c>
    </row>
    <row r="485" spans="1:20">
      <c r="A485" s="12">
        <v>0</v>
      </c>
      <c r="B485" s="12">
        <v>1991</v>
      </c>
      <c r="C485">
        <v>37</v>
      </c>
      <c r="S485" s="25" t="s">
        <v>69</v>
      </c>
      <c r="T485" s="26">
        <v>42</v>
      </c>
    </row>
    <row r="486" spans="1:20">
      <c r="A486" s="12">
        <v>0</v>
      </c>
      <c r="B486" s="12">
        <v>1993</v>
      </c>
      <c r="C486">
        <v>56</v>
      </c>
      <c r="S486" s="25" t="s">
        <v>69</v>
      </c>
      <c r="T486" s="26">
        <v>42</v>
      </c>
    </row>
    <row r="487" spans="1:20">
      <c r="A487" s="12">
        <v>0</v>
      </c>
      <c r="B487" s="12">
        <v>1999</v>
      </c>
      <c r="C487">
        <v>58</v>
      </c>
      <c r="S487" s="25" t="s">
        <v>69</v>
      </c>
      <c r="T487" s="26">
        <v>41</v>
      </c>
    </row>
    <row r="488" spans="1:20">
      <c r="A488" s="12">
        <v>0</v>
      </c>
      <c r="B488" s="12">
        <v>1968</v>
      </c>
      <c r="C488">
        <v>20</v>
      </c>
      <c r="S488" s="25" t="s">
        <v>69</v>
      </c>
      <c r="T488" s="26">
        <v>42</v>
      </c>
    </row>
    <row r="489" spans="1:20">
      <c r="A489" s="12">
        <v>0</v>
      </c>
      <c r="B489" s="12">
        <v>1972</v>
      </c>
      <c r="C489">
        <v>36</v>
      </c>
      <c r="S489" s="25" t="s">
        <v>69</v>
      </c>
      <c r="T489" s="26">
        <v>45</v>
      </c>
    </row>
    <row r="490" spans="1:20">
      <c r="A490" s="12">
        <v>0</v>
      </c>
      <c r="B490" s="12">
        <v>1986</v>
      </c>
      <c r="C490">
        <v>52</v>
      </c>
      <c r="S490" s="25" t="s">
        <v>69</v>
      </c>
      <c r="T490" s="26">
        <v>37</v>
      </c>
    </row>
    <row r="491" spans="1:20">
      <c r="A491" s="12">
        <v>0</v>
      </c>
      <c r="B491" s="12">
        <v>2004</v>
      </c>
      <c r="C491">
        <v>32</v>
      </c>
      <c r="S491" s="25" t="s">
        <v>69</v>
      </c>
      <c r="T491" s="26">
        <v>44</v>
      </c>
    </row>
    <row r="492" spans="1:20">
      <c r="A492" s="12">
        <v>0</v>
      </c>
      <c r="B492" s="12">
        <v>1939</v>
      </c>
      <c r="C492">
        <v>39</v>
      </c>
      <c r="S492" s="25" t="s">
        <v>69</v>
      </c>
      <c r="T492" s="26">
        <v>40</v>
      </c>
    </row>
    <row r="493" spans="1:20">
      <c r="A493" s="12">
        <v>0</v>
      </c>
      <c r="B493" s="12">
        <v>1998</v>
      </c>
      <c r="C493">
        <v>44</v>
      </c>
      <c r="S493" s="25" t="s">
        <v>69</v>
      </c>
      <c r="T493" s="26">
        <v>35</v>
      </c>
    </row>
    <row r="494" spans="1:20">
      <c r="A494" s="12">
        <v>0</v>
      </c>
      <c r="B494" s="12">
        <v>1972</v>
      </c>
      <c r="C494">
        <v>47</v>
      </c>
      <c r="S494" s="25" t="s">
        <v>69</v>
      </c>
      <c r="T494" s="26">
        <v>45</v>
      </c>
    </row>
    <row r="495" spans="1:20">
      <c r="A495" s="12">
        <v>0</v>
      </c>
      <c r="B495" s="12">
        <v>1940</v>
      </c>
      <c r="C495">
        <v>34</v>
      </c>
      <c r="S495" s="25" t="s">
        <v>69</v>
      </c>
      <c r="T495" s="26">
        <v>33</v>
      </c>
    </row>
    <row r="496" spans="1:20">
      <c r="A496" s="12">
        <v>0</v>
      </c>
      <c r="B496" s="12">
        <v>2004</v>
      </c>
      <c r="C496">
        <v>48</v>
      </c>
      <c r="S496" s="25" t="s">
        <v>69</v>
      </c>
      <c r="T496" s="26">
        <v>35</v>
      </c>
    </row>
    <row r="497" spans="1:21">
      <c r="A497" s="12">
        <v>0</v>
      </c>
      <c r="B497" s="12">
        <v>1984</v>
      </c>
      <c r="C497">
        <v>51</v>
      </c>
      <c r="S497" s="25" t="s">
        <v>69</v>
      </c>
      <c r="T497" s="26">
        <v>45</v>
      </c>
    </row>
    <row r="498" spans="1:21">
      <c r="A498" s="12">
        <v>0</v>
      </c>
      <c r="B498" s="12">
        <v>1995</v>
      </c>
      <c r="C498">
        <v>43</v>
      </c>
      <c r="S498" s="27" t="s">
        <v>70</v>
      </c>
      <c r="T498" s="26">
        <v>45</v>
      </c>
      <c r="U498" s="26">
        <v>41</v>
      </c>
    </row>
    <row r="499" spans="1:21">
      <c r="A499" s="12">
        <v>0</v>
      </c>
      <c r="B499" s="12">
        <v>1985</v>
      </c>
      <c r="C499">
        <v>28</v>
      </c>
      <c r="S499" s="25" t="s">
        <v>70</v>
      </c>
      <c r="T499" s="26">
        <v>36</v>
      </c>
      <c r="U499" s="26">
        <v>43</v>
      </c>
    </row>
    <row r="500" spans="1:21">
      <c r="A500" s="12">
        <v>0</v>
      </c>
      <c r="B500" s="12">
        <v>2002</v>
      </c>
      <c r="C500">
        <v>15</v>
      </c>
      <c r="S500" s="27" t="s">
        <v>70</v>
      </c>
      <c r="T500" s="26">
        <v>44</v>
      </c>
    </row>
    <row r="501" spans="1:21">
      <c r="A501" s="12">
        <v>0</v>
      </c>
      <c r="B501" s="12">
        <v>1972</v>
      </c>
      <c r="C501">
        <v>54</v>
      </c>
      <c r="S501" s="25" t="s">
        <v>70</v>
      </c>
      <c r="T501" s="26">
        <v>44</v>
      </c>
    </row>
    <row r="502" spans="1:21" ht="15.5">
      <c r="A502" s="11"/>
      <c r="B502" s="11"/>
      <c r="S502" s="27" t="s">
        <v>70</v>
      </c>
      <c r="T502" s="26">
        <v>32</v>
      </c>
    </row>
    <row r="503" spans="1:21">
      <c r="A503" s="12"/>
      <c r="B503" s="12"/>
      <c r="S503" s="25" t="s">
        <v>70</v>
      </c>
      <c r="T503" s="26">
        <v>36</v>
      </c>
    </row>
    <row r="504" spans="1:21">
      <c r="A504" s="12"/>
      <c r="B504" s="12"/>
      <c r="S504" s="27" t="s">
        <v>70</v>
      </c>
      <c r="T504" s="26">
        <v>35</v>
      </c>
    </row>
    <row r="505" spans="1:21">
      <c r="A505" s="12"/>
      <c r="B505" s="12"/>
      <c r="S505" s="25" t="s">
        <v>70</v>
      </c>
      <c r="T505" s="26">
        <v>39</v>
      </c>
    </row>
    <row r="506" spans="1:21">
      <c r="A506" s="12"/>
      <c r="B506" s="12"/>
      <c r="S506" s="27" t="s">
        <v>70</v>
      </c>
      <c r="T506" s="26">
        <v>47</v>
      </c>
    </row>
    <row r="507" spans="1:21">
      <c r="A507" s="12"/>
      <c r="B507" s="12"/>
      <c r="S507" s="25" t="s">
        <v>70</v>
      </c>
      <c r="T507" s="26">
        <v>39</v>
      </c>
    </row>
    <row r="508" spans="1:21">
      <c r="A508" s="12"/>
      <c r="B508" s="12"/>
      <c r="S508" s="27" t="s">
        <v>70</v>
      </c>
      <c r="T508" s="26">
        <v>48</v>
      </c>
    </row>
    <row r="509" spans="1:21">
      <c r="A509" s="12"/>
      <c r="B509" s="12"/>
      <c r="S509" s="25" t="s">
        <v>70</v>
      </c>
      <c r="T509" s="26">
        <v>48</v>
      </c>
    </row>
    <row r="510" spans="1:21">
      <c r="A510" s="12"/>
      <c r="B510" s="12"/>
      <c r="S510" s="27" t="s">
        <v>70</v>
      </c>
      <c r="T510" s="26">
        <v>38</v>
      </c>
    </row>
    <row r="511" spans="1:21">
      <c r="A511" s="12"/>
      <c r="B511" s="12"/>
      <c r="S511" s="25" t="s">
        <v>70</v>
      </c>
      <c r="T511" s="26">
        <v>39</v>
      </c>
    </row>
    <row r="512" spans="1:21">
      <c r="A512" s="12"/>
      <c r="B512" s="12"/>
      <c r="S512" s="27" t="s">
        <v>70</v>
      </c>
      <c r="T512" s="26">
        <v>43</v>
      </c>
    </row>
    <row r="513" spans="1:20">
      <c r="A513" s="12"/>
      <c r="B513" s="12"/>
      <c r="S513" s="25" t="s">
        <v>70</v>
      </c>
      <c r="T513" s="26">
        <v>43</v>
      </c>
    </row>
    <row r="514" spans="1:20">
      <c r="A514" s="12"/>
      <c r="B514" s="12"/>
      <c r="S514" s="27" t="s">
        <v>70</v>
      </c>
      <c r="T514" s="26">
        <v>47</v>
      </c>
    </row>
    <row r="515" spans="1:20">
      <c r="A515" s="12"/>
      <c r="B515" s="12"/>
    </row>
    <row r="516" spans="1:20">
      <c r="A516" s="12"/>
      <c r="B516" s="12"/>
    </row>
    <row r="517" spans="1:20">
      <c r="A517" s="12"/>
      <c r="B517" s="12"/>
    </row>
    <row r="518" spans="1:20">
      <c r="A518" s="12"/>
      <c r="B518" s="12"/>
    </row>
    <row r="519" spans="1:20">
      <c r="A519" s="12"/>
      <c r="B519" s="12"/>
    </row>
    <row r="520" spans="1:20">
      <c r="A520" s="12"/>
      <c r="B520" s="12"/>
    </row>
    <row r="521" spans="1:20">
      <c r="A521" s="12"/>
      <c r="B521" s="12"/>
    </row>
    <row r="522" spans="1:20">
      <c r="A522" s="12"/>
      <c r="B522" s="12"/>
    </row>
    <row r="523" spans="1:20">
      <c r="A523" s="12"/>
      <c r="B523" s="12"/>
    </row>
    <row r="524" spans="1:20">
      <c r="A524" s="12"/>
      <c r="B524" s="12"/>
    </row>
    <row r="525" spans="1:20">
      <c r="A525" s="12"/>
      <c r="B525" s="12"/>
    </row>
    <row r="526" spans="1:20">
      <c r="A526" s="12"/>
      <c r="B526" s="12"/>
    </row>
    <row r="527" spans="1:20">
      <c r="A527" s="12"/>
      <c r="B527" s="12"/>
    </row>
    <row r="528" spans="1:20">
      <c r="A528" s="12"/>
      <c r="B528" s="12"/>
    </row>
    <row r="529" spans="1:2">
      <c r="A529" s="12"/>
      <c r="B529" s="12"/>
    </row>
    <row r="530" spans="1:2">
      <c r="A530" s="12"/>
      <c r="B530" s="12"/>
    </row>
    <row r="1048576" spans="6:9">
      <c r="F1048576"/>
      <c r="G1048576"/>
      <c r="H1048576"/>
      <c r="I1048576"/>
    </row>
  </sheetData>
  <sortState xmlns:xlrd2="http://schemas.microsoft.com/office/spreadsheetml/2017/richdata2" ref="K2:M1048576">
    <sortCondition descending="1" ref="K2:K1048576"/>
  </sortState>
  <phoneticPr fontId="7" type="noConversion"/>
  <conditionalFormatting sqref="B1:B1048576">
    <cfRule type="cellIs" dxfId="2" priority="3" operator="greaterThan">
      <formula>2006</formula>
    </cfRule>
  </conditionalFormatting>
  <conditionalFormatting sqref="F1:F105">
    <cfRule type="cellIs" dxfId="1" priority="2" operator="greaterThan">
      <formula>2006</formula>
    </cfRule>
  </conditionalFormatting>
  <conditionalFormatting sqref="L2:L397">
    <cfRule type="cellIs" dxfId="0" priority="1" operator="greaterThan">
      <formula>2006</formula>
    </cfRule>
  </conditionalFormatting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0106-A74B-4ED7-90CD-47A5EE430433}">
  <dimension ref="A1:AA501"/>
  <sheetViews>
    <sheetView workbookViewId="0">
      <selection activeCell="H13" sqref="H13"/>
    </sheetView>
  </sheetViews>
  <sheetFormatPr defaultRowHeight="14.5"/>
  <sheetData>
    <row r="1" spans="1:27">
      <c r="A1" s="40" t="s">
        <v>81</v>
      </c>
      <c r="B1" s="12" t="s">
        <v>36</v>
      </c>
      <c r="C1" s="12" t="s">
        <v>37</v>
      </c>
      <c r="D1" s="12" t="s">
        <v>163</v>
      </c>
      <c r="E1" s="12" t="s">
        <v>164</v>
      </c>
      <c r="F1" s="12" t="s">
        <v>7</v>
      </c>
      <c r="G1" s="12" t="s">
        <v>165</v>
      </c>
      <c r="H1" s="12" t="s">
        <v>13</v>
      </c>
      <c r="I1" s="12" t="s">
        <v>14</v>
      </c>
      <c r="J1" s="12" t="s">
        <v>15</v>
      </c>
      <c r="K1" s="12" t="s">
        <v>550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551</v>
      </c>
      <c r="Q1" s="12" t="s">
        <v>552</v>
      </c>
      <c r="R1" s="12" t="s">
        <v>553</v>
      </c>
      <c r="S1" s="12" t="s">
        <v>554</v>
      </c>
      <c r="T1" s="12" t="s">
        <v>555</v>
      </c>
      <c r="U1" s="12" t="s">
        <v>556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</row>
    <row r="2" spans="1:27">
      <c r="A2" s="40">
        <v>35591</v>
      </c>
      <c r="B2" s="12">
        <v>1</v>
      </c>
      <c r="C2" s="12">
        <v>1984</v>
      </c>
      <c r="D2" s="12">
        <v>82</v>
      </c>
      <c r="E2" s="12">
        <v>1.71</v>
      </c>
      <c r="F2" s="41">
        <f>D2/(E2^2)</f>
        <v>28.042816593139772</v>
      </c>
      <c r="G2" s="12" t="s">
        <v>166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2">
        <v>1</v>
      </c>
      <c r="O2" s="12">
        <v>1</v>
      </c>
      <c r="P2" s="12">
        <v>1</v>
      </c>
      <c r="Q2" s="12">
        <v>1</v>
      </c>
      <c r="R2" s="12">
        <v>1</v>
      </c>
      <c r="S2" s="12">
        <v>3</v>
      </c>
      <c r="T2" s="12">
        <v>1</v>
      </c>
      <c r="U2" s="12">
        <v>4</v>
      </c>
      <c r="V2" s="12">
        <v>3</v>
      </c>
      <c r="W2" s="12">
        <v>1</v>
      </c>
      <c r="X2" s="12">
        <v>3</v>
      </c>
      <c r="Y2" s="12">
        <v>3</v>
      </c>
      <c r="Z2" s="12">
        <v>5</v>
      </c>
      <c r="AA2" s="12">
        <v>1</v>
      </c>
    </row>
    <row r="3" spans="1:27">
      <c r="A3" s="40">
        <v>35594</v>
      </c>
      <c r="B3" s="12">
        <v>0</v>
      </c>
      <c r="C3" s="12">
        <v>1998</v>
      </c>
      <c r="D3" s="12">
        <v>59</v>
      </c>
      <c r="E3" s="12">
        <v>1.73</v>
      </c>
      <c r="F3" s="41">
        <f>D3/(E3^2)</f>
        <v>19.713321527615356</v>
      </c>
      <c r="G3" s="12" t="s">
        <v>167</v>
      </c>
      <c r="H3" s="12">
        <v>3</v>
      </c>
      <c r="I3" s="12">
        <v>2</v>
      </c>
      <c r="J3" s="12">
        <v>2</v>
      </c>
      <c r="K3" s="12">
        <v>2</v>
      </c>
      <c r="L3" s="12">
        <v>2</v>
      </c>
      <c r="M3" s="12">
        <v>2</v>
      </c>
      <c r="N3" s="12">
        <v>2</v>
      </c>
      <c r="O3" s="12">
        <v>2</v>
      </c>
      <c r="P3" s="12">
        <v>1</v>
      </c>
      <c r="Q3" s="12">
        <v>2</v>
      </c>
      <c r="R3" s="12">
        <v>4</v>
      </c>
      <c r="S3" s="12">
        <v>2</v>
      </c>
      <c r="T3" s="12">
        <v>2</v>
      </c>
      <c r="U3" s="12">
        <v>2</v>
      </c>
      <c r="V3" s="12">
        <v>2</v>
      </c>
      <c r="W3" s="12">
        <v>2</v>
      </c>
      <c r="X3" s="12">
        <v>2</v>
      </c>
      <c r="Y3" s="12">
        <v>2</v>
      </c>
      <c r="Z3" s="12">
        <v>4</v>
      </c>
      <c r="AA3" s="12">
        <v>4</v>
      </c>
    </row>
    <row r="4" spans="1:27">
      <c r="A4" s="40">
        <v>35593</v>
      </c>
      <c r="B4" s="12">
        <v>0</v>
      </c>
      <c r="C4" s="12">
        <v>2001</v>
      </c>
      <c r="D4" s="12">
        <v>52</v>
      </c>
      <c r="E4" s="12">
        <v>1.68</v>
      </c>
      <c r="F4" s="41">
        <f>D4/(E4^2)</f>
        <v>18.424036281179141</v>
      </c>
      <c r="G4" s="12" t="s">
        <v>168</v>
      </c>
      <c r="H4" s="12">
        <v>1</v>
      </c>
      <c r="I4" s="12">
        <v>2</v>
      </c>
      <c r="J4" s="12">
        <v>2</v>
      </c>
      <c r="K4" s="12">
        <v>4</v>
      </c>
      <c r="L4" s="12">
        <v>1</v>
      </c>
      <c r="M4" s="12">
        <v>2</v>
      </c>
      <c r="N4" s="12">
        <v>1</v>
      </c>
      <c r="O4" s="12">
        <v>1</v>
      </c>
      <c r="P4" s="12">
        <v>2</v>
      </c>
      <c r="Q4" s="12">
        <v>4</v>
      </c>
      <c r="R4" s="12">
        <v>2</v>
      </c>
      <c r="S4" s="12">
        <v>4</v>
      </c>
      <c r="T4" s="12">
        <v>4</v>
      </c>
      <c r="U4" s="12">
        <v>2</v>
      </c>
      <c r="V4" s="12">
        <v>3</v>
      </c>
      <c r="W4" s="12">
        <v>2</v>
      </c>
      <c r="X4" s="12">
        <v>1</v>
      </c>
      <c r="Y4" s="12">
        <v>2</v>
      </c>
      <c r="Z4" s="12">
        <v>2</v>
      </c>
      <c r="AA4" s="12">
        <v>2</v>
      </c>
    </row>
    <row r="5" spans="1:27">
      <c r="A5" s="40">
        <v>35623</v>
      </c>
      <c r="B5" s="12">
        <v>1</v>
      </c>
      <c r="C5" s="12">
        <v>2000</v>
      </c>
      <c r="D5" s="12"/>
      <c r="E5" s="12"/>
      <c r="F5" s="41"/>
      <c r="G5" s="12"/>
      <c r="H5" s="12">
        <v>3</v>
      </c>
      <c r="I5" s="12">
        <v>3</v>
      </c>
      <c r="J5" s="12">
        <v>2</v>
      </c>
      <c r="K5" s="12">
        <v>3</v>
      </c>
      <c r="L5" s="12">
        <v>3</v>
      </c>
      <c r="M5" s="12">
        <v>1</v>
      </c>
      <c r="N5" s="12">
        <v>3</v>
      </c>
      <c r="O5" s="12">
        <v>3</v>
      </c>
      <c r="P5" s="12">
        <v>4</v>
      </c>
      <c r="Q5" s="12">
        <v>1</v>
      </c>
      <c r="R5" s="12">
        <v>3</v>
      </c>
      <c r="S5" s="12">
        <v>3</v>
      </c>
      <c r="T5" s="12">
        <v>4</v>
      </c>
      <c r="U5" s="12">
        <v>4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</row>
    <row r="6" spans="1:27">
      <c r="A6" s="40">
        <v>35639</v>
      </c>
      <c r="B6" s="12">
        <v>1</v>
      </c>
      <c r="C6" s="12">
        <v>1996</v>
      </c>
      <c r="D6" s="12">
        <v>76</v>
      </c>
      <c r="E6" s="12">
        <v>1.75</v>
      </c>
      <c r="F6" s="41">
        <f>D6/(E6^2)</f>
        <v>24.816326530612244</v>
      </c>
      <c r="G6" s="12" t="s">
        <v>169</v>
      </c>
      <c r="H6" s="12">
        <v>2</v>
      </c>
      <c r="I6" s="12">
        <v>2</v>
      </c>
      <c r="J6" s="12">
        <v>1</v>
      </c>
      <c r="K6" s="12">
        <v>4</v>
      </c>
      <c r="L6" s="12">
        <v>2</v>
      </c>
      <c r="M6" s="12">
        <v>5</v>
      </c>
      <c r="N6" s="12">
        <v>2</v>
      </c>
      <c r="O6" s="12">
        <v>4</v>
      </c>
      <c r="P6" s="12">
        <v>1</v>
      </c>
      <c r="Q6" s="12">
        <v>2</v>
      </c>
      <c r="R6" s="12">
        <v>2</v>
      </c>
      <c r="S6" s="12">
        <v>5</v>
      </c>
      <c r="T6" s="12">
        <v>1</v>
      </c>
      <c r="U6" s="12">
        <v>2</v>
      </c>
      <c r="V6" s="12">
        <v>4</v>
      </c>
      <c r="W6" s="12">
        <v>3</v>
      </c>
      <c r="X6" s="12">
        <v>3</v>
      </c>
      <c r="Y6" s="12">
        <v>4</v>
      </c>
      <c r="Z6" s="12">
        <v>3</v>
      </c>
      <c r="AA6" s="12">
        <v>3</v>
      </c>
    </row>
    <row r="7" spans="1:27">
      <c r="A7" s="40">
        <v>35659</v>
      </c>
      <c r="B7" s="12">
        <v>0</v>
      </c>
      <c r="C7" s="12">
        <v>1994</v>
      </c>
      <c r="D7" s="12">
        <v>95</v>
      </c>
      <c r="E7" s="12">
        <v>1.78</v>
      </c>
      <c r="F7" s="41">
        <f>D7/(E7^2)</f>
        <v>29.983587930816814</v>
      </c>
      <c r="G7" s="12" t="s">
        <v>170</v>
      </c>
      <c r="H7" s="12">
        <v>5</v>
      </c>
      <c r="I7" s="12">
        <v>2</v>
      </c>
      <c r="J7" s="12">
        <v>4</v>
      </c>
      <c r="K7" s="12">
        <v>4</v>
      </c>
      <c r="L7" s="12">
        <v>5</v>
      </c>
      <c r="M7" s="12">
        <v>4</v>
      </c>
      <c r="N7" s="12">
        <v>4</v>
      </c>
      <c r="O7" s="12">
        <v>1</v>
      </c>
      <c r="P7" s="12">
        <v>3</v>
      </c>
      <c r="Q7" s="12">
        <v>4</v>
      </c>
      <c r="R7" s="12">
        <v>5</v>
      </c>
      <c r="S7" s="12">
        <v>5</v>
      </c>
      <c r="T7" s="12">
        <v>5</v>
      </c>
      <c r="U7" s="12">
        <v>5</v>
      </c>
      <c r="V7" s="12">
        <v>3</v>
      </c>
      <c r="W7" s="12">
        <v>4</v>
      </c>
      <c r="X7" s="12">
        <v>5</v>
      </c>
      <c r="Y7" s="12">
        <v>5</v>
      </c>
      <c r="Z7" s="12">
        <v>4</v>
      </c>
      <c r="AA7" s="12">
        <v>5</v>
      </c>
    </row>
    <row r="8" spans="1:27">
      <c r="A8" s="40">
        <v>35653</v>
      </c>
      <c r="B8" s="12">
        <v>1</v>
      </c>
      <c r="C8" s="12">
        <v>1995</v>
      </c>
      <c r="D8" s="12"/>
      <c r="E8" s="12"/>
      <c r="F8" s="41"/>
      <c r="G8" s="12"/>
      <c r="H8" s="12">
        <v>4</v>
      </c>
      <c r="I8" s="12">
        <v>2</v>
      </c>
      <c r="J8" s="12">
        <v>2</v>
      </c>
      <c r="K8" s="12">
        <v>4</v>
      </c>
      <c r="L8" s="12">
        <v>4</v>
      </c>
      <c r="M8" s="12">
        <v>3</v>
      </c>
      <c r="N8" s="12">
        <v>4</v>
      </c>
      <c r="O8" s="12">
        <v>2</v>
      </c>
      <c r="P8" s="12">
        <v>2</v>
      </c>
      <c r="Q8" s="12">
        <v>2</v>
      </c>
      <c r="R8" s="12">
        <v>3</v>
      </c>
      <c r="S8" s="12">
        <v>4</v>
      </c>
      <c r="T8" s="12">
        <v>3</v>
      </c>
      <c r="U8" s="12">
        <v>2</v>
      </c>
      <c r="V8" s="12">
        <v>1</v>
      </c>
      <c r="W8" s="12">
        <v>1</v>
      </c>
      <c r="X8" s="12">
        <v>1</v>
      </c>
      <c r="Y8" s="12">
        <v>4</v>
      </c>
      <c r="Z8" s="12">
        <v>1</v>
      </c>
      <c r="AA8" s="12">
        <v>2</v>
      </c>
    </row>
    <row r="9" spans="1:27">
      <c r="A9" s="40">
        <v>35673</v>
      </c>
      <c r="B9" s="12">
        <v>0</v>
      </c>
      <c r="C9" s="12">
        <v>2002</v>
      </c>
      <c r="D9" s="12">
        <v>64</v>
      </c>
      <c r="E9" s="12">
        <v>1.73</v>
      </c>
      <c r="F9" s="41">
        <f t="shared" ref="F9:F14" si="0">D9/(E9^2)</f>
        <v>21.383941996057334</v>
      </c>
      <c r="G9" s="12" t="s">
        <v>171</v>
      </c>
      <c r="H9" s="12">
        <v>4</v>
      </c>
      <c r="I9" s="12">
        <v>4</v>
      </c>
      <c r="J9" s="12">
        <v>4</v>
      </c>
      <c r="K9" s="12">
        <v>4</v>
      </c>
      <c r="L9" s="12">
        <v>4</v>
      </c>
      <c r="M9" s="12">
        <v>4</v>
      </c>
      <c r="N9" s="12">
        <v>4</v>
      </c>
      <c r="O9" s="12">
        <v>4</v>
      </c>
      <c r="P9" s="12">
        <v>4</v>
      </c>
      <c r="Q9" s="12">
        <v>4</v>
      </c>
      <c r="R9" s="12">
        <v>4</v>
      </c>
      <c r="S9" s="12">
        <v>4</v>
      </c>
      <c r="T9" s="12">
        <v>4</v>
      </c>
      <c r="U9" s="12">
        <v>4</v>
      </c>
      <c r="V9" s="12">
        <v>4</v>
      </c>
      <c r="W9" s="12">
        <v>4</v>
      </c>
      <c r="X9" s="12">
        <v>4</v>
      </c>
      <c r="Y9" s="12">
        <v>4</v>
      </c>
      <c r="Z9" s="12">
        <v>4</v>
      </c>
      <c r="AA9" s="12">
        <v>4</v>
      </c>
    </row>
    <row r="10" spans="1:27">
      <c r="A10" s="40">
        <v>35676</v>
      </c>
      <c r="B10" s="12">
        <v>0</v>
      </c>
      <c r="C10" s="12">
        <v>2000</v>
      </c>
      <c r="D10" s="12">
        <v>58</v>
      </c>
      <c r="E10" s="12">
        <v>1.71</v>
      </c>
      <c r="F10" s="41">
        <f t="shared" si="0"/>
        <v>19.835162956123252</v>
      </c>
      <c r="G10" s="12" t="s">
        <v>172</v>
      </c>
      <c r="H10" s="12">
        <v>1</v>
      </c>
      <c r="I10" s="12">
        <v>1</v>
      </c>
      <c r="J10" s="12">
        <v>1</v>
      </c>
      <c r="K10" s="12">
        <v>5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5</v>
      </c>
      <c r="R10" s="12">
        <v>2</v>
      </c>
      <c r="S10" s="12">
        <v>4</v>
      </c>
      <c r="T10" s="12">
        <v>1</v>
      </c>
      <c r="U10" s="12">
        <v>3</v>
      </c>
      <c r="V10" s="12">
        <v>1</v>
      </c>
      <c r="W10" s="12">
        <v>1</v>
      </c>
      <c r="X10" s="12">
        <v>1</v>
      </c>
      <c r="Y10" s="12">
        <v>1</v>
      </c>
      <c r="Z10" s="12">
        <v>2</v>
      </c>
      <c r="AA10" s="12">
        <v>2</v>
      </c>
    </row>
    <row r="11" spans="1:27">
      <c r="A11" s="40">
        <v>35681</v>
      </c>
      <c r="B11" s="12">
        <v>0</v>
      </c>
      <c r="C11" s="12">
        <v>2002</v>
      </c>
      <c r="D11" s="12">
        <v>52</v>
      </c>
      <c r="E11" s="12">
        <v>1.61</v>
      </c>
      <c r="F11" s="41">
        <f t="shared" si="0"/>
        <v>20.060954438486167</v>
      </c>
      <c r="G11" s="12" t="s">
        <v>173</v>
      </c>
      <c r="H11" s="12">
        <v>1</v>
      </c>
      <c r="I11" s="12">
        <v>1</v>
      </c>
      <c r="J11" s="12">
        <v>1</v>
      </c>
      <c r="K11" s="12">
        <v>2</v>
      </c>
      <c r="L11" s="12">
        <v>2</v>
      </c>
      <c r="M11" s="12">
        <v>2</v>
      </c>
      <c r="N11" s="12">
        <v>4</v>
      </c>
      <c r="O11" s="12">
        <v>1</v>
      </c>
      <c r="P11" s="12">
        <v>2</v>
      </c>
      <c r="Q11" s="12">
        <v>3</v>
      </c>
      <c r="R11" s="12">
        <v>3</v>
      </c>
      <c r="S11" s="12">
        <v>4</v>
      </c>
      <c r="T11" s="12">
        <v>3</v>
      </c>
      <c r="U11" s="12">
        <v>4</v>
      </c>
      <c r="V11" s="12">
        <v>5</v>
      </c>
      <c r="W11" s="12">
        <v>4</v>
      </c>
      <c r="X11" s="12">
        <v>4</v>
      </c>
      <c r="Y11" s="12">
        <v>4</v>
      </c>
      <c r="Z11" s="12">
        <v>5</v>
      </c>
      <c r="AA11" s="12">
        <v>4</v>
      </c>
    </row>
    <row r="12" spans="1:27">
      <c r="A12" s="40">
        <v>35705</v>
      </c>
      <c r="B12" s="12">
        <v>0</v>
      </c>
      <c r="C12" s="12">
        <v>1966</v>
      </c>
      <c r="D12" s="12">
        <v>74</v>
      </c>
      <c r="E12" s="12">
        <v>1.62</v>
      </c>
      <c r="F12" s="41">
        <f t="shared" si="0"/>
        <v>28.196921201036421</v>
      </c>
      <c r="G12" s="12" t="s">
        <v>174</v>
      </c>
      <c r="H12" s="12">
        <v>3</v>
      </c>
      <c r="I12" s="12">
        <v>4</v>
      </c>
      <c r="J12" s="12">
        <v>3</v>
      </c>
      <c r="K12" s="12">
        <v>3</v>
      </c>
      <c r="L12" s="12">
        <v>4</v>
      </c>
      <c r="M12" s="12">
        <v>2</v>
      </c>
      <c r="N12" s="12">
        <v>4</v>
      </c>
      <c r="O12" s="12">
        <v>3</v>
      </c>
      <c r="P12" s="12">
        <v>2</v>
      </c>
      <c r="Q12" s="12">
        <v>2</v>
      </c>
      <c r="R12" s="12">
        <v>4</v>
      </c>
      <c r="S12" s="12">
        <v>2</v>
      </c>
      <c r="T12" s="12">
        <v>4</v>
      </c>
      <c r="U12" s="12">
        <v>2</v>
      </c>
      <c r="V12" s="12">
        <v>4</v>
      </c>
      <c r="W12" s="12">
        <v>3</v>
      </c>
      <c r="X12" s="12">
        <v>4</v>
      </c>
      <c r="Y12" s="12">
        <v>2</v>
      </c>
      <c r="Z12" s="12">
        <v>4</v>
      </c>
      <c r="AA12" s="12">
        <v>2</v>
      </c>
    </row>
    <row r="13" spans="1:27">
      <c r="A13" s="40">
        <v>35743</v>
      </c>
      <c r="B13" s="12">
        <v>0</v>
      </c>
      <c r="C13" s="12">
        <v>1984</v>
      </c>
      <c r="D13" s="12">
        <v>70</v>
      </c>
      <c r="E13" s="12">
        <v>1.64</v>
      </c>
      <c r="F13" s="41">
        <f t="shared" si="0"/>
        <v>26.026174895895306</v>
      </c>
      <c r="G13" s="12" t="s">
        <v>175</v>
      </c>
      <c r="H13" s="12">
        <v>1</v>
      </c>
      <c r="I13" s="12">
        <v>2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5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2</v>
      </c>
      <c r="V13" s="12">
        <v>2</v>
      </c>
      <c r="W13" s="12">
        <v>4</v>
      </c>
      <c r="X13" s="12">
        <v>3</v>
      </c>
      <c r="Y13" s="12">
        <v>1</v>
      </c>
      <c r="Z13" s="12">
        <v>3</v>
      </c>
      <c r="AA13" s="12">
        <v>1</v>
      </c>
    </row>
    <row r="14" spans="1:27">
      <c r="A14" s="40">
        <v>35746</v>
      </c>
      <c r="B14" s="12">
        <v>0</v>
      </c>
      <c r="C14" s="12">
        <v>2003</v>
      </c>
      <c r="D14" s="12">
        <v>79</v>
      </c>
      <c r="E14" s="12">
        <v>1.7</v>
      </c>
      <c r="F14" s="41">
        <f t="shared" si="0"/>
        <v>27.335640138408309</v>
      </c>
      <c r="G14" s="12" t="s">
        <v>176</v>
      </c>
      <c r="H14" s="12">
        <v>3</v>
      </c>
      <c r="I14" s="12">
        <v>4</v>
      </c>
      <c r="J14" s="12">
        <v>3</v>
      </c>
      <c r="K14" s="12">
        <v>2</v>
      </c>
      <c r="L14" s="12">
        <v>3</v>
      </c>
      <c r="M14" s="12">
        <v>3</v>
      </c>
      <c r="N14" s="12">
        <v>2</v>
      </c>
      <c r="O14" s="12">
        <v>3</v>
      </c>
      <c r="P14" s="12">
        <v>2</v>
      </c>
      <c r="Q14" s="12">
        <v>2</v>
      </c>
      <c r="R14" s="12">
        <v>2</v>
      </c>
      <c r="S14" s="12">
        <v>2</v>
      </c>
      <c r="T14" s="12">
        <v>4</v>
      </c>
      <c r="U14" s="12">
        <v>2</v>
      </c>
      <c r="V14" s="12">
        <v>4</v>
      </c>
      <c r="W14" s="12">
        <v>4</v>
      </c>
      <c r="X14" s="12">
        <v>4</v>
      </c>
      <c r="Y14" s="12">
        <v>4</v>
      </c>
      <c r="Z14" s="12">
        <v>4</v>
      </c>
      <c r="AA14" s="12">
        <v>4</v>
      </c>
    </row>
    <row r="15" spans="1:27">
      <c r="A15" s="40">
        <v>35710</v>
      </c>
      <c r="B15" s="12">
        <v>1</v>
      </c>
      <c r="C15" s="12">
        <v>1998</v>
      </c>
      <c r="D15" s="12"/>
      <c r="E15" s="12"/>
      <c r="F15" s="41"/>
      <c r="G15" s="12"/>
      <c r="H15" s="12">
        <v>1</v>
      </c>
      <c r="I15" s="12">
        <v>2</v>
      </c>
      <c r="J15" s="12">
        <v>2</v>
      </c>
      <c r="K15" s="12">
        <v>4</v>
      </c>
      <c r="L15" s="12">
        <v>2</v>
      </c>
      <c r="M15" s="12">
        <v>2</v>
      </c>
      <c r="N15" s="12">
        <v>2</v>
      </c>
      <c r="O15" s="12">
        <v>2</v>
      </c>
      <c r="P15" s="12">
        <v>2</v>
      </c>
      <c r="Q15" s="12">
        <v>3</v>
      </c>
      <c r="R15" s="12">
        <v>2</v>
      </c>
      <c r="S15" s="12">
        <v>4</v>
      </c>
      <c r="T15" s="12">
        <v>3</v>
      </c>
      <c r="U15" s="12">
        <v>2</v>
      </c>
      <c r="V15" s="12">
        <v>4</v>
      </c>
      <c r="W15" s="12">
        <v>3</v>
      </c>
      <c r="X15" s="12">
        <v>3</v>
      </c>
      <c r="Y15" s="12">
        <v>4</v>
      </c>
      <c r="Z15" s="12">
        <v>4</v>
      </c>
      <c r="AA15" s="12">
        <v>4</v>
      </c>
    </row>
    <row r="16" spans="1:27">
      <c r="A16" s="40">
        <v>35723</v>
      </c>
      <c r="B16" s="12">
        <v>0</v>
      </c>
      <c r="C16" s="12">
        <v>1970</v>
      </c>
      <c r="D16" s="12">
        <v>60</v>
      </c>
      <c r="E16" s="12">
        <v>1.46</v>
      </c>
      <c r="F16" s="41">
        <f>D16/(E16^2)</f>
        <v>28.147870144492405</v>
      </c>
      <c r="G16" s="12" t="s">
        <v>177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2</v>
      </c>
      <c r="S16" s="12">
        <v>1</v>
      </c>
      <c r="T16" s="12">
        <v>2</v>
      </c>
      <c r="U16" s="12">
        <v>2</v>
      </c>
      <c r="V16" s="12">
        <v>2</v>
      </c>
      <c r="W16" s="12">
        <v>4</v>
      </c>
      <c r="X16" s="12">
        <v>1</v>
      </c>
      <c r="Y16" s="12">
        <v>3</v>
      </c>
      <c r="Z16" s="12">
        <v>5</v>
      </c>
      <c r="AA16" s="12">
        <v>1</v>
      </c>
    </row>
    <row r="17" spans="1:27">
      <c r="A17" s="40">
        <v>35772</v>
      </c>
      <c r="B17" s="12">
        <v>0</v>
      </c>
      <c r="C17" s="12">
        <v>1976</v>
      </c>
      <c r="D17" s="12">
        <v>49</v>
      </c>
      <c r="E17" s="12">
        <v>1.58</v>
      </c>
      <c r="F17" s="41">
        <f>D17/(E17^2)</f>
        <v>19.62826470116968</v>
      </c>
      <c r="G17" s="12" t="s">
        <v>178</v>
      </c>
      <c r="H17" s="12">
        <v>1</v>
      </c>
      <c r="I17" s="12">
        <v>5</v>
      </c>
      <c r="J17" s="12">
        <v>2</v>
      </c>
      <c r="K17" s="12">
        <v>2</v>
      </c>
      <c r="L17" s="12">
        <v>1</v>
      </c>
      <c r="M17" s="12">
        <v>2</v>
      </c>
      <c r="N17" s="12">
        <v>2</v>
      </c>
      <c r="O17" s="12">
        <v>2</v>
      </c>
      <c r="P17" s="12">
        <v>1</v>
      </c>
      <c r="Q17" s="12">
        <v>2</v>
      </c>
      <c r="R17" s="12">
        <v>1</v>
      </c>
      <c r="S17" s="12">
        <v>2</v>
      </c>
      <c r="T17" s="12">
        <v>1</v>
      </c>
      <c r="U17" s="12">
        <v>3</v>
      </c>
      <c r="V17" s="12">
        <v>3</v>
      </c>
      <c r="W17" s="12">
        <v>2</v>
      </c>
      <c r="X17" s="12">
        <v>2</v>
      </c>
      <c r="Y17" s="12">
        <v>4</v>
      </c>
      <c r="Z17" s="12">
        <v>2</v>
      </c>
      <c r="AA17" s="12">
        <v>5</v>
      </c>
    </row>
    <row r="18" spans="1:27">
      <c r="A18" s="40">
        <v>35783</v>
      </c>
      <c r="B18" s="12">
        <v>0</v>
      </c>
      <c r="C18" s="12">
        <v>1994</v>
      </c>
      <c r="D18" s="12">
        <v>74</v>
      </c>
      <c r="E18" s="12">
        <v>1.7</v>
      </c>
      <c r="F18" s="41">
        <f>D18/(E18^2)</f>
        <v>25.605536332179934</v>
      </c>
      <c r="G18" s="12" t="s">
        <v>179</v>
      </c>
      <c r="H18" s="12">
        <v>2</v>
      </c>
      <c r="I18" s="12">
        <v>4</v>
      </c>
      <c r="J18" s="12">
        <v>2</v>
      </c>
      <c r="K18" s="12">
        <v>2</v>
      </c>
      <c r="L18" s="12">
        <v>2</v>
      </c>
      <c r="M18" s="12">
        <v>2</v>
      </c>
      <c r="N18" s="12">
        <v>2</v>
      </c>
      <c r="O18" s="12">
        <v>2</v>
      </c>
      <c r="P18" s="12">
        <v>2</v>
      </c>
      <c r="Q18" s="12">
        <v>2</v>
      </c>
      <c r="R18" s="12">
        <v>2</v>
      </c>
      <c r="S18" s="12">
        <v>2</v>
      </c>
      <c r="T18" s="12">
        <v>2</v>
      </c>
      <c r="U18" s="12">
        <v>3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2</v>
      </c>
    </row>
    <row r="19" spans="1:27">
      <c r="A19" s="40">
        <v>35797</v>
      </c>
      <c r="B19" s="12">
        <v>1</v>
      </c>
      <c r="C19" s="12">
        <v>1988</v>
      </c>
      <c r="D19" s="12">
        <v>80</v>
      </c>
      <c r="E19" s="12">
        <v>1.78</v>
      </c>
      <c r="F19" s="41">
        <f>D19/(E19^2)</f>
        <v>25.249337204898371</v>
      </c>
      <c r="G19" s="12" t="s">
        <v>180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3</v>
      </c>
      <c r="Q19" s="12">
        <v>2</v>
      </c>
      <c r="R19" s="12">
        <v>2</v>
      </c>
      <c r="S19" s="12">
        <v>2</v>
      </c>
      <c r="T19" s="12">
        <v>3</v>
      </c>
      <c r="U19" s="12">
        <v>2</v>
      </c>
      <c r="V19" s="12">
        <v>1</v>
      </c>
      <c r="W19" s="12">
        <v>2</v>
      </c>
      <c r="X19" s="12">
        <v>1</v>
      </c>
      <c r="Y19" s="12">
        <v>1</v>
      </c>
      <c r="Z19" s="12">
        <v>1</v>
      </c>
      <c r="AA19" s="12">
        <v>3</v>
      </c>
    </row>
    <row r="20" spans="1:27">
      <c r="A20" s="40">
        <v>35801</v>
      </c>
      <c r="B20" s="12">
        <v>0</v>
      </c>
      <c r="C20" s="12">
        <v>2001</v>
      </c>
      <c r="D20" s="12"/>
      <c r="E20" s="12"/>
      <c r="F20" s="41"/>
      <c r="G20" s="12"/>
      <c r="H20" s="12">
        <v>2</v>
      </c>
      <c r="I20" s="12">
        <v>4</v>
      </c>
      <c r="J20" s="12">
        <v>1</v>
      </c>
      <c r="K20" s="12">
        <v>5</v>
      </c>
      <c r="L20" s="12">
        <v>1</v>
      </c>
      <c r="M20" s="12">
        <v>1</v>
      </c>
      <c r="N20" s="12">
        <v>2</v>
      </c>
      <c r="O20" s="12">
        <v>5</v>
      </c>
      <c r="P20" s="12">
        <v>1</v>
      </c>
      <c r="Q20" s="12">
        <v>1</v>
      </c>
      <c r="R20" s="12">
        <v>1</v>
      </c>
      <c r="S20" s="12">
        <v>4</v>
      </c>
      <c r="T20" s="12">
        <v>5</v>
      </c>
      <c r="U20" s="12">
        <v>5</v>
      </c>
      <c r="V20" s="12">
        <v>1</v>
      </c>
      <c r="W20" s="12">
        <v>5</v>
      </c>
      <c r="X20" s="12">
        <v>1</v>
      </c>
      <c r="Y20" s="12">
        <v>4</v>
      </c>
      <c r="Z20" s="12">
        <v>3</v>
      </c>
      <c r="AA20" s="12">
        <v>5</v>
      </c>
    </row>
    <row r="21" spans="1:27">
      <c r="A21" s="40">
        <v>35776</v>
      </c>
      <c r="B21" s="12">
        <v>0</v>
      </c>
      <c r="C21" s="12">
        <v>2005</v>
      </c>
      <c r="D21" s="12">
        <v>61</v>
      </c>
      <c r="E21" s="12">
        <v>1.72</v>
      </c>
      <c r="F21" s="41">
        <f>D21/(E21^2)</f>
        <v>20.61925365062196</v>
      </c>
      <c r="G21" s="12" t="s">
        <v>181</v>
      </c>
      <c r="H21" s="12">
        <v>2</v>
      </c>
      <c r="I21" s="12">
        <v>2</v>
      </c>
      <c r="J21" s="12">
        <v>1</v>
      </c>
      <c r="K21" s="12">
        <v>5</v>
      </c>
      <c r="L21" s="12">
        <v>2</v>
      </c>
      <c r="M21" s="12">
        <v>1</v>
      </c>
      <c r="N21" s="12">
        <v>2</v>
      </c>
      <c r="O21" s="12">
        <v>1</v>
      </c>
      <c r="P21" s="12">
        <v>2</v>
      </c>
      <c r="Q21" s="12">
        <v>2</v>
      </c>
      <c r="R21" s="12">
        <v>1</v>
      </c>
      <c r="S21" s="12">
        <v>2</v>
      </c>
      <c r="T21" s="12">
        <v>2</v>
      </c>
      <c r="U21" s="12">
        <v>1</v>
      </c>
      <c r="V21" s="12">
        <v>3</v>
      </c>
      <c r="W21" s="12">
        <v>3</v>
      </c>
      <c r="X21" s="12">
        <v>3</v>
      </c>
      <c r="Y21" s="12">
        <v>4</v>
      </c>
      <c r="Z21" s="12">
        <v>4</v>
      </c>
      <c r="AA21" s="12">
        <v>5</v>
      </c>
    </row>
    <row r="22" spans="1:27">
      <c r="A22" s="40">
        <v>35799</v>
      </c>
      <c r="B22" s="12">
        <v>0</v>
      </c>
      <c r="C22" s="12">
        <v>2001</v>
      </c>
      <c r="D22" s="12">
        <v>73</v>
      </c>
      <c r="E22" s="12">
        <v>1.71</v>
      </c>
      <c r="F22" s="41">
        <f>D22/(E22^2)</f>
        <v>24.964946479258579</v>
      </c>
      <c r="G22" s="12" t="s">
        <v>182</v>
      </c>
      <c r="H22" s="12">
        <v>3</v>
      </c>
      <c r="I22" s="12">
        <v>3</v>
      </c>
      <c r="J22" s="12">
        <v>2</v>
      </c>
      <c r="K22" s="12">
        <v>2</v>
      </c>
      <c r="L22" s="12">
        <v>3</v>
      </c>
      <c r="M22" s="12">
        <v>3</v>
      </c>
      <c r="N22" s="12">
        <v>3</v>
      </c>
      <c r="O22" s="12">
        <v>2</v>
      </c>
      <c r="P22" s="12">
        <v>2</v>
      </c>
      <c r="Q22" s="12">
        <v>2</v>
      </c>
      <c r="R22" s="12">
        <v>4</v>
      </c>
      <c r="S22" s="12">
        <v>4</v>
      </c>
      <c r="T22" s="12">
        <v>2</v>
      </c>
      <c r="U22" s="12">
        <v>2</v>
      </c>
      <c r="V22" s="12">
        <v>4</v>
      </c>
      <c r="W22" s="12">
        <v>2</v>
      </c>
      <c r="X22" s="12">
        <v>2</v>
      </c>
      <c r="Y22" s="12">
        <v>2</v>
      </c>
      <c r="Z22" s="12">
        <v>2</v>
      </c>
      <c r="AA22" s="12">
        <v>3</v>
      </c>
    </row>
    <row r="23" spans="1:27">
      <c r="A23" s="40">
        <v>35803</v>
      </c>
      <c r="B23" s="12">
        <v>0</v>
      </c>
      <c r="C23" s="12">
        <v>1993</v>
      </c>
      <c r="D23" s="12"/>
      <c r="E23" s="12"/>
      <c r="F23" s="41"/>
      <c r="G23" s="12"/>
      <c r="H23" s="12">
        <v>1</v>
      </c>
      <c r="I23" s="12">
        <v>5</v>
      </c>
      <c r="J23" s="12">
        <v>1</v>
      </c>
      <c r="K23" s="12">
        <v>5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4</v>
      </c>
      <c r="S23" s="12">
        <v>4</v>
      </c>
      <c r="T23" s="12">
        <v>2</v>
      </c>
      <c r="U23" s="12">
        <v>2</v>
      </c>
      <c r="V23" s="12">
        <v>1</v>
      </c>
      <c r="W23" s="12">
        <v>3</v>
      </c>
      <c r="X23" s="12">
        <v>1</v>
      </c>
      <c r="Y23" s="12">
        <v>4</v>
      </c>
      <c r="Z23" s="12">
        <v>4</v>
      </c>
      <c r="AA23" s="12">
        <v>1</v>
      </c>
    </row>
    <row r="24" spans="1:27">
      <c r="A24" s="40">
        <v>35820</v>
      </c>
      <c r="B24" s="12">
        <v>0</v>
      </c>
      <c r="C24" s="12">
        <v>1984</v>
      </c>
      <c r="D24" s="12">
        <v>75</v>
      </c>
      <c r="E24" s="12">
        <v>1.6</v>
      </c>
      <c r="F24" s="41">
        <f>D24/(E24^2)</f>
        <v>29.296874999999993</v>
      </c>
      <c r="G24" s="12" t="s">
        <v>183</v>
      </c>
      <c r="H24" s="12">
        <v>2</v>
      </c>
      <c r="I24" s="12">
        <v>2</v>
      </c>
      <c r="J24" s="12">
        <v>2</v>
      </c>
      <c r="K24" s="12">
        <v>2</v>
      </c>
      <c r="L24" s="12">
        <v>2</v>
      </c>
      <c r="M24" s="12">
        <v>2</v>
      </c>
      <c r="N24" s="12">
        <v>2</v>
      </c>
      <c r="O24" s="12">
        <v>3</v>
      </c>
      <c r="P24" s="12">
        <v>1</v>
      </c>
      <c r="Q24" s="12">
        <v>2</v>
      </c>
      <c r="R24" s="12">
        <v>1</v>
      </c>
      <c r="S24" s="12">
        <v>1</v>
      </c>
      <c r="T24" s="12">
        <v>2</v>
      </c>
      <c r="U24" s="12">
        <v>3</v>
      </c>
      <c r="V24" s="12">
        <v>3</v>
      </c>
      <c r="W24" s="12">
        <v>4</v>
      </c>
      <c r="X24" s="12">
        <v>4</v>
      </c>
      <c r="Y24" s="12">
        <v>3</v>
      </c>
      <c r="Z24" s="12">
        <v>2</v>
      </c>
      <c r="AA24" s="12">
        <v>3</v>
      </c>
    </row>
    <row r="25" spans="1:27">
      <c r="A25" s="40">
        <v>35836</v>
      </c>
      <c r="B25" s="12">
        <v>0</v>
      </c>
      <c r="C25" s="12">
        <v>2000</v>
      </c>
      <c r="D25" s="12">
        <v>60</v>
      </c>
      <c r="E25" s="12">
        <v>1.63</v>
      </c>
      <c r="F25" s="41">
        <f>D25/(E25^2)</f>
        <v>22.582709172343712</v>
      </c>
      <c r="G25" s="12" t="s">
        <v>184</v>
      </c>
      <c r="H25" s="12">
        <v>4</v>
      </c>
      <c r="I25" s="12">
        <v>3</v>
      </c>
      <c r="J25" s="12">
        <v>2</v>
      </c>
      <c r="K25" s="12">
        <v>3</v>
      </c>
      <c r="L25" s="12">
        <v>4</v>
      </c>
      <c r="M25" s="12">
        <v>4</v>
      </c>
      <c r="N25" s="12">
        <v>4</v>
      </c>
      <c r="O25" s="12">
        <v>4</v>
      </c>
      <c r="P25" s="12">
        <v>3</v>
      </c>
      <c r="Q25" s="12">
        <v>2</v>
      </c>
      <c r="R25" s="12">
        <v>4</v>
      </c>
      <c r="S25" s="12">
        <v>4</v>
      </c>
      <c r="T25" s="12">
        <v>3</v>
      </c>
      <c r="U25" s="12">
        <v>2</v>
      </c>
      <c r="V25" s="12">
        <v>4</v>
      </c>
      <c r="W25" s="12">
        <v>4</v>
      </c>
      <c r="X25" s="12">
        <v>4</v>
      </c>
      <c r="Y25" s="12">
        <v>5</v>
      </c>
      <c r="Z25" s="12">
        <v>4</v>
      </c>
      <c r="AA25" s="12">
        <v>5</v>
      </c>
    </row>
    <row r="26" spans="1:27">
      <c r="A26" s="40">
        <v>35862</v>
      </c>
      <c r="B26" s="12">
        <v>0</v>
      </c>
      <c r="C26" s="12">
        <v>2007</v>
      </c>
      <c r="D26" s="12">
        <v>63</v>
      </c>
      <c r="E26" s="12">
        <v>1.58</v>
      </c>
      <c r="F26" s="41">
        <f>D26/(E26^2)</f>
        <v>25.236340330075304</v>
      </c>
      <c r="G26" s="12" t="s">
        <v>185</v>
      </c>
      <c r="H26" s="12">
        <v>4</v>
      </c>
      <c r="I26" s="12">
        <v>4</v>
      </c>
      <c r="J26" s="12">
        <v>5</v>
      </c>
      <c r="K26" s="12">
        <v>5</v>
      </c>
      <c r="L26" s="12">
        <v>5</v>
      </c>
      <c r="M26" s="12">
        <v>5</v>
      </c>
      <c r="N26" s="12">
        <v>5</v>
      </c>
      <c r="O26" s="12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</v>
      </c>
      <c r="U26" s="12">
        <v>2</v>
      </c>
      <c r="V26" s="12">
        <v>5</v>
      </c>
      <c r="W26" s="12">
        <v>3</v>
      </c>
      <c r="X26" s="12">
        <v>5</v>
      </c>
      <c r="Y26" s="12">
        <v>5</v>
      </c>
      <c r="Z26" s="12">
        <v>2</v>
      </c>
      <c r="AA26" s="12">
        <v>5</v>
      </c>
    </row>
    <row r="27" spans="1:27">
      <c r="A27" s="40">
        <v>35877</v>
      </c>
      <c r="B27" s="12">
        <v>0</v>
      </c>
      <c r="C27" s="12">
        <v>2002</v>
      </c>
      <c r="D27" s="12"/>
      <c r="E27" s="12"/>
      <c r="F27" s="41"/>
      <c r="G27" s="12"/>
      <c r="H27" s="12">
        <v>4</v>
      </c>
      <c r="I27" s="12">
        <v>5</v>
      </c>
      <c r="J27" s="12">
        <v>3</v>
      </c>
      <c r="K27" s="12">
        <v>4</v>
      </c>
      <c r="L27" s="12">
        <v>3</v>
      </c>
      <c r="M27" s="12">
        <v>3</v>
      </c>
      <c r="N27" s="12">
        <v>4</v>
      </c>
      <c r="O27" s="12">
        <v>5</v>
      </c>
      <c r="P27" s="12">
        <v>1</v>
      </c>
      <c r="Q27" s="12">
        <v>4</v>
      </c>
      <c r="R27" s="12">
        <v>5</v>
      </c>
      <c r="S27" s="12">
        <v>3</v>
      </c>
      <c r="T27" s="12">
        <v>1</v>
      </c>
      <c r="U27" s="12">
        <v>5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</row>
    <row r="28" spans="1:27">
      <c r="A28" s="40">
        <v>35887</v>
      </c>
      <c r="B28" s="12">
        <v>1</v>
      </c>
      <c r="C28" s="12">
        <v>1969</v>
      </c>
      <c r="D28" s="12">
        <v>75</v>
      </c>
      <c r="E28" s="12">
        <v>1.73</v>
      </c>
      <c r="F28" s="41">
        <f t="shared" ref="F28:F38" si="1">D28/(E28^2)</f>
        <v>25.059307026629689</v>
      </c>
      <c r="G28" s="12" t="s">
        <v>186</v>
      </c>
      <c r="H28" s="12">
        <v>1</v>
      </c>
      <c r="I28" s="12">
        <v>1</v>
      </c>
      <c r="J28" s="12">
        <v>1</v>
      </c>
      <c r="K28" s="12">
        <v>5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2</v>
      </c>
      <c r="R28" s="12">
        <v>5</v>
      </c>
      <c r="S28" s="12">
        <v>5</v>
      </c>
      <c r="T28" s="12">
        <v>1</v>
      </c>
      <c r="U28" s="12">
        <v>5</v>
      </c>
      <c r="V28" s="12">
        <v>1</v>
      </c>
      <c r="W28" s="12">
        <v>5</v>
      </c>
      <c r="X28" s="12">
        <v>1</v>
      </c>
      <c r="Y28" s="12">
        <v>1</v>
      </c>
      <c r="Z28" s="12">
        <v>5</v>
      </c>
      <c r="AA28" s="12">
        <v>1</v>
      </c>
    </row>
    <row r="29" spans="1:27">
      <c r="A29" s="40">
        <v>35854</v>
      </c>
      <c r="B29" s="12">
        <v>0</v>
      </c>
      <c r="C29" s="12">
        <v>1998</v>
      </c>
      <c r="D29" s="12">
        <v>60</v>
      </c>
      <c r="E29" s="12">
        <v>1.65</v>
      </c>
      <c r="F29" s="41">
        <f t="shared" si="1"/>
        <v>22.03856749311295</v>
      </c>
      <c r="G29" s="12" t="s">
        <v>187</v>
      </c>
      <c r="H29" s="12">
        <v>4</v>
      </c>
      <c r="I29" s="12">
        <v>4</v>
      </c>
      <c r="J29" s="12">
        <v>2</v>
      </c>
      <c r="K29" s="12">
        <v>4</v>
      </c>
      <c r="L29" s="12">
        <v>4</v>
      </c>
      <c r="M29" s="12">
        <v>4</v>
      </c>
      <c r="N29" s="12">
        <v>4</v>
      </c>
      <c r="O29" s="12">
        <v>4</v>
      </c>
      <c r="P29" s="12">
        <v>2</v>
      </c>
      <c r="Q29" s="12">
        <v>2</v>
      </c>
      <c r="R29" s="12">
        <v>2</v>
      </c>
      <c r="S29" s="12">
        <v>4</v>
      </c>
      <c r="T29" s="12">
        <v>2</v>
      </c>
      <c r="U29" s="12">
        <v>2</v>
      </c>
      <c r="V29" s="12">
        <v>2</v>
      </c>
      <c r="W29" s="12">
        <v>4</v>
      </c>
      <c r="X29" s="12">
        <v>4</v>
      </c>
      <c r="Y29" s="12">
        <v>4</v>
      </c>
      <c r="Z29" s="12">
        <v>4</v>
      </c>
      <c r="AA29" s="12">
        <v>4</v>
      </c>
    </row>
    <row r="30" spans="1:27">
      <c r="A30" s="40">
        <v>35925</v>
      </c>
      <c r="B30" s="12">
        <v>0</v>
      </c>
      <c r="C30" s="12">
        <v>2004</v>
      </c>
      <c r="D30" s="12">
        <v>49</v>
      </c>
      <c r="E30" s="12">
        <v>1.64</v>
      </c>
      <c r="F30" s="41">
        <f t="shared" si="1"/>
        <v>18.218322427126715</v>
      </c>
      <c r="G30" s="12" t="s">
        <v>188</v>
      </c>
      <c r="H30" s="12">
        <v>4</v>
      </c>
      <c r="I30" s="12">
        <v>4</v>
      </c>
      <c r="J30" s="12">
        <v>2</v>
      </c>
      <c r="K30" s="12">
        <v>2</v>
      </c>
      <c r="L30" s="12">
        <v>2</v>
      </c>
      <c r="M30" s="12">
        <v>4</v>
      </c>
      <c r="N30" s="12">
        <v>2</v>
      </c>
      <c r="O30" s="12">
        <v>4</v>
      </c>
      <c r="P30" s="12">
        <v>2</v>
      </c>
      <c r="Q30" s="12">
        <v>2</v>
      </c>
      <c r="R30" s="12">
        <v>4</v>
      </c>
      <c r="S30" s="12">
        <v>4</v>
      </c>
      <c r="T30" s="12">
        <v>4</v>
      </c>
      <c r="U30" s="12">
        <v>2</v>
      </c>
      <c r="V30" s="12">
        <v>4</v>
      </c>
      <c r="W30" s="12">
        <v>2</v>
      </c>
      <c r="X30" s="12">
        <v>4</v>
      </c>
      <c r="Y30" s="12">
        <v>4</v>
      </c>
      <c r="Z30" s="12">
        <v>4</v>
      </c>
      <c r="AA30" s="12">
        <v>4</v>
      </c>
    </row>
    <row r="31" spans="1:27">
      <c r="A31" s="40">
        <v>35910</v>
      </c>
      <c r="B31" s="12">
        <v>0</v>
      </c>
      <c r="C31" s="12">
        <v>1962</v>
      </c>
      <c r="D31" s="12">
        <v>62</v>
      </c>
      <c r="E31" s="12">
        <v>1.65</v>
      </c>
      <c r="F31" s="41">
        <f t="shared" si="1"/>
        <v>22.77318640955005</v>
      </c>
      <c r="G31" s="12" t="s">
        <v>189</v>
      </c>
      <c r="H31" s="12">
        <v>1</v>
      </c>
      <c r="I31" s="12">
        <v>5</v>
      </c>
      <c r="J31" s="12">
        <v>1</v>
      </c>
      <c r="K31" s="12">
        <v>2</v>
      </c>
      <c r="L31" s="12">
        <v>1</v>
      </c>
      <c r="M31" s="12">
        <v>2</v>
      </c>
      <c r="N31" s="12">
        <v>4</v>
      </c>
      <c r="O31" s="12">
        <v>2</v>
      </c>
      <c r="P31" s="12">
        <v>2</v>
      </c>
      <c r="Q31" s="12">
        <v>1</v>
      </c>
      <c r="R31" s="12">
        <v>4</v>
      </c>
      <c r="S31" s="12">
        <v>4</v>
      </c>
      <c r="T31" s="12">
        <v>2</v>
      </c>
      <c r="U31" s="12">
        <v>2</v>
      </c>
      <c r="V31" s="12">
        <v>1</v>
      </c>
      <c r="W31" s="12">
        <v>5</v>
      </c>
      <c r="X31" s="12">
        <v>2</v>
      </c>
      <c r="Y31" s="12">
        <v>2</v>
      </c>
      <c r="Z31" s="12">
        <v>1</v>
      </c>
      <c r="AA31" s="12">
        <v>1</v>
      </c>
    </row>
    <row r="32" spans="1:27">
      <c r="A32" s="40">
        <v>35933</v>
      </c>
      <c r="B32" s="12">
        <v>0</v>
      </c>
      <c r="C32" s="12">
        <v>2005</v>
      </c>
      <c r="D32" s="12">
        <v>55</v>
      </c>
      <c r="E32" s="12">
        <v>1.65</v>
      </c>
      <c r="F32" s="41">
        <f t="shared" si="1"/>
        <v>20.202020202020204</v>
      </c>
      <c r="G32" s="12" t="s">
        <v>190</v>
      </c>
      <c r="H32" s="12">
        <v>3</v>
      </c>
      <c r="I32" s="12">
        <v>2</v>
      </c>
      <c r="J32" s="12">
        <v>2</v>
      </c>
      <c r="K32" s="12">
        <v>4</v>
      </c>
      <c r="L32" s="12">
        <v>2</v>
      </c>
      <c r="M32" s="12">
        <v>2</v>
      </c>
      <c r="N32" s="12">
        <v>2</v>
      </c>
      <c r="O32" s="12">
        <v>3</v>
      </c>
      <c r="P32" s="12">
        <v>4</v>
      </c>
      <c r="Q32" s="12">
        <v>2</v>
      </c>
      <c r="R32" s="12">
        <v>4</v>
      </c>
      <c r="S32" s="12">
        <v>4</v>
      </c>
      <c r="T32" s="12">
        <v>4</v>
      </c>
      <c r="U32" s="12">
        <v>2</v>
      </c>
      <c r="V32" s="12">
        <v>2</v>
      </c>
      <c r="W32" s="12">
        <v>2</v>
      </c>
      <c r="X32" s="12">
        <v>4</v>
      </c>
      <c r="Y32" s="12">
        <v>3</v>
      </c>
      <c r="Z32" s="12">
        <v>3</v>
      </c>
      <c r="AA32" s="12">
        <v>4</v>
      </c>
    </row>
    <row r="33" spans="1:27">
      <c r="A33" s="40">
        <v>27908</v>
      </c>
      <c r="B33" s="12">
        <v>0</v>
      </c>
      <c r="C33" s="12">
        <v>1988</v>
      </c>
      <c r="D33" s="12">
        <v>69</v>
      </c>
      <c r="E33" s="12">
        <v>1.74</v>
      </c>
      <c r="F33" s="41">
        <f t="shared" si="1"/>
        <v>22.790328973444311</v>
      </c>
      <c r="G33" s="12" t="s">
        <v>191</v>
      </c>
      <c r="H33" s="12">
        <v>2</v>
      </c>
      <c r="I33" s="12">
        <v>2</v>
      </c>
      <c r="J33" s="12">
        <v>1</v>
      </c>
      <c r="K33" s="12">
        <v>2</v>
      </c>
      <c r="L33" s="12">
        <v>2</v>
      </c>
      <c r="M33" s="12">
        <v>2</v>
      </c>
      <c r="N33" s="12">
        <v>2</v>
      </c>
      <c r="O33" s="12">
        <v>2</v>
      </c>
      <c r="P33" s="12">
        <v>2</v>
      </c>
      <c r="Q33" s="12">
        <v>2</v>
      </c>
      <c r="R33" s="12">
        <v>4</v>
      </c>
      <c r="S33" s="12">
        <v>2</v>
      </c>
      <c r="T33" s="12">
        <v>4</v>
      </c>
      <c r="U33" s="12">
        <v>4</v>
      </c>
      <c r="V33" s="12">
        <v>1</v>
      </c>
      <c r="W33" s="12">
        <v>2</v>
      </c>
      <c r="X33" s="12">
        <v>4</v>
      </c>
      <c r="Y33" s="12">
        <v>3</v>
      </c>
      <c r="Z33" s="12">
        <v>4</v>
      </c>
      <c r="AA33" s="12">
        <v>3</v>
      </c>
    </row>
    <row r="34" spans="1:27">
      <c r="A34" s="40">
        <v>35936</v>
      </c>
      <c r="B34" s="12">
        <v>0</v>
      </c>
      <c r="C34" s="12">
        <v>2002</v>
      </c>
      <c r="D34" s="12">
        <v>55</v>
      </c>
      <c r="E34" s="12">
        <v>1.59</v>
      </c>
      <c r="F34" s="41">
        <f t="shared" si="1"/>
        <v>21.75546853368142</v>
      </c>
      <c r="G34" s="12" t="s">
        <v>192</v>
      </c>
      <c r="H34" s="12">
        <v>2</v>
      </c>
      <c r="I34" s="12">
        <v>2</v>
      </c>
      <c r="J34" s="12">
        <v>2</v>
      </c>
      <c r="K34" s="12">
        <v>2</v>
      </c>
      <c r="L34" s="12">
        <v>2</v>
      </c>
      <c r="M34" s="12">
        <v>2</v>
      </c>
      <c r="N34" s="12">
        <v>2</v>
      </c>
      <c r="O34" s="12">
        <v>2</v>
      </c>
      <c r="P34" s="12">
        <v>2</v>
      </c>
      <c r="Q34" s="12">
        <v>2</v>
      </c>
      <c r="R34" s="12">
        <v>2</v>
      </c>
      <c r="S34" s="12">
        <v>2</v>
      </c>
      <c r="T34" s="12">
        <v>2</v>
      </c>
      <c r="U34" s="12">
        <v>2</v>
      </c>
      <c r="V34" s="12">
        <v>4</v>
      </c>
      <c r="W34" s="12">
        <v>2</v>
      </c>
      <c r="X34" s="12">
        <v>4</v>
      </c>
      <c r="Y34" s="12">
        <v>2</v>
      </c>
      <c r="Z34" s="12">
        <v>5</v>
      </c>
      <c r="AA34" s="12">
        <v>4</v>
      </c>
    </row>
    <row r="35" spans="1:27">
      <c r="A35" s="40">
        <v>35700</v>
      </c>
      <c r="B35" s="12">
        <v>0</v>
      </c>
      <c r="C35" s="12">
        <v>2005</v>
      </c>
      <c r="D35" s="12">
        <v>60</v>
      </c>
      <c r="E35" s="12">
        <v>1.78</v>
      </c>
      <c r="F35" s="41">
        <f t="shared" si="1"/>
        <v>18.937002903673779</v>
      </c>
      <c r="G35" s="12" t="s">
        <v>193</v>
      </c>
      <c r="H35" s="12">
        <v>2</v>
      </c>
      <c r="I35" s="12">
        <v>2</v>
      </c>
      <c r="J35" s="12">
        <v>2</v>
      </c>
      <c r="K35" s="12">
        <v>4</v>
      </c>
      <c r="L35" s="12">
        <v>2</v>
      </c>
      <c r="M35" s="12">
        <v>2</v>
      </c>
      <c r="N35" s="12">
        <v>1</v>
      </c>
      <c r="O35" s="12">
        <v>2</v>
      </c>
      <c r="P35" s="12">
        <v>1</v>
      </c>
      <c r="Q35" s="12">
        <v>2</v>
      </c>
      <c r="R35" s="12">
        <v>3</v>
      </c>
      <c r="S35" s="12">
        <v>5</v>
      </c>
      <c r="T35" s="12">
        <v>2</v>
      </c>
      <c r="U35" s="12">
        <v>4</v>
      </c>
      <c r="V35" s="12">
        <v>5</v>
      </c>
      <c r="W35" s="12">
        <v>4</v>
      </c>
      <c r="X35" s="12">
        <v>4</v>
      </c>
      <c r="Y35" s="12">
        <v>4</v>
      </c>
      <c r="Z35" s="12">
        <v>4</v>
      </c>
      <c r="AA35" s="12">
        <v>4</v>
      </c>
    </row>
    <row r="36" spans="1:27">
      <c r="A36" s="40">
        <v>35958</v>
      </c>
      <c r="B36" s="12">
        <v>1</v>
      </c>
      <c r="C36" s="12">
        <v>2001</v>
      </c>
      <c r="D36" s="12">
        <v>112</v>
      </c>
      <c r="E36" s="12">
        <v>1.8</v>
      </c>
      <c r="F36" s="41">
        <f t="shared" si="1"/>
        <v>34.567901234567898</v>
      </c>
      <c r="G36" s="12" t="s">
        <v>194</v>
      </c>
      <c r="H36" s="12">
        <v>1</v>
      </c>
      <c r="I36" s="12">
        <v>4</v>
      </c>
      <c r="J36" s="12">
        <v>1</v>
      </c>
      <c r="K36" s="12">
        <v>1</v>
      </c>
      <c r="L36" s="12">
        <v>2</v>
      </c>
      <c r="M36" s="12">
        <v>1</v>
      </c>
      <c r="N36" s="12">
        <v>1</v>
      </c>
      <c r="O36" s="12">
        <v>1</v>
      </c>
      <c r="P36" s="12">
        <v>3</v>
      </c>
      <c r="Q36" s="12">
        <v>2</v>
      </c>
      <c r="R36" s="12">
        <v>4</v>
      </c>
      <c r="S36" s="12">
        <v>3</v>
      </c>
      <c r="T36" s="12">
        <v>2</v>
      </c>
      <c r="U36" s="12">
        <v>1</v>
      </c>
      <c r="V36" s="12">
        <v>2</v>
      </c>
      <c r="W36" s="12">
        <v>1</v>
      </c>
      <c r="X36" s="12">
        <v>1</v>
      </c>
      <c r="Y36" s="12">
        <v>1</v>
      </c>
      <c r="Z36" s="12">
        <v>1</v>
      </c>
      <c r="AA36" s="12">
        <v>4</v>
      </c>
    </row>
    <row r="37" spans="1:27">
      <c r="A37" s="40">
        <v>35742</v>
      </c>
      <c r="B37" s="12">
        <v>0</v>
      </c>
      <c r="C37" s="12">
        <v>2001</v>
      </c>
      <c r="D37" s="12">
        <v>65</v>
      </c>
      <c r="E37" s="12">
        <v>1.66</v>
      </c>
      <c r="F37" s="41">
        <f t="shared" si="1"/>
        <v>23.588329220496444</v>
      </c>
      <c r="G37" s="12" t="s">
        <v>122</v>
      </c>
      <c r="H37" s="12">
        <v>2</v>
      </c>
      <c r="I37" s="12">
        <v>2</v>
      </c>
      <c r="J37" s="12">
        <v>1</v>
      </c>
      <c r="K37" s="12">
        <v>2</v>
      </c>
      <c r="L37" s="12">
        <v>2</v>
      </c>
      <c r="M37" s="12">
        <v>2</v>
      </c>
      <c r="N37" s="12">
        <v>2</v>
      </c>
      <c r="O37" s="12">
        <v>2</v>
      </c>
      <c r="P37" s="12">
        <v>4</v>
      </c>
      <c r="Q37" s="12">
        <v>4</v>
      </c>
      <c r="R37" s="12">
        <v>5</v>
      </c>
      <c r="S37" s="12">
        <v>4</v>
      </c>
      <c r="T37" s="12">
        <v>4</v>
      </c>
      <c r="U37" s="12">
        <v>4</v>
      </c>
      <c r="V37" s="12">
        <v>4</v>
      </c>
      <c r="W37" s="12">
        <v>4</v>
      </c>
      <c r="X37" s="12">
        <v>4</v>
      </c>
      <c r="Y37" s="12">
        <v>4</v>
      </c>
      <c r="Z37" s="12">
        <v>4</v>
      </c>
      <c r="AA37" s="12">
        <v>5</v>
      </c>
    </row>
    <row r="38" spans="1:27">
      <c r="A38" s="40">
        <v>35928</v>
      </c>
      <c r="B38" s="12">
        <v>0</v>
      </c>
      <c r="C38" s="12">
        <v>1975</v>
      </c>
      <c r="D38" s="12">
        <v>57</v>
      </c>
      <c r="E38" s="12">
        <v>1.64</v>
      </c>
      <c r="F38" s="41">
        <f t="shared" si="1"/>
        <v>21.192742415229034</v>
      </c>
      <c r="G38" s="12" t="s">
        <v>195</v>
      </c>
      <c r="H38" s="12">
        <v>3</v>
      </c>
      <c r="I38" s="12">
        <v>2</v>
      </c>
      <c r="J38" s="12">
        <v>2</v>
      </c>
      <c r="K38" s="12">
        <v>2</v>
      </c>
      <c r="L38" s="12">
        <v>2</v>
      </c>
      <c r="M38" s="12">
        <v>2</v>
      </c>
      <c r="N38" s="12">
        <v>2</v>
      </c>
      <c r="O38" s="12">
        <v>2</v>
      </c>
      <c r="P38" s="12">
        <v>2</v>
      </c>
      <c r="Q38" s="12">
        <v>2</v>
      </c>
      <c r="R38" s="12">
        <v>2</v>
      </c>
      <c r="S38" s="12">
        <v>2</v>
      </c>
      <c r="T38" s="12">
        <v>2</v>
      </c>
      <c r="U38" s="12">
        <v>2</v>
      </c>
      <c r="V38" s="12">
        <v>3</v>
      </c>
      <c r="W38" s="12">
        <v>2</v>
      </c>
      <c r="X38" s="12">
        <v>3</v>
      </c>
      <c r="Y38" s="12">
        <v>3</v>
      </c>
      <c r="Z38" s="12">
        <v>4</v>
      </c>
      <c r="AA38" s="12">
        <v>4</v>
      </c>
    </row>
    <row r="39" spans="1:27">
      <c r="A39" s="40">
        <v>35968</v>
      </c>
      <c r="B39" s="12">
        <v>1</v>
      </c>
      <c r="C39" s="12">
        <v>2002</v>
      </c>
      <c r="D39" s="12"/>
      <c r="E39" s="12"/>
      <c r="F39" s="41"/>
      <c r="G39" s="12"/>
      <c r="H39" s="12">
        <v>2</v>
      </c>
      <c r="I39" s="12">
        <v>2</v>
      </c>
      <c r="J39" s="12">
        <v>2</v>
      </c>
      <c r="K39" s="12">
        <v>2</v>
      </c>
      <c r="L39" s="12">
        <v>4</v>
      </c>
      <c r="M39" s="12">
        <v>2</v>
      </c>
      <c r="N39" s="12">
        <v>1</v>
      </c>
      <c r="O39" s="12">
        <v>4</v>
      </c>
      <c r="P39" s="12">
        <v>2</v>
      </c>
      <c r="Q39" s="12">
        <v>3</v>
      </c>
      <c r="R39" s="12">
        <v>4</v>
      </c>
      <c r="S39" s="12">
        <v>4</v>
      </c>
      <c r="T39" s="12">
        <v>4</v>
      </c>
      <c r="U39" s="12">
        <v>2</v>
      </c>
      <c r="V39" s="12">
        <v>2</v>
      </c>
      <c r="W39" s="12">
        <v>2</v>
      </c>
      <c r="X39" s="12">
        <v>2</v>
      </c>
      <c r="Y39" s="12">
        <v>2</v>
      </c>
      <c r="Z39" s="12">
        <v>2</v>
      </c>
      <c r="AA39" s="12">
        <v>2</v>
      </c>
    </row>
    <row r="40" spans="1:27">
      <c r="A40" s="40">
        <v>35974</v>
      </c>
      <c r="B40" s="12">
        <v>0</v>
      </c>
      <c r="C40" s="12">
        <v>2006</v>
      </c>
      <c r="D40" s="12">
        <v>62</v>
      </c>
      <c r="E40" s="12">
        <v>1.75</v>
      </c>
      <c r="F40" s="41">
        <f t="shared" ref="F40:F50" si="2">D40/(E40^2)</f>
        <v>20.244897959183675</v>
      </c>
      <c r="G40" s="12" t="s">
        <v>196</v>
      </c>
      <c r="H40" s="12">
        <v>2</v>
      </c>
      <c r="I40" s="12">
        <v>2</v>
      </c>
      <c r="J40" s="12">
        <v>2</v>
      </c>
      <c r="K40" s="12">
        <v>1</v>
      </c>
      <c r="L40" s="12">
        <v>2</v>
      </c>
      <c r="M40" s="12">
        <v>1</v>
      </c>
      <c r="N40" s="12">
        <v>2</v>
      </c>
      <c r="O40" s="12">
        <v>2</v>
      </c>
      <c r="P40" s="12">
        <v>3</v>
      </c>
      <c r="Q40" s="12">
        <v>3</v>
      </c>
      <c r="R40" s="12">
        <v>2</v>
      </c>
      <c r="S40" s="12">
        <v>3</v>
      </c>
      <c r="T40" s="12">
        <v>3</v>
      </c>
      <c r="U40" s="12">
        <v>4</v>
      </c>
      <c r="V40" s="12">
        <v>4</v>
      </c>
      <c r="W40" s="12">
        <v>4</v>
      </c>
      <c r="X40" s="12">
        <v>4</v>
      </c>
      <c r="Y40" s="12">
        <v>3</v>
      </c>
      <c r="Z40" s="12">
        <v>5</v>
      </c>
      <c r="AA40" s="12">
        <v>4</v>
      </c>
    </row>
    <row r="41" spans="1:27">
      <c r="A41" s="40">
        <v>35963</v>
      </c>
      <c r="B41" s="12">
        <v>0</v>
      </c>
      <c r="C41" s="12">
        <v>1974</v>
      </c>
      <c r="D41" s="12">
        <v>72</v>
      </c>
      <c r="E41" s="12">
        <v>1.81</v>
      </c>
      <c r="F41" s="41">
        <f t="shared" si="2"/>
        <v>21.977351118708221</v>
      </c>
      <c r="G41" s="12" t="s">
        <v>197</v>
      </c>
      <c r="H41" s="12">
        <v>2</v>
      </c>
      <c r="I41" s="12">
        <v>2</v>
      </c>
      <c r="J41" s="12">
        <v>2</v>
      </c>
      <c r="K41" s="12">
        <v>2</v>
      </c>
      <c r="L41" s="12">
        <v>2</v>
      </c>
      <c r="M41" s="12">
        <v>1</v>
      </c>
      <c r="N41" s="12">
        <v>2</v>
      </c>
      <c r="O41" s="12">
        <v>2</v>
      </c>
      <c r="P41" s="12">
        <v>1</v>
      </c>
      <c r="Q41" s="12">
        <v>2</v>
      </c>
      <c r="R41" s="12">
        <v>3</v>
      </c>
      <c r="S41" s="12">
        <v>2</v>
      </c>
      <c r="T41" s="12">
        <v>2</v>
      </c>
      <c r="U41" s="12">
        <v>3</v>
      </c>
      <c r="V41" s="12">
        <v>2</v>
      </c>
      <c r="W41" s="12">
        <v>2</v>
      </c>
      <c r="X41" s="12">
        <v>2</v>
      </c>
      <c r="Y41" s="12">
        <v>3</v>
      </c>
      <c r="Z41" s="12">
        <v>2</v>
      </c>
      <c r="AA41" s="12">
        <v>2</v>
      </c>
    </row>
    <row r="42" spans="1:27">
      <c r="A42" s="40">
        <v>35985</v>
      </c>
      <c r="B42" s="12">
        <v>0</v>
      </c>
      <c r="C42" s="12">
        <v>1988</v>
      </c>
      <c r="D42" s="12">
        <v>69</v>
      </c>
      <c r="E42" s="12">
        <v>1.67</v>
      </c>
      <c r="F42" s="41">
        <f t="shared" si="2"/>
        <v>24.740937287102444</v>
      </c>
      <c r="G42" s="12" t="s">
        <v>198</v>
      </c>
      <c r="H42" s="12">
        <v>4</v>
      </c>
      <c r="I42" s="12">
        <v>2</v>
      </c>
      <c r="J42" s="12">
        <v>4</v>
      </c>
      <c r="K42" s="12">
        <v>2</v>
      </c>
      <c r="L42" s="12">
        <v>3</v>
      </c>
      <c r="M42" s="12">
        <v>3</v>
      </c>
      <c r="N42" s="12">
        <v>3</v>
      </c>
      <c r="O42" s="12">
        <v>3</v>
      </c>
      <c r="P42" s="12">
        <v>2</v>
      </c>
      <c r="Q42" s="12">
        <v>2</v>
      </c>
      <c r="R42" s="12">
        <v>4</v>
      </c>
      <c r="S42" s="12">
        <v>3</v>
      </c>
      <c r="T42" s="12">
        <v>3</v>
      </c>
      <c r="U42" s="12">
        <v>3</v>
      </c>
      <c r="V42" s="12">
        <v>4</v>
      </c>
      <c r="W42" s="12">
        <v>4</v>
      </c>
      <c r="X42" s="12">
        <v>4</v>
      </c>
      <c r="Y42" s="12">
        <v>4</v>
      </c>
      <c r="Z42" s="12">
        <v>5</v>
      </c>
      <c r="AA42" s="12">
        <v>4</v>
      </c>
    </row>
    <row r="43" spans="1:27">
      <c r="A43" s="40">
        <v>35989</v>
      </c>
      <c r="B43" s="12">
        <v>0</v>
      </c>
      <c r="C43" s="12">
        <v>2004</v>
      </c>
      <c r="D43" s="12">
        <v>78</v>
      </c>
      <c r="E43" s="12">
        <v>1.7</v>
      </c>
      <c r="F43" s="41">
        <f t="shared" si="2"/>
        <v>26.989619377162633</v>
      </c>
      <c r="G43" s="12" t="s">
        <v>199</v>
      </c>
      <c r="H43" s="12">
        <v>3</v>
      </c>
      <c r="I43" s="12">
        <v>2</v>
      </c>
      <c r="J43" s="12">
        <v>3</v>
      </c>
      <c r="K43" s="12">
        <v>2</v>
      </c>
      <c r="L43" s="12">
        <v>4</v>
      </c>
      <c r="M43" s="12">
        <v>4</v>
      </c>
      <c r="N43" s="12">
        <v>3</v>
      </c>
      <c r="O43" s="12">
        <v>2</v>
      </c>
      <c r="P43" s="12">
        <v>4</v>
      </c>
      <c r="Q43" s="12">
        <v>2</v>
      </c>
      <c r="R43" s="12">
        <v>4</v>
      </c>
      <c r="S43" s="12">
        <v>4</v>
      </c>
      <c r="T43" s="12">
        <v>4</v>
      </c>
      <c r="U43" s="12">
        <v>2</v>
      </c>
      <c r="V43" s="12">
        <v>3</v>
      </c>
      <c r="W43" s="12">
        <v>4</v>
      </c>
      <c r="X43" s="12">
        <v>4</v>
      </c>
      <c r="Y43" s="12">
        <v>4</v>
      </c>
      <c r="Z43" s="12">
        <v>4</v>
      </c>
      <c r="AA43" s="12">
        <v>4</v>
      </c>
    </row>
    <row r="44" spans="1:27">
      <c r="A44" s="40">
        <v>35996</v>
      </c>
      <c r="B44" s="12">
        <v>0</v>
      </c>
      <c r="C44" s="12">
        <v>2001</v>
      </c>
      <c r="D44" s="12">
        <v>62</v>
      </c>
      <c r="E44" s="12">
        <v>163</v>
      </c>
      <c r="F44" s="41">
        <f t="shared" si="2"/>
        <v>2.3335466144755166E-3</v>
      </c>
      <c r="G44" s="12" t="s">
        <v>200</v>
      </c>
      <c r="H44" s="12">
        <v>2</v>
      </c>
      <c r="I44" s="12">
        <v>2</v>
      </c>
      <c r="J44" s="12">
        <v>2</v>
      </c>
      <c r="K44" s="12">
        <v>4</v>
      </c>
      <c r="L44" s="12">
        <v>2</v>
      </c>
      <c r="M44" s="12">
        <v>2</v>
      </c>
      <c r="N44" s="12">
        <v>2</v>
      </c>
      <c r="O44" s="12">
        <v>2</v>
      </c>
      <c r="P44" s="12">
        <v>2</v>
      </c>
      <c r="Q44" s="12">
        <v>2</v>
      </c>
      <c r="R44" s="12">
        <v>4</v>
      </c>
      <c r="S44" s="12">
        <v>2</v>
      </c>
      <c r="T44" s="12">
        <v>4</v>
      </c>
      <c r="U44" s="12">
        <v>2</v>
      </c>
      <c r="V44" s="12">
        <v>5</v>
      </c>
      <c r="W44" s="12">
        <v>4</v>
      </c>
      <c r="X44" s="12">
        <v>5</v>
      </c>
      <c r="Y44" s="12">
        <v>5</v>
      </c>
      <c r="Z44" s="12">
        <v>5</v>
      </c>
      <c r="AA44" s="12">
        <v>5</v>
      </c>
    </row>
    <row r="45" spans="1:27">
      <c r="A45" s="40">
        <v>36002</v>
      </c>
      <c r="B45" s="12">
        <v>1</v>
      </c>
      <c r="C45" s="12">
        <v>2004</v>
      </c>
      <c r="D45" s="12">
        <v>70</v>
      </c>
      <c r="E45" s="12">
        <v>1.75</v>
      </c>
      <c r="F45" s="41">
        <f t="shared" si="2"/>
        <v>22.857142857142858</v>
      </c>
      <c r="G45" s="12" t="s">
        <v>201</v>
      </c>
      <c r="H45" s="12">
        <v>4</v>
      </c>
      <c r="I45" s="12">
        <v>4</v>
      </c>
      <c r="J45" s="12">
        <v>2</v>
      </c>
      <c r="K45" s="12">
        <v>2</v>
      </c>
      <c r="L45" s="12">
        <v>3</v>
      </c>
      <c r="M45" s="12">
        <v>3</v>
      </c>
      <c r="N45" s="12">
        <v>3</v>
      </c>
      <c r="O45" s="12">
        <v>2</v>
      </c>
      <c r="P45" s="12">
        <v>1</v>
      </c>
      <c r="Q45" s="12">
        <v>2</v>
      </c>
      <c r="R45" s="12">
        <v>4</v>
      </c>
      <c r="S45" s="12">
        <v>2</v>
      </c>
      <c r="T45" s="12">
        <v>4</v>
      </c>
      <c r="U45" s="12">
        <v>4</v>
      </c>
      <c r="V45" s="12">
        <v>3</v>
      </c>
      <c r="W45" s="12">
        <v>2</v>
      </c>
      <c r="X45" s="12">
        <v>2</v>
      </c>
      <c r="Y45" s="12">
        <v>3</v>
      </c>
      <c r="Z45" s="12">
        <v>2</v>
      </c>
      <c r="AA45" s="12">
        <v>4</v>
      </c>
    </row>
    <row r="46" spans="1:27">
      <c r="A46" s="40">
        <v>36008</v>
      </c>
      <c r="B46" s="12">
        <v>0</v>
      </c>
      <c r="C46" s="12">
        <v>1970</v>
      </c>
      <c r="D46" s="12">
        <v>75</v>
      </c>
      <c r="E46" s="12">
        <v>1.73</v>
      </c>
      <c r="F46" s="41">
        <f t="shared" si="2"/>
        <v>25.059307026629689</v>
      </c>
      <c r="G46" s="12" t="s">
        <v>202</v>
      </c>
      <c r="H46" s="12">
        <v>2</v>
      </c>
      <c r="I46" s="12">
        <v>2</v>
      </c>
      <c r="J46" s="12">
        <v>1</v>
      </c>
      <c r="K46" s="12">
        <v>5</v>
      </c>
      <c r="L46" s="12">
        <v>2</v>
      </c>
      <c r="M46" s="12">
        <v>4</v>
      </c>
      <c r="N46" s="12">
        <v>2</v>
      </c>
      <c r="O46" s="12">
        <v>4</v>
      </c>
      <c r="P46" s="12">
        <v>2</v>
      </c>
      <c r="Q46" s="12">
        <v>2</v>
      </c>
      <c r="R46" s="12">
        <v>2</v>
      </c>
      <c r="S46" s="12">
        <v>2</v>
      </c>
      <c r="T46" s="12">
        <v>2</v>
      </c>
      <c r="U46" s="12">
        <v>3</v>
      </c>
      <c r="V46" s="12">
        <v>2</v>
      </c>
      <c r="W46" s="12">
        <v>4</v>
      </c>
      <c r="X46" s="12">
        <v>2</v>
      </c>
      <c r="Y46" s="12">
        <v>5</v>
      </c>
      <c r="Z46" s="12">
        <v>2</v>
      </c>
      <c r="AA46" s="12">
        <v>3</v>
      </c>
    </row>
    <row r="47" spans="1:27">
      <c r="A47" s="40">
        <v>36043</v>
      </c>
      <c r="B47" s="12">
        <v>0</v>
      </c>
      <c r="C47" s="12">
        <v>1959</v>
      </c>
      <c r="D47" s="12">
        <v>95</v>
      </c>
      <c r="E47" s="12">
        <v>1.65</v>
      </c>
      <c r="F47" s="41">
        <f t="shared" si="2"/>
        <v>34.894398530762174</v>
      </c>
      <c r="G47" s="12" t="s">
        <v>203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3</v>
      </c>
      <c r="S47" s="12">
        <v>2</v>
      </c>
      <c r="T47" s="12">
        <v>1</v>
      </c>
      <c r="U47" s="12">
        <v>2</v>
      </c>
      <c r="V47" s="12">
        <v>1</v>
      </c>
      <c r="W47" s="12">
        <v>1</v>
      </c>
      <c r="X47" s="12">
        <v>1</v>
      </c>
      <c r="Y47" s="12">
        <v>1</v>
      </c>
      <c r="Z47" s="12">
        <v>5</v>
      </c>
      <c r="AA47" s="12">
        <v>1</v>
      </c>
    </row>
    <row r="48" spans="1:27">
      <c r="A48" s="40">
        <v>36039</v>
      </c>
      <c r="B48" s="12">
        <v>0</v>
      </c>
      <c r="C48" s="12">
        <v>1999</v>
      </c>
      <c r="D48" s="12">
        <v>74</v>
      </c>
      <c r="E48" s="12">
        <v>1.63</v>
      </c>
      <c r="F48" s="41">
        <f t="shared" si="2"/>
        <v>27.852007979223909</v>
      </c>
      <c r="G48" s="12" t="s">
        <v>204</v>
      </c>
      <c r="H48" s="12">
        <v>4</v>
      </c>
      <c r="I48" s="12">
        <v>4</v>
      </c>
      <c r="J48" s="12">
        <v>2</v>
      </c>
      <c r="K48" s="12">
        <v>2</v>
      </c>
      <c r="L48" s="12">
        <v>4</v>
      </c>
      <c r="M48" s="12">
        <v>4</v>
      </c>
      <c r="N48" s="12">
        <v>4</v>
      </c>
      <c r="O48" s="12">
        <v>4</v>
      </c>
      <c r="P48" s="12">
        <v>4</v>
      </c>
      <c r="Q48" s="12">
        <v>2</v>
      </c>
      <c r="R48" s="12">
        <v>5</v>
      </c>
      <c r="S48" s="12">
        <v>4</v>
      </c>
      <c r="T48" s="12">
        <v>4</v>
      </c>
      <c r="U48" s="12">
        <v>2</v>
      </c>
      <c r="V48" s="12">
        <v>5</v>
      </c>
      <c r="W48" s="12">
        <v>4</v>
      </c>
      <c r="X48" s="12">
        <v>5</v>
      </c>
      <c r="Y48" s="12">
        <v>2</v>
      </c>
      <c r="Z48" s="12">
        <v>4</v>
      </c>
      <c r="AA48" s="12">
        <v>4</v>
      </c>
    </row>
    <row r="49" spans="1:27">
      <c r="A49" s="40">
        <v>36063</v>
      </c>
      <c r="B49" s="12">
        <v>1</v>
      </c>
      <c r="C49" s="12">
        <v>2002</v>
      </c>
      <c r="D49" s="12">
        <v>98</v>
      </c>
      <c r="E49" s="12">
        <v>1.84</v>
      </c>
      <c r="F49" s="41">
        <f t="shared" si="2"/>
        <v>28.946124763705104</v>
      </c>
      <c r="G49" s="12" t="s">
        <v>205</v>
      </c>
      <c r="H49" s="12">
        <v>1</v>
      </c>
      <c r="I49" s="12">
        <v>3</v>
      </c>
      <c r="J49" s="12">
        <v>2</v>
      </c>
      <c r="K49" s="12">
        <v>1</v>
      </c>
      <c r="L49" s="12">
        <v>2</v>
      </c>
      <c r="M49" s="12">
        <v>2</v>
      </c>
      <c r="N49" s="12">
        <v>2</v>
      </c>
      <c r="O49" s="12">
        <v>1</v>
      </c>
      <c r="P49" s="12">
        <v>2</v>
      </c>
      <c r="Q49" s="12">
        <v>1</v>
      </c>
      <c r="R49" s="12">
        <v>2</v>
      </c>
      <c r="S49" s="12">
        <v>1</v>
      </c>
      <c r="T49" s="12">
        <v>2</v>
      </c>
      <c r="U49" s="12">
        <v>2</v>
      </c>
      <c r="V49" s="12">
        <v>2</v>
      </c>
      <c r="W49" s="12">
        <v>2</v>
      </c>
      <c r="X49" s="12">
        <v>2</v>
      </c>
      <c r="Y49" s="12">
        <v>2</v>
      </c>
      <c r="Z49" s="12">
        <v>3</v>
      </c>
      <c r="AA49" s="12">
        <v>2</v>
      </c>
    </row>
    <row r="50" spans="1:27">
      <c r="A50" s="40">
        <v>36064</v>
      </c>
      <c r="B50" s="12">
        <v>0</v>
      </c>
      <c r="C50" s="12">
        <v>2002</v>
      </c>
      <c r="D50" s="12">
        <v>42</v>
      </c>
      <c r="E50" s="12">
        <v>1.6</v>
      </c>
      <c r="F50" s="41">
        <f t="shared" si="2"/>
        <v>16.406249999999996</v>
      </c>
      <c r="G50" s="12" t="s">
        <v>206</v>
      </c>
      <c r="H50" s="12">
        <v>2</v>
      </c>
      <c r="I50" s="12">
        <v>2</v>
      </c>
      <c r="J50" s="12">
        <v>2</v>
      </c>
      <c r="K50" s="12">
        <v>4</v>
      </c>
      <c r="L50" s="12">
        <v>2</v>
      </c>
      <c r="M50" s="12">
        <v>2</v>
      </c>
      <c r="N50" s="12">
        <v>2</v>
      </c>
      <c r="O50" s="12">
        <v>2</v>
      </c>
      <c r="P50" s="12">
        <v>2</v>
      </c>
      <c r="Q50" s="12">
        <v>2</v>
      </c>
      <c r="R50" s="12">
        <v>2</v>
      </c>
      <c r="S50" s="12">
        <v>2</v>
      </c>
      <c r="T50" s="12">
        <v>2</v>
      </c>
      <c r="U50" s="12">
        <v>2</v>
      </c>
      <c r="V50" s="12">
        <v>2</v>
      </c>
      <c r="W50" s="12">
        <v>2</v>
      </c>
      <c r="X50" s="12">
        <v>2</v>
      </c>
      <c r="Y50" s="12">
        <v>2</v>
      </c>
      <c r="Z50" s="12">
        <v>2</v>
      </c>
      <c r="AA50" s="12">
        <v>2</v>
      </c>
    </row>
    <row r="51" spans="1:27">
      <c r="A51" s="40">
        <v>36007</v>
      </c>
      <c r="B51" s="12">
        <v>0</v>
      </c>
      <c r="C51" s="12">
        <v>1970</v>
      </c>
      <c r="D51" s="12"/>
      <c r="E51" s="12"/>
      <c r="F51" s="41"/>
      <c r="G51" s="12">
        <v>64</v>
      </c>
      <c r="H51" s="12">
        <v>3</v>
      </c>
      <c r="I51" s="12">
        <v>2</v>
      </c>
      <c r="J51" s="12">
        <v>3</v>
      </c>
      <c r="K51" s="12">
        <v>4</v>
      </c>
      <c r="L51" s="12">
        <v>2</v>
      </c>
      <c r="M51" s="12">
        <v>3</v>
      </c>
      <c r="N51" s="12">
        <v>2</v>
      </c>
      <c r="O51" s="12">
        <v>2</v>
      </c>
      <c r="P51" s="12">
        <v>2</v>
      </c>
      <c r="Q51" s="12">
        <v>2</v>
      </c>
      <c r="R51" s="12">
        <v>2</v>
      </c>
      <c r="S51" s="12">
        <v>2</v>
      </c>
      <c r="T51" s="12">
        <v>3</v>
      </c>
      <c r="U51" s="12">
        <v>3</v>
      </c>
      <c r="V51" s="12">
        <v>3</v>
      </c>
      <c r="W51" s="12">
        <v>3</v>
      </c>
      <c r="X51" s="12">
        <v>2</v>
      </c>
      <c r="Y51" s="12">
        <v>3</v>
      </c>
      <c r="Z51" s="12">
        <v>4</v>
      </c>
      <c r="AA51" s="12">
        <v>3</v>
      </c>
    </row>
    <row r="52" spans="1:27">
      <c r="A52" s="40">
        <v>36104</v>
      </c>
      <c r="B52" s="12">
        <v>0</v>
      </c>
      <c r="C52" s="12">
        <v>1970</v>
      </c>
      <c r="D52" s="12">
        <v>65</v>
      </c>
      <c r="E52" s="12">
        <v>1.65</v>
      </c>
      <c r="F52" s="41">
        <f>D52/(E52^2)</f>
        <v>23.875114784205696</v>
      </c>
      <c r="G52" s="12" t="s">
        <v>207</v>
      </c>
      <c r="H52" s="12">
        <v>2</v>
      </c>
      <c r="I52" s="12">
        <v>1</v>
      </c>
      <c r="J52" s="12">
        <v>2</v>
      </c>
      <c r="K52" s="12">
        <v>1</v>
      </c>
      <c r="L52" s="12">
        <v>2</v>
      </c>
      <c r="M52" s="12">
        <v>2</v>
      </c>
      <c r="N52" s="12">
        <v>2</v>
      </c>
      <c r="O52" s="12">
        <v>2</v>
      </c>
      <c r="P52" s="12">
        <v>1</v>
      </c>
      <c r="Q52" s="12">
        <v>2</v>
      </c>
      <c r="R52" s="12">
        <v>4</v>
      </c>
      <c r="S52" s="12">
        <v>4</v>
      </c>
      <c r="T52" s="12">
        <v>2</v>
      </c>
      <c r="U52" s="12">
        <v>4</v>
      </c>
      <c r="V52" s="12">
        <v>2</v>
      </c>
      <c r="W52" s="12">
        <v>1</v>
      </c>
      <c r="X52" s="12">
        <v>2</v>
      </c>
      <c r="Y52" s="12">
        <v>3</v>
      </c>
      <c r="Z52" s="12">
        <v>2</v>
      </c>
      <c r="AA52" s="12">
        <v>4</v>
      </c>
    </row>
    <row r="53" spans="1:27">
      <c r="A53" s="40">
        <v>36112</v>
      </c>
      <c r="B53" s="12">
        <v>0</v>
      </c>
      <c r="C53" s="12">
        <v>2001</v>
      </c>
      <c r="D53" s="12">
        <v>65</v>
      </c>
      <c r="E53" s="12">
        <v>1.65</v>
      </c>
      <c r="F53" s="41">
        <f>D53/(E53^2)</f>
        <v>23.875114784205696</v>
      </c>
      <c r="G53" s="12" t="s">
        <v>208</v>
      </c>
      <c r="H53" s="12">
        <v>1</v>
      </c>
      <c r="I53" s="12">
        <v>2</v>
      </c>
      <c r="J53" s="12">
        <v>1</v>
      </c>
      <c r="K53" s="12">
        <v>2</v>
      </c>
      <c r="L53" s="12">
        <v>2</v>
      </c>
      <c r="M53" s="12">
        <v>3</v>
      </c>
      <c r="N53" s="12">
        <v>2</v>
      </c>
      <c r="O53" s="12">
        <v>2</v>
      </c>
      <c r="P53" s="12">
        <v>2</v>
      </c>
      <c r="Q53" s="12">
        <v>1</v>
      </c>
      <c r="R53" s="12">
        <v>4</v>
      </c>
      <c r="S53" s="12">
        <v>2</v>
      </c>
      <c r="T53" s="12">
        <v>2</v>
      </c>
      <c r="U53" s="12">
        <v>2</v>
      </c>
      <c r="V53" s="12">
        <v>5</v>
      </c>
      <c r="W53" s="12">
        <v>4</v>
      </c>
      <c r="X53" s="12">
        <v>5</v>
      </c>
      <c r="Y53" s="12">
        <v>5</v>
      </c>
      <c r="Z53" s="12">
        <v>4</v>
      </c>
      <c r="AA53" s="12">
        <v>4</v>
      </c>
    </row>
    <row r="54" spans="1:27">
      <c r="A54" s="40">
        <v>36125</v>
      </c>
      <c r="B54" s="12">
        <v>1</v>
      </c>
      <c r="C54" s="12">
        <v>2001</v>
      </c>
      <c r="D54" s="12"/>
      <c r="E54" s="12"/>
      <c r="F54" s="41"/>
      <c r="G54" s="12"/>
      <c r="H54" s="12">
        <v>1</v>
      </c>
      <c r="I54" s="12">
        <v>2</v>
      </c>
      <c r="J54" s="12">
        <v>2</v>
      </c>
      <c r="K54" s="12">
        <v>1</v>
      </c>
      <c r="L54" s="12">
        <v>2</v>
      </c>
      <c r="M54" s="12">
        <v>2</v>
      </c>
      <c r="N54" s="12">
        <v>1</v>
      </c>
      <c r="O54" s="12">
        <v>2</v>
      </c>
      <c r="P54" s="12">
        <v>1</v>
      </c>
      <c r="Q54" s="12">
        <v>2</v>
      </c>
      <c r="R54" s="12">
        <v>3</v>
      </c>
      <c r="S54" s="12">
        <v>2</v>
      </c>
      <c r="T54" s="12">
        <v>2</v>
      </c>
      <c r="U54" s="12">
        <v>2</v>
      </c>
      <c r="V54" s="12">
        <v>1</v>
      </c>
      <c r="W54" s="12">
        <v>2</v>
      </c>
      <c r="X54" s="12">
        <v>2</v>
      </c>
      <c r="Y54" s="12">
        <v>2</v>
      </c>
      <c r="Z54" s="12">
        <v>2</v>
      </c>
      <c r="AA54" s="12">
        <v>2</v>
      </c>
    </row>
    <row r="55" spans="1:27">
      <c r="A55" s="40">
        <v>36120</v>
      </c>
      <c r="B55" s="12">
        <v>1</v>
      </c>
      <c r="C55" s="12">
        <v>2001</v>
      </c>
      <c r="D55" s="12">
        <v>90</v>
      </c>
      <c r="E55" s="12">
        <v>1.9</v>
      </c>
      <c r="F55" s="41">
        <f t="shared" ref="F55:F73" si="3">D55/(E55^2)</f>
        <v>24.930747922437675</v>
      </c>
      <c r="G55" s="12" t="s">
        <v>209</v>
      </c>
      <c r="H55" s="12">
        <v>1</v>
      </c>
      <c r="I55" s="12">
        <v>1</v>
      </c>
      <c r="J55" s="12">
        <v>1</v>
      </c>
      <c r="K55" s="12">
        <v>5</v>
      </c>
      <c r="L55" s="12">
        <v>1</v>
      </c>
      <c r="M55" s="12">
        <v>1</v>
      </c>
      <c r="N55" s="12">
        <v>1</v>
      </c>
      <c r="O55" s="12">
        <v>5</v>
      </c>
      <c r="P55" s="12">
        <v>1</v>
      </c>
      <c r="Q55" s="12">
        <v>1</v>
      </c>
      <c r="R55" s="12">
        <v>1</v>
      </c>
      <c r="S55" s="12">
        <v>3</v>
      </c>
      <c r="T55" s="12">
        <v>1</v>
      </c>
      <c r="U55" s="12">
        <v>2</v>
      </c>
      <c r="V55" s="12">
        <v>1</v>
      </c>
      <c r="W55" s="12">
        <v>2</v>
      </c>
      <c r="X55" s="12">
        <v>1</v>
      </c>
      <c r="Y55" s="12">
        <v>3</v>
      </c>
      <c r="Z55" s="12">
        <v>3</v>
      </c>
      <c r="AA55" s="12">
        <v>2</v>
      </c>
    </row>
    <row r="56" spans="1:27">
      <c r="A56" s="40">
        <v>36134</v>
      </c>
      <c r="B56" s="12">
        <v>0</v>
      </c>
      <c r="C56" s="12">
        <v>1999</v>
      </c>
      <c r="D56" s="12">
        <v>51</v>
      </c>
      <c r="E56" s="12">
        <v>1.58</v>
      </c>
      <c r="F56" s="41">
        <f t="shared" si="3"/>
        <v>20.429418362441915</v>
      </c>
      <c r="G56" s="12" t="s">
        <v>210</v>
      </c>
      <c r="H56" s="12">
        <v>1</v>
      </c>
      <c r="I56" s="12">
        <v>2</v>
      </c>
      <c r="J56" s="12">
        <v>1</v>
      </c>
      <c r="K56" s="12">
        <v>2</v>
      </c>
      <c r="L56" s="12">
        <v>2</v>
      </c>
      <c r="M56" s="12">
        <v>2</v>
      </c>
      <c r="N56" s="12">
        <v>1</v>
      </c>
      <c r="O56" s="12">
        <v>2</v>
      </c>
      <c r="P56" s="12">
        <v>2</v>
      </c>
      <c r="Q56" s="12">
        <v>1</v>
      </c>
      <c r="R56" s="12">
        <v>2</v>
      </c>
      <c r="S56" s="12">
        <v>4</v>
      </c>
      <c r="T56" s="12">
        <v>2</v>
      </c>
      <c r="U56" s="12">
        <v>2</v>
      </c>
      <c r="V56" s="12">
        <v>2</v>
      </c>
      <c r="W56" s="12">
        <v>2</v>
      </c>
      <c r="X56" s="12">
        <v>2</v>
      </c>
      <c r="Y56" s="12">
        <v>2</v>
      </c>
      <c r="Z56" s="12">
        <v>2</v>
      </c>
      <c r="AA56" s="12">
        <v>4</v>
      </c>
    </row>
    <row r="57" spans="1:27">
      <c r="A57" s="40">
        <v>36143</v>
      </c>
      <c r="B57" s="12">
        <v>0</v>
      </c>
      <c r="C57" s="12">
        <v>2003</v>
      </c>
      <c r="D57" s="12">
        <v>47.5</v>
      </c>
      <c r="E57" s="12">
        <v>1.55</v>
      </c>
      <c r="F57" s="41">
        <f t="shared" si="3"/>
        <v>19.771071800208116</v>
      </c>
      <c r="G57" s="12" t="s">
        <v>211</v>
      </c>
      <c r="H57" s="12">
        <v>3</v>
      </c>
      <c r="I57" s="12">
        <v>3</v>
      </c>
      <c r="J57" s="12">
        <v>3</v>
      </c>
      <c r="K57" s="12">
        <v>3</v>
      </c>
      <c r="L57" s="12">
        <v>3</v>
      </c>
      <c r="M57" s="12">
        <v>3</v>
      </c>
      <c r="N57" s="12">
        <v>3</v>
      </c>
      <c r="O57" s="12">
        <v>3</v>
      </c>
      <c r="P57" s="12">
        <v>2</v>
      </c>
      <c r="Q57" s="12">
        <v>3</v>
      </c>
      <c r="R57" s="12">
        <v>4</v>
      </c>
      <c r="S57" s="12">
        <v>4</v>
      </c>
      <c r="T57" s="12">
        <v>4</v>
      </c>
      <c r="U57" s="12">
        <v>3</v>
      </c>
      <c r="V57" s="12">
        <v>5</v>
      </c>
      <c r="W57" s="12">
        <v>4</v>
      </c>
      <c r="X57" s="12">
        <v>4</v>
      </c>
      <c r="Y57" s="12">
        <v>5</v>
      </c>
      <c r="Z57" s="12">
        <v>5</v>
      </c>
      <c r="AA57" s="12">
        <v>5</v>
      </c>
    </row>
    <row r="58" spans="1:27">
      <c r="A58" s="40">
        <v>36135</v>
      </c>
      <c r="B58" s="12">
        <v>0</v>
      </c>
      <c r="C58" s="12">
        <v>1999</v>
      </c>
      <c r="D58" s="12">
        <v>60</v>
      </c>
      <c r="E58" s="12">
        <v>1.83</v>
      </c>
      <c r="F58" s="41">
        <f t="shared" si="3"/>
        <v>17.916330735465376</v>
      </c>
      <c r="G58" s="12" t="s">
        <v>212</v>
      </c>
      <c r="H58" s="12">
        <v>4</v>
      </c>
      <c r="I58" s="12">
        <v>4</v>
      </c>
      <c r="J58" s="12">
        <v>2</v>
      </c>
      <c r="K58" s="12">
        <v>2</v>
      </c>
      <c r="L58" s="12">
        <v>4</v>
      </c>
      <c r="M58" s="12">
        <v>3</v>
      </c>
      <c r="N58" s="12">
        <v>2</v>
      </c>
      <c r="O58" s="12">
        <v>2</v>
      </c>
      <c r="P58" s="12">
        <v>4</v>
      </c>
      <c r="Q58" s="12">
        <v>2</v>
      </c>
      <c r="R58" s="12">
        <v>5</v>
      </c>
      <c r="S58" s="12">
        <v>2</v>
      </c>
      <c r="T58" s="12">
        <v>4</v>
      </c>
      <c r="U58" s="12">
        <v>4</v>
      </c>
      <c r="V58" s="12">
        <v>2</v>
      </c>
      <c r="W58" s="12">
        <v>2</v>
      </c>
      <c r="X58" s="12">
        <v>2</v>
      </c>
      <c r="Y58" s="12">
        <v>3</v>
      </c>
      <c r="Z58" s="12">
        <v>2</v>
      </c>
      <c r="AA58" s="12">
        <v>2</v>
      </c>
    </row>
    <row r="59" spans="1:27">
      <c r="A59" s="40">
        <v>36140</v>
      </c>
      <c r="B59" s="12">
        <v>0</v>
      </c>
      <c r="C59" s="12">
        <v>1957</v>
      </c>
      <c r="D59" s="12">
        <v>84</v>
      </c>
      <c r="E59" s="12">
        <v>1.64</v>
      </c>
      <c r="F59" s="41">
        <f t="shared" si="3"/>
        <v>31.231409875074366</v>
      </c>
      <c r="G59" s="12" t="s">
        <v>213</v>
      </c>
      <c r="H59" s="12">
        <v>4</v>
      </c>
      <c r="I59" s="12">
        <v>1</v>
      </c>
      <c r="J59" s="12">
        <v>3</v>
      </c>
      <c r="K59" s="12">
        <v>2</v>
      </c>
      <c r="L59" s="12">
        <v>3</v>
      </c>
      <c r="M59" s="12">
        <v>4</v>
      </c>
      <c r="N59" s="12">
        <v>1</v>
      </c>
      <c r="O59" s="12">
        <v>3</v>
      </c>
      <c r="P59" s="12">
        <v>2</v>
      </c>
      <c r="Q59" s="12">
        <v>1</v>
      </c>
      <c r="R59" s="12">
        <v>2</v>
      </c>
      <c r="S59" s="12">
        <v>1</v>
      </c>
      <c r="T59" s="12">
        <v>3</v>
      </c>
      <c r="U59" s="12">
        <v>3</v>
      </c>
      <c r="V59" s="12">
        <v>3</v>
      </c>
      <c r="W59" s="12">
        <v>1</v>
      </c>
      <c r="X59" s="12">
        <v>5</v>
      </c>
      <c r="Y59" s="12">
        <v>2</v>
      </c>
      <c r="Z59" s="12">
        <v>5</v>
      </c>
      <c r="AA59" s="12">
        <v>5</v>
      </c>
    </row>
    <row r="60" spans="1:27">
      <c r="A60" s="40">
        <v>36062</v>
      </c>
      <c r="B60" s="12">
        <v>0</v>
      </c>
      <c r="C60" s="12">
        <v>1979</v>
      </c>
      <c r="D60" s="12">
        <v>65</v>
      </c>
      <c r="E60" s="12">
        <v>1.65</v>
      </c>
      <c r="F60" s="41">
        <f t="shared" si="3"/>
        <v>23.875114784205696</v>
      </c>
      <c r="G60" s="12" t="s">
        <v>214</v>
      </c>
      <c r="H60" s="12">
        <v>2</v>
      </c>
      <c r="I60" s="12">
        <v>2</v>
      </c>
      <c r="J60" s="12">
        <v>2</v>
      </c>
      <c r="K60" s="12">
        <v>3</v>
      </c>
      <c r="L60" s="12">
        <v>3</v>
      </c>
      <c r="M60" s="12">
        <v>2</v>
      </c>
      <c r="N60" s="12">
        <v>3</v>
      </c>
      <c r="O60" s="12">
        <v>4</v>
      </c>
      <c r="P60" s="12">
        <v>3</v>
      </c>
      <c r="Q60" s="12">
        <v>3</v>
      </c>
      <c r="R60" s="12">
        <v>4</v>
      </c>
      <c r="S60" s="12">
        <v>5</v>
      </c>
      <c r="T60" s="12">
        <v>4</v>
      </c>
      <c r="U60" s="12">
        <v>4</v>
      </c>
      <c r="V60" s="12">
        <v>2</v>
      </c>
      <c r="W60" s="12">
        <v>3</v>
      </c>
      <c r="X60" s="12">
        <v>2</v>
      </c>
      <c r="Y60" s="12">
        <v>3</v>
      </c>
      <c r="Z60" s="12">
        <v>3</v>
      </c>
      <c r="AA60" s="12">
        <v>3</v>
      </c>
    </row>
    <row r="61" spans="1:27">
      <c r="A61" s="40">
        <v>36198</v>
      </c>
      <c r="B61" s="12">
        <v>0</v>
      </c>
      <c r="C61" s="12">
        <v>2000</v>
      </c>
      <c r="D61" s="12">
        <v>60</v>
      </c>
      <c r="E61" s="12">
        <v>1.6</v>
      </c>
      <c r="F61" s="41">
        <f t="shared" si="3"/>
        <v>23.437499999999996</v>
      </c>
      <c r="G61" s="12" t="s">
        <v>215</v>
      </c>
      <c r="H61" s="12">
        <v>4</v>
      </c>
      <c r="I61" s="12">
        <v>1</v>
      </c>
      <c r="J61" s="12">
        <v>2</v>
      </c>
      <c r="K61" s="12">
        <v>1</v>
      </c>
      <c r="L61" s="12">
        <v>4</v>
      </c>
      <c r="M61" s="12">
        <v>4</v>
      </c>
      <c r="N61" s="12">
        <v>2</v>
      </c>
      <c r="O61" s="12">
        <v>2</v>
      </c>
      <c r="P61" s="12">
        <v>3</v>
      </c>
      <c r="Q61" s="12">
        <v>2</v>
      </c>
      <c r="R61" s="12">
        <v>5</v>
      </c>
      <c r="S61" s="12">
        <v>5</v>
      </c>
      <c r="T61" s="12">
        <v>3</v>
      </c>
      <c r="U61" s="12">
        <v>4</v>
      </c>
      <c r="V61" s="12">
        <v>5</v>
      </c>
      <c r="W61" s="12">
        <v>5</v>
      </c>
      <c r="X61" s="12">
        <v>2</v>
      </c>
      <c r="Y61" s="12">
        <v>5</v>
      </c>
      <c r="Z61" s="12">
        <v>5</v>
      </c>
      <c r="AA61" s="12">
        <v>5</v>
      </c>
    </row>
    <row r="62" spans="1:27">
      <c r="A62" s="40">
        <v>36205</v>
      </c>
      <c r="B62" s="12">
        <v>0</v>
      </c>
      <c r="C62" s="12">
        <v>1992</v>
      </c>
      <c r="D62" s="12">
        <v>66</v>
      </c>
      <c r="E62" s="12">
        <v>1.68</v>
      </c>
      <c r="F62" s="41">
        <f t="shared" si="3"/>
        <v>23.384353741496604</v>
      </c>
      <c r="G62" s="12" t="s">
        <v>216</v>
      </c>
      <c r="H62" s="12">
        <v>1</v>
      </c>
      <c r="I62" s="12">
        <v>5</v>
      </c>
      <c r="J62" s="12">
        <v>1</v>
      </c>
      <c r="K62" s="12">
        <v>2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4</v>
      </c>
      <c r="S62" s="12">
        <v>2</v>
      </c>
      <c r="T62" s="12">
        <v>1</v>
      </c>
      <c r="U62" s="12">
        <v>2</v>
      </c>
      <c r="V62" s="12">
        <v>1</v>
      </c>
      <c r="W62" s="12">
        <v>2</v>
      </c>
      <c r="X62" s="12">
        <v>3</v>
      </c>
      <c r="Y62" s="12">
        <v>1</v>
      </c>
      <c r="Z62" s="12">
        <v>3</v>
      </c>
      <c r="AA62" s="12">
        <v>3</v>
      </c>
    </row>
    <row r="63" spans="1:27">
      <c r="A63" s="40">
        <v>33517</v>
      </c>
      <c r="B63" s="12">
        <v>0</v>
      </c>
      <c r="C63" s="12">
        <v>2003</v>
      </c>
      <c r="D63" s="12">
        <v>57</v>
      </c>
      <c r="E63" s="12">
        <v>1.71</v>
      </c>
      <c r="F63" s="41">
        <f t="shared" si="3"/>
        <v>19.493177387914233</v>
      </c>
      <c r="G63" s="12" t="s">
        <v>217</v>
      </c>
      <c r="H63" s="12">
        <v>1</v>
      </c>
      <c r="I63" s="12">
        <v>2</v>
      </c>
      <c r="J63" s="12">
        <v>2</v>
      </c>
      <c r="K63" s="12">
        <v>2</v>
      </c>
      <c r="L63" s="12">
        <v>2</v>
      </c>
      <c r="M63" s="12">
        <v>1</v>
      </c>
      <c r="N63" s="12">
        <v>2</v>
      </c>
      <c r="O63" s="12">
        <v>2</v>
      </c>
      <c r="P63" s="12">
        <v>1</v>
      </c>
      <c r="Q63" s="12">
        <v>1</v>
      </c>
      <c r="R63" s="12">
        <v>4</v>
      </c>
      <c r="S63" s="12">
        <v>4</v>
      </c>
      <c r="T63" s="12">
        <v>1</v>
      </c>
      <c r="U63" s="12">
        <v>2</v>
      </c>
      <c r="V63" s="12">
        <v>5</v>
      </c>
      <c r="W63" s="12">
        <v>4</v>
      </c>
      <c r="X63" s="12">
        <v>5</v>
      </c>
      <c r="Y63" s="12">
        <v>3</v>
      </c>
      <c r="Z63" s="12">
        <v>5</v>
      </c>
      <c r="AA63" s="12">
        <v>5</v>
      </c>
    </row>
    <row r="64" spans="1:27">
      <c r="A64" s="40">
        <v>36202</v>
      </c>
      <c r="B64" s="12">
        <v>0</v>
      </c>
      <c r="C64" s="12">
        <v>2000</v>
      </c>
      <c r="D64" s="12">
        <v>80</v>
      </c>
      <c r="E64" s="12">
        <v>1.76</v>
      </c>
      <c r="F64" s="41">
        <f t="shared" si="3"/>
        <v>25.826446280991735</v>
      </c>
      <c r="G64" s="12" t="s">
        <v>218</v>
      </c>
      <c r="H64" s="12">
        <v>4</v>
      </c>
      <c r="I64" s="12">
        <v>4</v>
      </c>
      <c r="J64" s="12">
        <v>4</v>
      </c>
      <c r="K64" s="12">
        <v>5</v>
      </c>
      <c r="L64" s="12">
        <v>4</v>
      </c>
      <c r="M64" s="12">
        <v>5</v>
      </c>
      <c r="N64" s="12">
        <v>4</v>
      </c>
      <c r="O64" s="12">
        <v>5</v>
      </c>
      <c r="P64" s="12">
        <v>4</v>
      </c>
      <c r="Q64" s="12">
        <v>2</v>
      </c>
      <c r="R64" s="12">
        <v>4</v>
      </c>
      <c r="S64" s="12">
        <v>5</v>
      </c>
      <c r="T64" s="12">
        <v>4</v>
      </c>
      <c r="U64" s="12">
        <v>4</v>
      </c>
      <c r="V64" s="12">
        <v>4</v>
      </c>
      <c r="W64" s="12">
        <v>4</v>
      </c>
      <c r="X64" s="12">
        <v>4</v>
      </c>
      <c r="Y64" s="12">
        <v>4</v>
      </c>
      <c r="Z64" s="12">
        <v>4</v>
      </c>
      <c r="AA64" s="12">
        <v>5</v>
      </c>
    </row>
    <row r="65" spans="1:27">
      <c r="A65" s="40">
        <v>36201</v>
      </c>
      <c r="B65" s="12">
        <v>0</v>
      </c>
      <c r="C65" s="12">
        <v>1966</v>
      </c>
      <c r="D65" s="12">
        <v>60</v>
      </c>
      <c r="E65" s="12">
        <v>1.66</v>
      </c>
      <c r="F65" s="41">
        <f t="shared" si="3"/>
        <v>21.773842357381334</v>
      </c>
      <c r="G65" s="12" t="s">
        <v>219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5</v>
      </c>
      <c r="N65" s="12">
        <v>1</v>
      </c>
      <c r="O65" s="12">
        <v>5</v>
      </c>
      <c r="P65" s="12">
        <v>1</v>
      </c>
      <c r="Q65" s="12">
        <v>2</v>
      </c>
      <c r="R65" s="12">
        <v>2</v>
      </c>
      <c r="S65" s="12">
        <v>1</v>
      </c>
      <c r="T65" s="12">
        <v>1</v>
      </c>
      <c r="U65" s="12">
        <v>2</v>
      </c>
      <c r="V65" s="12">
        <v>3</v>
      </c>
      <c r="W65" s="12">
        <v>2</v>
      </c>
      <c r="X65" s="12">
        <v>1</v>
      </c>
      <c r="Y65" s="12">
        <v>2</v>
      </c>
      <c r="Z65" s="12">
        <v>4</v>
      </c>
      <c r="AA65" s="12">
        <v>3</v>
      </c>
    </row>
    <row r="66" spans="1:27">
      <c r="A66" s="40">
        <v>36235</v>
      </c>
      <c r="B66" s="12">
        <v>1</v>
      </c>
      <c r="C66" s="12">
        <v>2000</v>
      </c>
      <c r="D66" s="12">
        <v>86</v>
      </c>
      <c r="E66" s="12">
        <v>1.75</v>
      </c>
      <c r="F66" s="41">
        <f t="shared" si="3"/>
        <v>28.081632653061224</v>
      </c>
      <c r="G66" s="12" t="s">
        <v>220</v>
      </c>
      <c r="H66" s="12">
        <v>4</v>
      </c>
      <c r="I66" s="12">
        <v>4</v>
      </c>
      <c r="J66" s="12">
        <v>5</v>
      </c>
      <c r="K66" s="12">
        <v>5</v>
      </c>
      <c r="L66" s="12">
        <v>4</v>
      </c>
      <c r="M66" s="12">
        <v>4</v>
      </c>
      <c r="N66" s="12">
        <v>5</v>
      </c>
      <c r="O66" s="12">
        <v>4</v>
      </c>
      <c r="P66" s="12">
        <v>5</v>
      </c>
      <c r="Q66" s="12">
        <v>4</v>
      </c>
      <c r="R66" s="12">
        <v>5</v>
      </c>
      <c r="S66" s="12">
        <v>4</v>
      </c>
      <c r="T66" s="12">
        <v>5</v>
      </c>
      <c r="U66" s="12">
        <v>4</v>
      </c>
      <c r="V66" s="12">
        <v>4</v>
      </c>
      <c r="W66" s="12">
        <v>5</v>
      </c>
      <c r="X66" s="12">
        <v>4</v>
      </c>
      <c r="Y66" s="12">
        <v>5</v>
      </c>
      <c r="Z66" s="12">
        <v>5</v>
      </c>
      <c r="AA66" s="12">
        <v>5</v>
      </c>
    </row>
    <row r="67" spans="1:27">
      <c r="A67" s="40">
        <v>36227</v>
      </c>
      <c r="B67" s="12">
        <v>0</v>
      </c>
      <c r="C67" s="12">
        <v>1988</v>
      </c>
      <c r="D67" s="12">
        <v>65</v>
      </c>
      <c r="E67" s="12">
        <v>1.7</v>
      </c>
      <c r="F67" s="41">
        <f t="shared" si="3"/>
        <v>22.491349480968861</v>
      </c>
      <c r="G67" s="12" t="s">
        <v>221</v>
      </c>
      <c r="H67" s="12">
        <v>3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2</v>
      </c>
      <c r="R67" s="12">
        <v>4</v>
      </c>
      <c r="S67" s="12">
        <v>5</v>
      </c>
      <c r="T67" s="12">
        <v>2</v>
      </c>
      <c r="U67" s="12">
        <v>4</v>
      </c>
      <c r="V67" s="12">
        <v>4</v>
      </c>
      <c r="W67" s="12">
        <v>2</v>
      </c>
      <c r="X67" s="12">
        <v>4</v>
      </c>
      <c r="Y67" s="12">
        <v>3</v>
      </c>
      <c r="Z67" s="12">
        <v>4</v>
      </c>
      <c r="AA67" s="12">
        <v>5</v>
      </c>
    </row>
    <row r="68" spans="1:27">
      <c r="A68" s="40">
        <v>36236</v>
      </c>
      <c r="B68" s="12">
        <v>1</v>
      </c>
      <c r="C68" s="12">
        <v>1998</v>
      </c>
      <c r="D68" s="12">
        <v>82</v>
      </c>
      <c r="E68" s="12">
        <v>2.04</v>
      </c>
      <c r="F68" s="41">
        <f t="shared" si="3"/>
        <v>19.703960015378701</v>
      </c>
      <c r="G68" s="12" t="s">
        <v>222</v>
      </c>
      <c r="H68" s="12">
        <v>2</v>
      </c>
      <c r="I68" s="12">
        <v>1</v>
      </c>
      <c r="J68" s="12">
        <v>2</v>
      </c>
      <c r="K68" s="12">
        <v>1</v>
      </c>
      <c r="L68" s="12">
        <v>2</v>
      </c>
      <c r="M68" s="12">
        <v>1</v>
      </c>
      <c r="N68" s="12">
        <v>2</v>
      </c>
      <c r="O68" s="12">
        <v>1</v>
      </c>
      <c r="P68" s="12">
        <v>5</v>
      </c>
      <c r="Q68" s="12">
        <v>4</v>
      </c>
      <c r="R68" s="12">
        <v>5</v>
      </c>
      <c r="S68" s="12">
        <v>4</v>
      </c>
      <c r="T68" s="12">
        <v>4</v>
      </c>
      <c r="U68" s="12">
        <v>1</v>
      </c>
      <c r="V68" s="12">
        <v>1</v>
      </c>
      <c r="W68" s="12">
        <v>5</v>
      </c>
      <c r="X68" s="12">
        <v>1</v>
      </c>
      <c r="Y68" s="12">
        <v>1</v>
      </c>
      <c r="Z68" s="12">
        <v>1</v>
      </c>
      <c r="AA68" s="12">
        <v>2</v>
      </c>
    </row>
    <row r="69" spans="1:27">
      <c r="A69" s="40">
        <v>36220</v>
      </c>
      <c r="B69" s="12">
        <v>0</v>
      </c>
      <c r="C69" s="12">
        <v>1993</v>
      </c>
      <c r="D69" s="12">
        <v>73</v>
      </c>
      <c r="E69" s="12">
        <v>1.65</v>
      </c>
      <c r="F69" s="41">
        <f t="shared" si="3"/>
        <v>26.813590449954088</v>
      </c>
      <c r="G69" s="12" t="s">
        <v>223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2">
        <v>1</v>
      </c>
    </row>
    <row r="70" spans="1:27">
      <c r="A70" s="40">
        <v>36149</v>
      </c>
      <c r="B70" s="12">
        <v>0</v>
      </c>
      <c r="C70" s="12">
        <v>1992</v>
      </c>
      <c r="D70" s="12">
        <v>70</v>
      </c>
      <c r="E70" s="12">
        <v>1.58</v>
      </c>
      <c r="F70" s="41">
        <f t="shared" si="3"/>
        <v>28.040378144528116</v>
      </c>
      <c r="G70" s="12" t="s">
        <v>224</v>
      </c>
      <c r="H70" s="12">
        <v>3</v>
      </c>
      <c r="I70" s="12">
        <v>2</v>
      </c>
      <c r="J70" s="12">
        <v>3</v>
      </c>
      <c r="K70" s="12">
        <v>3</v>
      </c>
      <c r="L70" s="12">
        <v>5</v>
      </c>
      <c r="M70" s="12">
        <v>3</v>
      </c>
      <c r="N70" s="12">
        <v>4</v>
      </c>
      <c r="O70" s="12">
        <v>4</v>
      </c>
      <c r="P70" s="12">
        <v>5</v>
      </c>
      <c r="Q70" s="12">
        <v>4</v>
      </c>
      <c r="R70" s="12">
        <v>5</v>
      </c>
      <c r="S70" s="12">
        <v>4</v>
      </c>
      <c r="T70" s="12">
        <v>5</v>
      </c>
      <c r="U70" s="12">
        <v>5</v>
      </c>
      <c r="V70" s="12">
        <v>5</v>
      </c>
      <c r="W70" s="12">
        <v>5</v>
      </c>
      <c r="X70" s="12">
        <v>5</v>
      </c>
      <c r="Y70" s="12">
        <v>5</v>
      </c>
      <c r="Z70" s="12">
        <v>5</v>
      </c>
      <c r="AA70" s="12">
        <v>5</v>
      </c>
    </row>
    <row r="71" spans="1:27">
      <c r="A71" s="40">
        <v>36249</v>
      </c>
      <c r="B71" s="12">
        <v>1</v>
      </c>
      <c r="C71" s="12">
        <v>1991</v>
      </c>
      <c r="D71" s="12">
        <v>75</v>
      </c>
      <c r="E71" s="12">
        <v>1.81</v>
      </c>
      <c r="F71" s="41">
        <f t="shared" si="3"/>
        <v>22.893074081987731</v>
      </c>
      <c r="G71" s="12" t="s">
        <v>225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5</v>
      </c>
      <c r="T71" s="12">
        <v>5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2">
        <v>1</v>
      </c>
    </row>
    <row r="72" spans="1:27">
      <c r="A72" s="40">
        <v>36271</v>
      </c>
      <c r="B72" s="12">
        <v>1</v>
      </c>
      <c r="C72" s="12">
        <v>2002</v>
      </c>
      <c r="D72" s="12">
        <v>72</v>
      </c>
      <c r="E72" s="12">
        <v>1.7</v>
      </c>
      <c r="F72" s="41">
        <f t="shared" si="3"/>
        <v>24.913494809688583</v>
      </c>
      <c r="G72" s="12" t="s">
        <v>226</v>
      </c>
      <c r="H72" s="12">
        <v>4</v>
      </c>
      <c r="I72" s="12">
        <v>4</v>
      </c>
      <c r="J72" s="12">
        <v>1</v>
      </c>
      <c r="K72" s="12">
        <v>1</v>
      </c>
      <c r="L72" s="12">
        <v>1</v>
      </c>
      <c r="M72" s="12">
        <v>2</v>
      </c>
      <c r="N72" s="12">
        <v>1</v>
      </c>
      <c r="O72" s="12">
        <v>1</v>
      </c>
      <c r="P72" s="12">
        <v>2</v>
      </c>
      <c r="Q72" s="12">
        <v>2</v>
      </c>
      <c r="R72" s="12">
        <v>4</v>
      </c>
      <c r="S72" s="12">
        <v>4</v>
      </c>
      <c r="T72" s="12">
        <v>2</v>
      </c>
      <c r="U72" s="12">
        <v>1</v>
      </c>
      <c r="V72" s="12">
        <v>1</v>
      </c>
      <c r="W72" s="12">
        <v>1</v>
      </c>
      <c r="X72" s="12">
        <v>1</v>
      </c>
      <c r="Y72" s="12">
        <v>2</v>
      </c>
      <c r="Z72" s="12">
        <v>1</v>
      </c>
      <c r="AA72" s="12">
        <v>5</v>
      </c>
    </row>
    <row r="73" spans="1:27">
      <c r="A73" s="40">
        <v>36284</v>
      </c>
      <c r="B73" s="12">
        <v>0</v>
      </c>
      <c r="C73" s="12">
        <v>1966</v>
      </c>
      <c r="D73" s="12">
        <v>65</v>
      </c>
      <c r="E73" s="12">
        <v>1.54</v>
      </c>
      <c r="F73" s="41">
        <f t="shared" si="3"/>
        <v>27.407657277787148</v>
      </c>
      <c r="G73" s="12" t="s">
        <v>227</v>
      </c>
      <c r="H73" s="12">
        <v>1</v>
      </c>
      <c r="I73" s="12">
        <v>1</v>
      </c>
      <c r="J73" s="12">
        <v>1</v>
      </c>
      <c r="K73" s="12">
        <v>2</v>
      </c>
      <c r="L73" s="12">
        <v>1</v>
      </c>
      <c r="M73" s="12">
        <v>1</v>
      </c>
      <c r="N73" s="12">
        <v>1</v>
      </c>
      <c r="O73" s="12">
        <v>1</v>
      </c>
      <c r="P73" s="12">
        <v>1</v>
      </c>
      <c r="Q73" s="12">
        <v>2</v>
      </c>
      <c r="R73" s="12">
        <v>2</v>
      </c>
      <c r="S73" s="12">
        <v>1</v>
      </c>
      <c r="T73" s="12">
        <v>3</v>
      </c>
      <c r="U73" s="12">
        <v>2</v>
      </c>
      <c r="V73" s="12">
        <v>3</v>
      </c>
      <c r="W73" s="12">
        <v>5</v>
      </c>
      <c r="X73" s="12">
        <v>3</v>
      </c>
      <c r="Y73" s="12">
        <v>1</v>
      </c>
      <c r="Z73" s="12">
        <v>3</v>
      </c>
      <c r="AA73" s="12">
        <v>1</v>
      </c>
    </row>
    <row r="74" spans="1:27">
      <c r="A74" s="40">
        <v>36291</v>
      </c>
      <c r="B74" s="12">
        <v>0</v>
      </c>
      <c r="C74" s="12">
        <v>1983</v>
      </c>
      <c r="D74" s="12"/>
      <c r="E74" s="12"/>
      <c r="F74" s="41"/>
      <c r="G74" s="12"/>
      <c r="H74" s="12">
        <v>5</v>
      </c>
      <c r="I74" s="12">
        <v>4</v>
      </c>
      <c r="J74" s="12">
        <v>3</v>
      </c>
      <c r="K74" s="12">
        <v>2</v>
      </c>
      <c r="L74" s="12">
        <v>4</v>
      </c>
      <c r="M74" s="12">
        <v>5</v>
      </c>
      <c r="N74" s="12">
        <v>5</v>
      </c>
      <c r="O74" s="12">
        <v>4</v>
      </c>
      <c r="P74" s="12">
        <v>2</v>
      </c>
      <c r="Q74" s="12">
        <v>3</v>
      </c>
      <c r="R74" s="12">
        <v>3</v>
      </c>
      <c r="S74" s="12">
        <v>3</v>
      </c>
      <c r="T74" s="12">
        <v>2</v>
      </c>
      <c r="U74" s="12">
        <v>2</v>
      </c>
      <c r="V74" s="12">
        <v>3</v>
      </c>
      <c r="W74" s="12">
        <v>4</v>
      </c>
      <c r="X74" s="12">
        <v>4</v>
      </c>
      <c r="Y74" s="12">
        <v>4</v>
      </c>
      <c r="Z74" s="12">
        <v>2</v>
      </c>
      <c r="AA74" s="12">
        <v>3</v>
      </c>
    </row>
    <row r="75" spans="1:27">
      <c r="A75" s="40">
        <v>36316</v>
      </c>
      <c r="B75" s="12">
        <v>0</v>
      </c>
      <c r="C75" s="12">
        <v>1976</v>
      </c>
      <c r="D75" s="12">
        <v>68</v>
      </c>
      <c r="E75" s="12">
        <v>1.6</v>
      </c>
      <c r="F75" s="41">
        <f>D75/(E75^2)</f>
        <v>26.562499999999996</v>
      </c>
      <c r="G75" s="12" t="s">
        <v>228</v>
      </c>
      <c r="H75" s="12">
        <v>1</v>
      </c>
      <c r="I75" s="12">
        <v>1</v>
      </c>
      <c r="J75" s="12">
        <v>1</v>
      </c>
      <c r="K75" s="12">
        <v>1</v>
      </c>
      <c r="L75" s="12">
        <v>2</v>
      </c>
      <c r="M75" s="12">
        <v>1</v>
      </c>
      <c r="N75" s="12">
        <v>1</v>
      </c>
      <c r="O75" s="12">
        <v>2</v>
      </c>
      <c r="P75" s="12">
        <v>1</v>
      </c>
      <c r="Q75" s="12">
        <v>1</v>
      </c>
      <c r="R75" s="12">
        <v>2</v>
      </c>
      <c r="S75" s="12">
        <v>3</v>
      </c>
      <c r="T75" s="12">
        <v>2</v>
      </c>
      <c r="U75" s="12">
        <v>2</v>
      </c>
      <c r="V75" s="12">
        <v>2</v>
      </c>
      <c r="W75" s="12">
        <v>2</v>
      </c>
      <c r="X75" s="12">
        <v>3</v>
      </c>
      <c r="Y75" s="12">
        <v>3</v>
      </c>
      <c r="Z75" s="12">
        <v>2</v>
      </c>
      <c r="AA75" s="12">
        <v>4</v>
      </c>
    </row>
    <row r="76" spans="1:27">
      <c r="A76" s="40">
        <v>36325</v>
      </c>
      <c r="B76" s="12">
        <v>0</v>
      </c>
      <c r="C76" s="12">
        <v>2002</v>
      </c>
      <c r="D76" s="12">
        <v>70</v>
      </c>
      <c r="E76" s="12">
        <v>1.69</v>
      </c>
      <c r="F76" s="41">
        <f>D76/(E76^2)</f>
        <v>24.508945765204302</v>
      </c>
      <c r="G76" s="12" t="s">
        <v>229</v>
      </c>
      <c r="H76" s="12">
        <v>5</v>
      </c>
      <c r="I76" s="12">
        <v>1</v>
      </c>
      <c r="J76" s="12">
        <v>3</v>
      </c>
      <c r="K76" s="12">
        <v>3</v>
      </c>
      <c r="L76" s="12">
        <v>5</v>
      </c>
      <c r="M76" s="12">
        <v>3</v>
      </c>
      <c r="N76" s="12">
        <v>3</v>
      </c>
      <c r="O76" s="12">
        <v>1</v>
      </c>
      <c r="P76" s="12">
        <v>1</v>
      </c>
      <c r="Q76" s="12">
        <v>3</v>
      </c>
      <c r="R76" s="12">
        <v>4</v>
      </c>
      <c r="S76" s="12">
        <v>3</v>
      </c>
      <c r="T76" s="12">
        <v>3</v>
      </c>
      <c r="U76" s="12">
        <v>3</v>
      </c>
      <c r="V76" s="12">
        <v>5</v>
      </c>
      <c r="W76" s="12">
        <v>3</v>
      </c>
      <c r="X76" s="12">
        <v>5</v>
      </c>
      <c r="Y76" s="12">
        <v>5</v>
      </c>
      <c r="Z76" s="12">
        <v>5</v>
      </c>
      <c r="AA76" s="12">
        <v>5</v>
      </c>
    </row>
    <row r="77" spans="1:27">
      <c r="A77" s="40">
        <v>36330</v>
      </c>
      <c r="B77" s="12">
        <v>0</v>
      </c>
      <c r="C77" s="12">
        <v>2004</v>
      </c>
      <c r="D77" s="12"/>
      <c r="E77" s="12"/>
      <c r="F77" s="41"/>
      <c r="G77" s="12"/>
      <c r="H77" s="12">
        <v>4</v>
      </c>
      <c r="I77" s="12">
        <v>3</v>
      </c>
      <c r="J77" s="12">
        <v>3</v>
      </c>
      <c r="K77" s="12">
        <v>4</v>
      </c>
      <c r="L77" s="12">
        <v>2</v>
      </c>
      <c r="M77" s="12">
        <v>4</v>
      </c>
      <c r="N77" s="12">
        <v>4</v>
      </c>
      <c r="O77" s="12">
        <v>4</v>
      </c>
      <c r="P77" s="12">
        <v>2</v>
      </c>
      <c r="Q77" s="12">
        <v>2</v>
      </c>
      <c r="R77" s="12">
        <v>4</v>
      </c>
      <c r="S77" s="12">
        <v>2</v>
      </c>
      <c r="T77" s="12">
        <v>4</v>
      </c>
      <c r="U77" s="12">
        <v>4</v>
      </c>
      <c r="V77" s="12">
        <v>3</v>
      </c>
      <c r="W77" s="12">
        <v>4</v>
      </c>
      <c r="X77" s="12">
        <v>4</v>
      </c>
      <c r="Y77" s="12">
        <v>4</v>
      </c>
      <c r="Z77" s="12">
        <v>4</v>
      </c>
      <c r="AA77" s="12">
        <v>4</v>
      </c>
    </row>
    <row r="78" spans="1:27">
      <c r="A78" s="40">
        <v>36339</v>
      </c>
      <c r="B78" s="12">
        <v>0</v>
      </c>
      <c r="C78" s="12">
        <v>1965</v>
      </c>
      <c r="D78" s="12">
        <v>57</v>
      </c>
      <c r="E78" s="12">
        <v>1.59</v>
      </c>
      <c r="F78" s="41">
        <f t="shared" ref="F78:F83" si="4">D78/(E78^2)</f>
        <v>22.546576480360741</v>
      </c>
      <c r="G78" s="12" t="s">
        <v>230</v>
      </c>
      <c r="H78" s="12">
        <v>2</v>
      </c>
      <c r="I78" s="12">
        <v>5</v>
      </c>
      <c r="J78" s="12">
        <v>2</v>
      </c>
      <c r="K78" s="12">
        <v>1</v>
      </c>
      <c r="L78" s="12">
        <v>4</v>
      </c>
      <c r="M78" s="12">
        <v>4</v>
      </c>
      <c r="N78" s="12">
        <v>4</v>
      </c>
      <c r="O78" s="12">
        <v>2</v>
      </c>
      <c r="P78" s="12">
        <v>1</v>
      </c>
      <c r="Q78" s="12">
        <v>1</v>
      </c>
      <c r="R78" s="12">
        <v>1</v>
      </c>
      <c r="S78" s="12">
        <v>2</v>
      </c>
      <c r="T78" s="12">
        <v>1</v>
      </c>
      <c r="U78" s="12">
        <v>1</v>
      </c>
      <c r="V78" s="12">
        <v>1</v>
      </c>
      <c r="W78" s="12">
        <v>1</v>
      </c>
      <c r="X78" s="12">
        <v>2</v>
      </c>
      <c r="Y78" s="12">
        <v>1</v>
      </c>
      <c r="Z78" s="12">
        <v>3</v>
      </c>
      <c r="AA78" s="12">
        <v>5</v>
      </c>
    </row>
    <row r="79" spans="1:27">
      <c r="A79" s="40">
        <v>36342</v>
      </c>
      <c r="B79" s="12">
        <v>0</v>
      </c>
      <c r="C79" s="12">
        <v>1969</v>
      </c>
      <c r="D79" s="12">
        <v>96</v>
      </c>
      <c r="E79" s="12">
        <v>1.67</v>
      </c>
      <c r="F79" s="41">
        <f t="shared" si="4"/>
        <v>34.42217361683818</v>
      </c>
      <c r="G79" s="12" t="s">
        <v>231</v>
      </c>
      <c r="H79" s="12">
        <v>5</v>
      </c>
      <c r="I79" s="12">
        <v>5</v>
      </c>
      <c r="J79" s="12">
        <v>4</v>
      </c>
      <c r="K79" s="12">
        <v>2</v>
      </c>
      <c r="L79" s="12">
        <v>4</v>
      </c>
      <c r="M79" s="12">
        <v>4</v>
      </c>
      <c r="N79" s="12">
        <v>5</v>
      </c>
      <c r="O79" s="12">
        <v>4</v>
      </c>
      <c r="P79" s="12">
        <v>4</v>
      </c>
      <c r="Q79" s="12">
        <v>4</v>
      </c>
      <c r="R79" s="12">
        <v>4</v>
      </c>
      <c r="S79" s="12">
        <v>4</v>
      </c>
      <c r="T79" s="12">
        <v>2</v>
      </c>
      <c r="U79" s="12">
        <v>4</v>
      </c>
      <c r="V79" s="12">
        <v>4</v>
      </c>
      <c r="W79" s="12">
        <v>2</v>
      </c>
      <c r="X79" s="12">
        <v>5</v>
      </c>
      <c r="Y79" s="12">
        <v>4</v>
      </c>
      <c r="Z79" s="12">
        <v>5</v>
      </c>
      <c r="AA79" s="12">
        <v>4</v>
      </c>
    </row>
    <row r="80" spans="1:27">
      <c r="A80" s="40">
        <v>36354</v>
      </c>
      <c r="B80" s="12">
        <v>0</v>
      </c>
      <c r="C80" s="12">
        <v>2001</v>
      </c>
      <c r="D80" s="12">
        <v>59</v>
      </c>
      <c r="E80" s="12">
        <v>1.69</v>
      </c>
      <c r="F80" s="41">
        <f t="shared" si="4"/>
        <v>20.65754000210077</v>
      </c>
      <c r="G80" s="12" t="s">
        <v>232</v>
      </c>
      <c r="H80" s="12">
        <v>2</v>
      </c>
      <c r="I80" s="12">
        <v>2</v>
      </c>
      <c r="J80" s="12">
        <v>1</v>
      </c>
      <c r="K80" s="12">
        <v>5</v>
      </c>
      <c r="L80" s="12">
        <v>2</v>
      </c>
      <c r="M80" s="12">
        <v>2</v>
      </c>
      <c r="N80" s="12">
        <v>1</v>
      </c>
      <c r="O80" s="12">
        <v>2</v>
      </c>
      <c r="P80" s="12">
        <v>1</v>
      </c>
      <c r="Q80" s="12">
        <v>2</v>
      </c>
      <c r="R80" s="12">
        <v>2</v>
      </c>
      <c r="S80" s="12">
        <v>1</v>
      </c>
      <c r="T80" s="12">
        <v>2</v>
      </c>
      <c r="U80" s="12">
        <v>2</v>
      </c>
      <c r="V80" s="12">
        <v>2</v>
      </c>
      <c r="W80" s="12">
        <v>2</v>
      </c>
      <c r="X80" s="12">
        <v>2</v>
      </c>
      <c r="Y80" s="12">
        <v>3</v>
      </c>
      <c r="Z80" s="12">
        <v>2</v>
      </c>
      <c r="AA80" s="12">
        <v>2</v>
      </c>
    </row>
    <row r="81" spans="1:27">
      <c r="A81" s="40">
        <v>36359</v>
      </c>
      <c r="B81" s="12">
        <v>0</v>
      </c>
      <c r="C81" s="12">
        <v>1988</v>
      </c>
      <c r="D81" s="12">
        <v>62</v>
      </c>
      <c r="E81" s="12">
        <v>1.72</v>
      </c>
      <c r="F81" s="41">
        <f t="shared" si="4"/>
        <v>20.957274202271499</v>
      </c>
      <c r="G81" s="12" t="s">
        <v>233</v>
      </c>
      <c r="H81" s="12">
        <v>2</v>
      </c>
      <c r="I81" s="12">
        <v>3</v>
      </c>
      <c r="J81" s="12">
        <v>2</v>
      </c>
      <c r="K81" s="12">
        <v>1</v>
      </c>
      <c r="L81" s="12">
        <v>3</v>
      </c>
      <c r="M81" s="12">
        <v>2</v>
      </c>
      <c r="N81" s="12">
        <v>3</v>
      </c>
      <c r="O81" s="12">
        <v>3</v>
      </c>
      <c r="P81" s="12">
        <v>2</v>
      </c>
      <c r="Q81" s="12">
        <v>1</v>
      </c>
      <c r="R81" s="12">
        <v>4</v>
      </c>
      <c r="S81" s="12">
        <v>2</v>
      </c>
      <c r="T81" s="12">
        <v>3</v>
      </c>
      <c r="U81" s="12">
        <v>2</v>
      </c>
      <c r="V81" s="12">
        <v>5</v>
      </c>
      <c r="W81" s="12">
        <v>4</v>
      </c>
      <c r="X81" s="12">
        <v>4</v>
      </c>
      <c r="Y81" s="12">
        <v>4</v>
      </c>
      <c r="Z81" s="12">
        <v>5</v>
      </c>
      <c r="AA81" s="12">
        <v>5</v>
      </c>
    </row>
    <row r="82" spans="1:27">
      <c r="A82" s="40">
        <v>36367</v>
      </c>
      <c r="B82" s="12">
        <v>0</v>
      </c>
      <c r="C82" s="12">
        <v>2001</v>
      </c>
      <c r="D82" s="12">
        <v>57</v>
      </c>
      <c r="E82" s="12">
        <v>1.66</v>
      </c>
      <c r="F82" s="41">
        <f t="shared" si="4"/>
        <v>20.685150239512268</v>
      </c>
      <c r="G82" s="12" t="s">
        <v>234</v>
      </c>
      <c r="H82" s="12">
        <v>4</v>
      </c>
      <c r="I82" s="12">
        <v>3</v>
      </c>
      <c r="J82" s="12">
        <v>1</v>
      </c>
      <c r="K82" s="12">
        <v>5</v>
      </c>
      <c r="L82" s="12">
        <v>3</v>
      </c>
      <c r="M82" s="12">
        <v>1</v>
      </c>
      <c r="N82" s="12">
        <v>2</v>
      </c>
      <c r="O82" s="12">
        <v>3</v>
      </c>
      <c r="P82" s="12">
        <v>4</v>
      </c>
      <c r="Q82" s="12">
        <v>1</v>
      </c>
      <c r="R82" s="12">
        <v>2</v>
      </c>
      <c r="S82" s="12">
        <v>1</v>
      </c>
      <c r="T82" s="12">
        <v>4</v>
      </c>
      <c r="U82" s="12">
        <v>4</v>
      </c>
      <c r="V82" s="12">
        <v>5</v>
      </c>
      <c r="W82" s="12">
        <v>1</v>
      </c>
      <c r="X82" s="12">
        <v>5</v>
      </c>
      <c r="Y82" s="12">
        <v>5</v>
      </c>
      <c r="Z82" s="12">
        <v>5</v>
      </c>
      <c r="AA82" s="12">
        <v>5</v>
      </c>
    </row>
    <row r="83" spans="1:27">
      <c r="A83" s="40">
        <v>36373</v>
      </c>
      <c r="B83" s="12">
        <v>0</v>
      </c>
      <c r="C83" s="12">
        <v>1995</v>
      </c>
      <c r="D83" s="12">
        <v>69</v>
      </c>
      <c r="E83" s="12">
        <v>1.6</v>
      </c>
      <c r="F83" s="41">
        <f t="shared" si="4"/>
        <v>26.953124999999996</v>
      </c>
      <c r="G83" s="12" t="s">
        <v>235</v>
      </c>
      <c r="H83" s="12">
        <v>4</v>
      </c>
      <c r="I83" s="12">
        <v>4</v>
      </c>
      <c r="J83" s="12">
        <v>2</v>
      </c>
      <c r="K83" s="12">
        <v>2</v>
      </c>
      <c r="L83" s="12">
        <v>4</v>
      </c>
      <c r="M83" s="12">
        <v>4</v>
      </c>
      <c r="N83" s="12">
        <v>4</v>
      </c>
      <c r="O83" s="12">
        <v>2</v>
      </c>
      <c r="P83" s="12">
        <v>1</v>
      </c>
      <c r="Q83" s="12">
        <v>3</v>
      </c>
      <c r="R83" s="12">
        <v>4</v>
      </c>
      <c r="S83" s="12">
        <v>4</v>
      </c>
      <c r="T83" s="12">
        <v>2</v>
      </c>
      <c r="U83" s="12">
        <v>3</v>
      </c>
      <c r="V83" s="12">
        <v>2</v>
      </c>
      <c r="W83" s="12">
        <v>2</v>
      </c>
      <c r="X83" s="12">
        <v>2</v>
      </c>
      <c r="Y83" s="12">
        <v>2</v>
      </c>
      <c r="Z83" s="12">
        <v>2</v>
      </c>
      <c r="AA83" s="12">
        <v>2</v>
      </c>
    </row>
    <row r="84" spans="1:27">
      <c r="A84" s="40">
        <v>36381</v>
      </c>
      <c r="B84" s="12">
        <v>1</v>
      </c>
      <c r="C84" s="12">
        <v>1966</v>
      </c>
      <c r="D84" s="12"/>
      <c r="E84" s="12"/>
      <c r="F84" s="41"/>
      <c r="G84" s="12"/>
      <c r="H84" s="12">
        <v>1</v>
      </c>
      <c r="I84" s="12">
        <v>5</v>
      </c>
      <c r="J84" s="12">
        <v>1</v>
      </c>
      <c r="K84" s="12">
        <v>5</v>
      </c>
      <c r="L84" s="12">
        <v>1</v>
      </c>
      <c r="M84" s="12">
        <v>5</v>
      </c>
      <c r="N84" s="12">
        <v>1</v>
      </c>
      <c r="O84" s="12">
        <v>5</v>
      </c>
      <c r="P84" s="12">
        <v>1</v>
      </c>
      <c r="Q84" s="12">
        <v>5</v>
      </c>
      <c r="R84" s="12">
        <v>1</v>
      </c>
      <c r="S84" s="12">
        <v>5</v>
      </c>
      <c r="T84" s="12">
        <v>1</v>
      </c>
      <c r="U84" s="12">
        <v>5</v>
      </c>
      <c r="V84" s="12">
        <v>1</v>
      </c>
      <c r="W84" s="12">
        <v>5</v>
      </c>
      <c r="X84" s="12">
        <v>1</v>
      </c>
      <c r="Y84" s="12">
        <v>5</v>
      </c>
      <c r="Z84" s="12">
        <v>1</v>
      </c>
      <c r="AA84" s="12">
        <v>5</v>
      </c>
    </row>
    <row r="85" spans="1:27">
      <c r="A85" s="40">
        <v>36376</v>
      </c>
      <c r="B85" s="12">
        <v>0</v>
      </c>
      <c r="C85" s="12">
        <v>1989</v>
      </c>
      <c r="D85" s="12"/>
      <c r="E85" s="12"/>
      <c r="F85" s="41"/>
      <c r="G85" s="12" t="s">
        <v>236</v>
      </c>
      <c r="H85" s="12">
        <v>3</v>
      </c>
      <c r="I85" s="12">
        <v>4</v>
      </c>
      <c r="J85" s="12">
        <v>4</v>
      </c>
      <c r="K85" s="12">
        <v>3</v>
      </c>
      <c r="L85" s="12">
        <v>4</v>
      </c>
      <c r="M85" s="12">
        <v>4</v>
      </c>
      <c r="N85" s="12">
        <v>4</v>
      </c>
      <c r="O85" s="12">
        <v>4</v>
      </c>
      <c r="P85" s="12">
        <v>3</v>
      </c>
      <c r="Q85" s="12">
        <v>2</v>
      </c>
      <c r="R85" s="12">
        <v>4</v>
      </c>
      <c r="S85" s="12">
        <v>4</v>
      </c>
      <c r="T85" s="12">
        <v>4</v>
      </c>
      <c r="U85" s="12">
        <v>3</v>
      </c>
      <c r="V85" s="12">
        <v>2</v>
      </c>
      <c r="W85" s="12">
        <v>3</v>
      </c>
      <c r="X85" s="12">
        <v>2</v>
      </c>
      <c r="Y85" s="12">
        <v>2</v>
      </c>
      <c r="Z85" s="12">
        <v>4</v>
      </c>
      <c r="AA85" s="12">
        <v>3</v>
      </c>
    </row>
    <row r="86" spans="1:27">
      <c r="A86" s="40">
        <v>35934</v>
      </c>
      <c r="B86" s="12">
        <v>0</v>
      </c>
      <c r="C86" s="12">
        <v>1985</v>
      </c>
      <c r="D86" s="12">
        <v>58</v>
      </c>
      <c r="E86" s="12">
        <v>1.73</v>
      </c>
      <c r="F86" s="41">
        <f>D86/(E86^2)</f>
        <v>19.379197433926961</v>
      </c>
      <c r="G86" s="12" t="s">
        <v>237</v>
      </c>
      <c r="H86" s="12">
        <v>2</v>
      </c>
      <c r="I86" s="12">
        <v>2</v>
      </c>
      <c r="J86" s="12">
        <v>2</v>
      </c>
      <c r="K86" s="12">
        <v>2</v>
      </c>
      <c r="L86" s="12">
        <v>2</v>
      </c>
      <c r="M86" s="12">
        <v>2</v>
      </c>
      <c r="N86" s="12">
        <v>2</v>
      </c>
      <c r="O86" s="12">
        <v>2</v>
      </c>
      <c r="P86" s="12">
        <v>1</v>
      </c>
      <c r="Q86" s="12">
        <v>2</v>
      </c>
      <c r="R86" s="12">
        <v>4</v>
      </c>
      <c r="S86" s="12">
        <v>2</v>
      </c>
      <c r="T86" s="12">
        <v>2</v>
      </c>
      <c r="U86" s="12">
        <v>1</v>
      </c>
      <c r="V86" s="12">
        <v>4</v>
      </c>
      <c r="W86" s="12">
        <v>1</v>
      </c>
      <c r="X86" s="12">
        <v>2</v>
      </c>
      <c r="Y86" s="12">
        <v>4</v>
      </c>
      <c r="Z86" s="12">
        <v>4</v>
      </c>
      <c r="AA86" s="12">
        <v>5</v>
      </c>
    </row>
    <row r="87" spans="1:27">
      <c r="A87" s="40">
        <v>36408</v>
      </c>
      <c r="B87" s="12">
        <v>0</v>
      </c>
      <c r="C87" s="12">
        <v>1998</v>
      </c>
      <c r="D87" s="12"/>
      <c r="E87" s="12"/>
      <c r="F87" s="41"/>
      <c r="G87" s="12"/>
      <c r="H87" s="12">
        <v>4</v>
      </c>
      <c r="I87" s="12">
        <v>4</v>
      </c>
      <c r="J87" s="12">
        <v>4</v>
      </c>
      <c r="K87" s="12">
        <v>3</v>
      </c>
      <c r="L87" s="12">
        <v>4</v>
      </c>
      <c r="M87" s="12">
        <v>4</v>
      </c>
      <c r="N87" s="12">
        <v>4</v>
      </c>
      <c r="O87" s="12">
        <v>2</v>
      </c>
      <c r="P87" s="12">
        <v>3</v>
      </c>
      <c r="Q87" s="12">
        <v>4</v>
      </c>
      <c r="R87" s="12">
        <v>4</v>
      </c>
      <c r="S87" s="12">
        <v>4</v>
      </c>
      <c r="T87" s="12">
        <v>4</v>
      </c>
      <c r="U87" s="12">
        <v>4</v>
      </c>
      <c r="V87" s="12">
        <v>4</v>
      </c>
      <c r="W87" s="12">
        <v>3</v>
      </c>
      <c r="X87" s="12">
        <v>4</v>
      </c>
      <c r="Y87" s="12">
        <v>2</v>
      </c>
      <c r="Z87" s="12">
        <v>4</v>
      </c>
      <c r="AA87" s="12">
        <v>3</v>
      </c>
    </row>
    <row r="88" spans="1:27">
      <c r="A88" s="40">
        <v>36412</v>
      </c>
      <c r="B88" s="12">
        <v>0</v>
      </c>
      <c r="C88" s="12">
        <v>1999</v>
      </c>
      <c r="D88" s="12">
        <v>62</v>
      </c>
      <c r="E88" s="12">
        <v>1.64</v>
      </c>
      <c r="F88" s="41">
        <f>D88/(E88^2)</f>
        <v>23.051754907792983</v>
      </c>
      <c r="G88" s="12" t="s">
        <v>238</v>
      </c>
      <c r="H88" s="12">
        <v>3</v>
      </c>
      <c r="I88" s="12">
        <v>3</v>
      </c>
      <c r="J88" s="12">
        <v>3</v>
      </c>
      <c r="K88" s="12">
        <v>3</v>
      </c>
      <c r="L88" s="12">
        <v>4</v>
      </c>
      <c r="M88" s="12">
        <v>3</v>
      </c>
      <c r="N88" s="12">
        <v>2</v>
      </c>
      <c r="O88" s="12">
        <v>2</v>
      </c>
      <c r="P88" s="12">
        <v>4</v>
      </c>
      <c r="Q88" s="12">
        <v>4</v>
      </c>
      <c r="R88" s="12">
        <v>4</v>
      </c>
      <c r="S88" s="12">
        <v>4</v>
      </c>
      <c r="T88" s="12">
        <v>4</v>
      </c>
      <c r="U88" s="12">
        <v>4</v>
      </c>
      <c r="V88" s="12">
        <v>4</v>
      </c>
      <c r="W88" s="12">
        <v>4</v>
      </c>
      <c r="X88" s="12">
        <v>4</v>
      </c>
      <c r="Y88" s="12">
        <v>4</v>
      </c>
      <c r="Z88" s="12">
        <v>4</v>
      </c>
      <c r="AA88" s="12">
        <v>4</v>
      </c>
    </row>
    <row r="89" spans="1:27">
      <c r="A89" s="40">
        <v>36414</v>
      </c>
      <c r="B89" s="12">
        <v>0</v>
      </c>
      <c r="C89" s="12">
        <v>2004</v>
      </c>
      <c r="D89" s="12"/>
      <c r="E89" s="12"/>
      <c r="F89" s="41"/>
      <c r="G89" s="12"/>
      <c r="H89" s="12">
        <v>2</v>
      </c>
      <c r="I89" s="12">
        <v>3</v>
      </c>
      <c r="J89" s="12">
        <v>2</v>
      </c>
      <c r="K89" s="12">
        <v>3</v>
      </c>
      <c r="L89" s="12">
        <v>2</v>
      </c>
      <c r="M89" s="12">
        <v>3</v>
      </c>
      <c r="N89" s="12">
        <v>2</v>
      </c>
      <c r="O89" s="12">
        <v>3</v>
      </c>
      <c r="P89" s="12">
        <v>2</v>
      </c>
      <c r="Q89" s="12">
        <v>1</v>
      </c>
      <c r="R89" s="12">
        <v>5</v>
      </c>
      <c r="S89" s="12">
        <v>1</v>
      </c>
      <c r="T89" s="12">
        <v>2</v>
      </c>
      <c r="U89" s="12">
        <v>1</v>
      </c>
      <c r="V89" s="12">
        <v>3</v>
      </c>
      <c r="W89" s="12">
        <v>1</v>
      </c>
      <c r="X89" s="12">
        <v>1</v>
      </c>
      <c r="Y89" s="12">
        <v>3</v>
      </c>
      <c r="Z89" s="12">
        <v>2</v>
      </c>
      <c r="AA89" s="12">
        <v>1</v>
      </c>
    </row>
    <row r="90" spans="1:27">
      <c r="A90" s="40">
        <v>36426</v>
      </c>
      <c r="B90" s="12">
        <v>1</v>
      </c>
      <c r="C90" s="12">
        <v>1991</v>
      </c>
      <c r="D90" s="12">
        <v>80</v>
      </c>
      <c r="E90" s="12">
        <v>1.78</v>
      </c>
      <c r="F90" s="41">
        <f>D90/(E90^2)</f>
        <v>25.249337204898371</v>
      </c>
      <c r="G90" s="12" t="s">
        <v>239</v>
      </c>
      <c r="H90" s="12">
        <v>4</v>
      </c>
      <c r="I90" s="12">
        <v>4</v>
      </c>
      <c r="J90" s="12">
        <v>3</v>
      </c>
      <c r="K90" s="12">
        <v>3</v>
      </c>
      <c r="L90" s="12">
        <v>4</v>
      </c>
      <c r="M90" s="12">
        <v>4</v>
      </c>
      <c r="N90" s="12">
        <v>4</v>
      </c>
      <c r="O90" s="12">
        <v>2</v>
      </c>
      <c r="P90" s="12">
        <v>3</v>
      </c>
      <c r="Q90" s="12">
        <v>3</v>
      </c>
      <c r="R90" s="12">
        <v>4</v>
      </c>
      <c r="S90" s="12">
        <v>4</v>
      </c>
      <c r="T90" s="12">
        <v>3</v>
      </c>
      <c r="U90" s="12">
        <v>3</v>
      </c>
      <c r="V90" s="12">
        <v>3</v>
      </c>
      <c r="W90" s="12">
        <v>3</v>
      </c>
      <c r="X90" s="12">
        <v>3</v>
      </c>
      <c r="Y90" s="12">
        <v>3</v>
      </c>
      <c r="Z90" s="12">
        <v>4</v>
      </c>
      <c r="AA90" s="12">
        <v>4</v>
      </c>
    </row>
    <row r="91" spans="1:27">
      <c r="A91" s="40">
        <v>36454</v>
      </c>
      <c r="B91" s="12">
        <v>0</v>
      </c>
      <c r="C91" s="12">
        <v>2002</v>
      </c>
      <c r="D91" s="12">
        <v>63</v>
      </c>
      <c r="E91" s="12">
        <v>1.65</v>
      </c>
      <c r="F91" s="41">
        <f>D91/(E91^2)</f>
        <v>23.140495867768596</v>
      </c>
      <c r="G91" s="12" t="s">
        <v>240</v>
      </c>
      <c r="H91" s="12">
        <v>1</v>
      </c>
      <c r="I91" s="12">
        <v>1</v>
      </c>
      <c r="J91" s="12">
        <v>1</v>
      </c>
      <c r="K91" s="12">
        <v>1</v>
      </c>
      <c r="L91" s="12">
        <v>1</v>
      </c>
      <c r="M91" s="12">
        <v>1</v>
      </c>
      <c r="N91" s="12">
        <v>1</v>
      </c>
      <c r="O91" s="12">
        <v>1</v>
      </c>
      <c r="P91" s="12">
        <v>1</v>
      </c>
      <c r="Q91" s="12">
        <v>1</v>
      </c>
      <c r="R91" s="12">
        <v>4</v>
      </c>
      <c r="S91" s="12">
        <v>5</v>
      </c>
      <c r="T91" s="12">
        <v>3</v>
      </c>
      <c r="U91" s="12">
        <v>5</v>
      </c>
      <c r="V91" s="12">
        <v>1</v>
      </c>
      <c r="W91" s="12">
        <v>1</v>
      </c>
      <c r="X91" s="12">
        <v>1</v>
      </c>
      <c r="Y91" s="12">
        <v>5</v>
      </c>
      <c r="Z91" s="12">
        <v>3</v>
      </c>
      <c r="AA91" s="12">
        <v>4</v>
      </c>
    </row>
    <row r="92" spans="1:27">
      <c r="A92" s="40">
        <v>36471</v>
      </c>
      <c r="B92" s="12">
        <v>0</v>
      </c>
      <c r="C92" s="12">
        <v>2000</v>
      </c>
      <c r="D92" s="12">
        <v>55</v>
      </c>
      <c r="E92" s="12">
        <v>1.63</v>
      </c>
      <c r="F92" s="41">
        <f>D92/(E92^2)</f>
        <v>20.700816741315069</v>
      </c>
      <c r="G92" s="12" t="s">
        <v>241</v>
      </c>
      <c r="H92" s="12">
        <v>1</v>
      </c>
      <c r="I92" s="12">
        <v>1</v>
      </c>
      <c r="J92" s="12">
        <v>1</v>
      </c>
      <c r="K92" s="12">
        <v>1</v>
      </c>
      <c r="L92" s="12">
        <v>1</v>
      </c>
      <c r="M92" s="12">
        <v>1</v>
      </c>
      <c r="N92" s="12">
        <v>1</v>
      </c>
      <c r="O92" s="12">
        <v>1</v>
      </c>
      <c r="P92" s="12">
        <v>2</v>
      </c>
      <c r="Q92" s="12">
        <v>2</v>
      </c>
      <c r="R92" s="12">
        <v>4</v>
      </c>
      <c r="S92" s="12">
        <v>2</v>
      </c>
      <c r="T92" s="12">
        <v>2</v>
      </c>
      <c r="U92" s="12">
        <v>2</v>
      </c>
      <c r="V92" s="12">
        <v>1</v>
      </c>
      <c r="W92" s="12">
        <v>1</v>
      </c>
      <c r="X92" s="12">
        <v>1</v>
      </c>
      <c r="Y92" s="12">
        <v>1</v>
      </c>
      <c r="Z92" s="12">
        <v>3</v>
      </c>
      <c r="AA92" s="12">
        <v>4</v>
      </c>
    </row>
    <row r="93" spans="1:27">
      <c r="A93" s="40">
        <v>36468</v>
      </c>
      <c r="B93" s="12">
        <v>1</v>
      </c>
      <c r="C93" s="12">
        <v>1976</v>
      </c>
      <c r="D93" s="12"/>
      <c r="E93" s="12"/>
      <c r="F93" s="41"/>
      <c r="G93" s="12"/>
      <c r="H93" s="12">
        <v>1</v>
      </c>
      <c r="I93" s="12">
        <v>1</v>
      </c>
      <c r="J93" s="12">
        <v>1</v>
      </c>
      <c r="K93" s="12">
        <v>1</v>
      </c>
      <c r="L93" s="12">
        <v>1</v>
      </c>
      <c r="M93" s="12">
        <v>5</v>
      </c>
      <c r="N93" s="12">
        <v>1</v>
      </c>
      <c r="O93" s="12">
        <v>1</v>
      </c>
      <c r="P93" s="12">
        <v>1</v>
      </c>
      <c r="Q93" s="12">
        <v>1</v>
      </c>
      <c r="R93" s="12">
        <v>3</v>
      </c>
      <c r="S93" s="12">
        <v>5</v>
      </c>
      <c r="T93" s="12">
        <v>1</v>
      </c>
      <c r="U93" s="12">
        <v>1</v>
      </c>
      <c r="V93" s="12">
        <v>3</v>
      </c>
      <c r="W93" s="12">
        <v>3</v>
      </c>
      <c r="X93" s="12">
        <v>1</v>
      </c>
      <c r="Y93" s="12">
        <v>3</v>
      </c>
      <c r="Z93" s="12">
        <v>4</v>
      </c>
      <c r="AA93" s="12">
        <v>4</v>
      </c>
    </row>
    <row r="94" spans="1:27">
      <c r="A94" s="40">
        <v>36485</v>
      </c>
      <c r="B94" s="12">
        <v>0</v>
      </c>
      <c r="C94" s="12">
        <v>1992</v>
      </c>
      <c r="D94" s="12">
        <v>64</v>
      </c>
      <c r="E94" s="12">
        <v>1.61</v>
      </c>
      <c r="F94" s="41">
        <f t="shared" ref="F94:F99" si="5">D94/(E94^2)</f>
        <v>24.690405462752206</v>
      </c>
      <c r="G94" s="12" t="s">
        <v>242</v>
      </c>
      <c r="H94" s="12">
        <v>3</v>
      </c>
      <c r="I94" s="12">
        <v>2</v>
      </c>
      <c r="J94" s="12">
        <v>1</v>
      </c>
      <c r="K94" s="12">
        <v>1</v>
      </c>
      <c r="L94" s="12">
        <v>3</v>
      </c>
      <c r="M94" s="12">
        <v>3</v>
      </c>
      <c r="N94" s="12">
        <v>3</v>
      </c>
      <c r="O94" s="12">
        <v>3</v>
      </c>
      <c r="P94" s="12">
        <v>1</v>
      </c>
      <c r="Q94" s="12">
        <v>2</v>
      </c>
      <c r="R94" s="12">
        <v>2</v>
      </c>
      <c r="S94" s="12">
        <v>5</v>
      </c>
      <c r="T94" s="12">
        <v>4</v>
      </c>
      <c r="U94" s="12">
        <v>4</v>
      </c>
      <c r="V94" s="12">
        <v>2</v>
      </c>
      <c r="W94" s="12">
        <v>4</v>
      </c>
      <c r="X94" s="12">
        <v>1</v>
      </c>
      <c r="Y94" s="12">
        <v>2</v>
      </c>
      <c r="Z94" s="12">
        <v>4</v>
      </c>
      <c r="AA94" s="12">
        <v>3</v>
      </c>
    </row>
    <row r="95" spans="1:27">
      <c r="A95" s="40">
        <v>36513</v>
      </c>
      <c r="B95" s="12">
        <v>0</v>
      </c>
      <c r="C95" s="12">
        <v>1992</v>
      </c>
      <c r="D95" s="12">
        <v>70</v>
      </c>
      <c r="E95" s="12">
        <v>1.75</v>
      </c>
      <c r="F95" s="41">
        <f t="shared" si="5"/>
        <v>22.857142857142858</v>
      </c>
      <c r="G95" s="12" t="s">
        <v>123</v>
      </c>
      <c r="H95" s="12">
        <v>4</v>
      </c>
      <c r="I95" s="12">
        <v>2</v>
      </c>
      <c r="J95" s="12">
        <v>4</v>
      </c>
      <c r="K95" s="12">
        <v>4</v>
      </c>
      <c r="L95" s="12">
        <v>4</v>
      </c>
      <c r="M95" s="12">
        <v>4</v>
      </c>
      <c r="N95" s="12">
        <v>4</v>
      </c>
      <c r="O95" s="12">
        <v>4</v>
      </c>
      <c r="P95" s="12">
        <v>2</v>
      </c>
      <c r="Q95" s="12">
        <v>3</v>
      </c>
      <c r="R95" s="12">
        <v>4</v>
      </c>
      <c r="S95" s="12">
        <v>4</v>
      </c>
      <c r="T95" s="12">
        <v>2</v>
      </c>
      <c r="U95" s="12">
        <v>2</v>
      </c>
      <c r="V95" s="12">
        <v>5</v>
      </c>
      <c r="W95" s="12">
        <v>4</v>
      </c>
      <c r="X95" s="12">
        <v>5</v>
      </c>
      <c r="Y95" s="12">
        <v>5</v>
      </c>
      <c r="Z95" s="12">
        <v>5</v>
      </c>
      <c r="AA95" s="12">
        <v>5</v>
      </c>
    </row>
    <row r="96" spans="1:27">
      <c r="A96" s="40">
        <v>36526</v>
      </c>
      <c r="B96" s="12">
        <v>0</v>
      </c>
      <c r="C96" s="12">
        <v>1992</v>
      </c>
      <c r="D96" s="12">
        <v>72</v>
      </c>
      <c r="E96" s="12">
        <v>1.8</v>
      </c>
      <c r="F96" s="41">
        <f t="shared" si="5"/>
        <v>22.222222222222221</v>
      </c>
      <c r="G96" s="12" t="s">
        <v>243</v>
      </c>
      <c r="H96" s="12">
        <v>4</v>
      </c>
      <c r="I96" s="12">
        <v>4</v>
      </c>
      <c r="J96" s="12">
        <v>4</v>
      </c>
      <c r="K96" s="12">
        <v>4</v>
      </c>
      <c r="L96" s="12">
        <v>4</v>
      </c>
      <c r="M96" s="12">
        <v>4</v>
      </c>
      <c r="N96" s="12">
        <v>4</v>
      </c>
      <c r="O96" s="12">
        <v>4</v>
      </c>
      <c r="P96" s="12">
        <v>4</v>
      </c>
      <c r="Q96" s="12">
        <v>2</v>
      </c>
      <c r="R96" s="12">
        <v>4</v>
      </c>
      <c r="S96" s="12">
        <v>4</v>
      </c>
      <c r="T96" s="12">
        <v>4</v>
      </c>
      <c r="U96" s="12">
        <v>4</v>
      </c>
      <c r="V96" s="12">
        <v>3</v>
      </c>
      <c r="W96" s="12">
        <v>2</v>
      </c>
      <c r="X96" s="12">
        <v>2</v>
      </c>
      <c r="Y96" s="12">
        <v>2</v>
      </c>
      <c r="Z96" s="12">
        <v>4</v>
      </c>
      <c r="AA96" s="12">
        <v>4</v>
      </c>
    </row>
    <row r="97" spans="1:27">
      <c r="A97" s="40">
        <v>36473</v>
      </c>
      <c r="B97" s="12">
        <v>0</v>
      </c>
      <c r="C97" s="12">
        <v>1998</v>
      </c>
      <c r="D97" s="12">
        <v>73</v>
      </c>
      <c r="E97" s="12">
        <v>1.67</v>
      </c>
      <c r="F97" s="41">
        <f t="shared" si="5"/>
        <v>26.175194521137367</v>
      </c>
      <c r="G97" s="12" t="s">
        <v>125</v>
      </c>
      <c r="H97" s="12">
        <v>5</v>
      </c>
      <c r="I97" s="12">
        <v>5</v>
      </c>
      <c r="J97" s="12">
        <v>4</v>
      </c>
      <c r="K97" s="12">
        <v>2</v>
      </c>
      <c r="L97" s="12">
        <v>5</v>
      </c>
      <c r="M97" s="12">
        <v>5</v>
      </c>
      <c r="N97" s="12">
        <v>5</v>
      </c>
      <c r="O97" s="12">
        <v>5</v>
      </c>
      <c r="P97" s="12">
        <v>4</v>
      </c>
      <c r="Q97" s="12">
        <v>3</v>
      </c>
      <c r="R97" s="12">
        <v>2</v>
      </c>
      <c r="S97" s="12">
        <v>2</v>
      </c>
      <c r="T97" s="12">
        <v>5</v>
      </c>
      <c r="U97" s="12">
        <v>5</v>
      </c>
      <c r="V97" s="12">
        <v>5</v>
      </c>
      <c r="W97" s="12">
        <v>5</v>
      </c>
      <c r="X97" s="12">
        <v>5</v>
      </c>
      <c r="Y97" s="12">
        <v>5</v>
      </c>
      <c r="Z97" s="12">
        <v>5</v>
      </c>
      <c r="AA97" s="12">
        <v>5</v>
      </c>
    </row>
    <row r="98" spans="1:27">
      <c r="A98" s="40">
        <v>36542</v>
      </c>
      <c r="B98" s="12">
        <v>0</v>
      </c>
      <c r="C98" s="12">
        <v>1998</v>
      </c>
      <c r="D98" s="12">
        <v>55</v>
      </c>
      <c r="E98" s="12">
        <v>1.71</v>
      </c>
      <c r="F98" s="41">
        <f t="shared" si="5"/>
        <v>18.809206251496189</v>
      </c>
      <c r="G98" s="12" t="s">
        <v>244</v>
      </c>
      <c r="H98" s="12">
        <v>3</v>
      </c>
      <c r="I98" s="12">
        <v>2</v>
      </c>
      <c r="J98" s="12">
        <v>2</v>
      </c>
      <c r="K98" s="12">
        <v>3</v>
      </c>
      <c r="L98" s="12">
        <v>2</v>
      </c>
      <c r="M98" s="12">
        <v>4</v>
      </c>
      <c r="N98" s="12">
        <v>3</v>
      </c>
      <c r="O98" s="12">
        <v>3</v>
      </c>
      <c r="P98" s="12">
        <v>1</v>
      </c>
      <c r="Q98" s="12">
        <v>1</v>
      </c>
      <c r="R98" s="12">
        <v>1</v>
      </c>
      <c r="S98" s="12">
        <v>1</v>
      </c>
      <c r="T98" s="12">
        <v>1</v>
      </c>
      <c r="U98" s="12">
        <v>2</v>
      </c>
      <c r="V98" s="12">
        <v>1</v>
      </c>
      <c r="W98" s="12">
        <v>2</v>
      </c>
      <c r="X98" s="12">
        <v>1</v>
      </c>
      <c r="Y98" s="12">
        <v>2</v>
      </c>
      <c r="Z98" s="12">
        <v>2</v>
      </c>
      <c r="AA98" s="12">
        <v>3</v>
      </c>
    </row>
    <row r="99" spans="1:27">
      <c r="A99" s="40">
        <v>36449</v>
      </c>
      <c r="B99" s="12">
        <v>0</v>
      </c>
      <c r="C99" s="12">
        <v>1997</v>
      </c>
      <c r="D99" s="12">
        <v>70</v>
      </c>
      <c r="E99" s="12">
        <v>1.75</v>
      </c>
      <c r="F99" s="41">
        <f t="shared" si="5"/>
        <v>22.857142857142858</v>
      </c>
      <c r="G99" s="12" t="s">
        <v>127</v>
      </c>
      <c r="H99" s="12">
        <v>1</v>
      </c>
      <c r="I99" s="12">
        <v>1</v>
      </c>
      <c r="J99" s="12">
        <v>1</v>
      </c>
      <c r="K99" s="12">
        <v>1</v>
      </c>
      <c r="L99" s="12">
        <v>4</v>
      </c>
      <c r="M99" s="12">
        <v>2</v>
      </c>
      <c r="N99" s="12">
        <v>3</v>
      </c>
      <c r="O99" s="12">
        <v>2</v>
      </c>
      <c r="P99" s="12">
        <v>2</v>
      </c>
      <c r="Q99" s="12">
        <v>2</v>
      </c>
      <c r="R99" s="12">
        <v>2</v>
      </c>
      <c r="S99" s="12">
        <v>2</v>
      </c>
      <c r="T99" s="12">
        <v>2</v>
      </c>
      <c r="U99" s="12">
        <v>1</v>
      </c>
      <c r="V99" s="12">
        <v>2</v>
      </c>
      <c r="W99" s="12">
        <v>2</v>
      </c>
      <c r="X99" s="12">
        <v>2</v>
      </c>
      <c r="Y99" s="12">
        <v>4</v>
      </c>
      <c r="Z99" s="12">
        <v>1</v>
      </c>
      <c r="AA99" s="12">
        <v>3</v>
      </c>
    </row>
    <row r="100" spans="1:27">
      <c r="A100" s="40">
        <v>36601</v>
      </c>
      <c r="B100" s="12">
        <v>0</v>
      </c>
      <c r="C100" s="12">
        <v>2002</v>
      </c>
      <c r="D100" s="12"/>
      <c r="E100" s="12"/>
      <c r="F100" s="41"/>
      <c r="G100" s="12"/>
      <c r="H100" s="12">
        <v>5</v>
      </c>
      <c r="I100" s="12">
        <v>4</v>
      </c>
      <c r="J100" s="12">
        <v>2</v>
      </c>
      <c r="K100" s="12">
        <v>2</v>
      </c>
      <c r="L100" s="12">
        <v>2</v>
      </c>
      <c r="M100" s="12">
        <v>4</v>
      </c>
      <c r="N100" s="12">
        <v>3</v>
      </c>
      <c r="O100" s="12">
        <v>3</v>
      </c>
      <c r="P100" s="12">
        <v>1</v>
      </c>
      <c r="Q100" s="12">
        <v>2</v>
      </c>
      <c r="R100" s="12">
        <v>4</v>
      </c>
      <c r="S100" s="12">
        <v>4</v>
      </c>
      <c r="T100" s="12">
        <v>2</v>
      </c>
      <c r="U100" s="12">
        <v>2</v>
      </c>
      <c r="V100" s="12">
        <v>1</v>
      </c>
      <c r="W100" s="12">
        <v>2</v>
      </c>
      <c r="X100" s="12">
        <v>4</v>
      </c>
      <c r="Y100" s="12">
        <v>2</v>
      </c>
      <c r="Z100" s="12">
        <v>3</v>
      </c>
      <c r="AA100" s="12">
        <v>4</v>
      </c>
    </row>
    <row r="101" spans="1:27">
      <c r="A101" s="40">
        <v>36597</v>
      </c>
      <c r="B101" s="12">
        <v>0</v>
      </c>
      <c r="C101" s="12">
        <v>2001</v>
      </c>
      <c r="D101" s="12">
        <v>60</v>
      </c>
      <c r="E101" s="12">
        <v>1.63</v>
      </c>
      <c r="F101" s="41">
        <f t="shared" ref="F101:F113" si="6">D101/(E101^2)</f>
        <v>22.582709172343712</v>
      </c>
      <c r="G101" s="12" t="s">
        <v>245</v>
      </c>
      <c r="H101" s="12">
        <v>2</v>
      </c>
      <c r="I101" s="12">
        <v>4</v>
      </c>
      <c r="J101" s="12">
        <v>2</v>
      </c>
      <c r="K101" s="12">
        <v>4</v>
      </c>
      <c r="L101" s="12">
        <v>2</v>
      </c>
      <c r="M101" s="12">
        <v>2</v>
      </c>
      <c r="N101" s="12">
        <v>3</v>
      </c>
      <c r="O101" s="12">
        <v>2</v>
      </c>
      <c r="P101" s="12">
        <v>2</v>
      </c>
      <c r="Q101" s="12">
        <v>2</v>
      </c>
      <c r="R101" s="12">
        <v>2</v>
      </c>
      <c r="S101" s="12">
        <v>1</v>
      </c>
      <c r="T101" s="12">
        <v>2</v>
      </c>
      <c r="U101" s="12">
        <v>2</v>
      </c>
      <c r="V101" s="12">
        <v>4</v>
      </c>
      <c r="W101" s="12">
        <v>2</v>
      </c>
      <c r="X101" s="12">
        <v>3</v>
      </c>
      <c r="Y101" s="12">
        <v>3</v>
      </c>
      <c r="Z101" s="12">
        <v>3</v>
      </c>
      <c r="AA101" s="12">
        <v>3</v>
      </c>
    </row>
    <row r="102" spans="1:27">
      <c r="A102" s="40">
        <v>36586</v>
      </c>
      <c r="B102" s="12">
        <v>1</v>
      </c>
      <c r="C102" s="12">
        <v>1980</v>
      </c>
      <c r="D102" s="12">
        <v>85</v>
      </c>
      <c r="E102" s="12">
        <v>1.83</v>
      </c>
      <c r="F102" s="41">
        <f t="shared" si="6"/>
        <v>25.381468541909282</v>
      </c>
      <c r="G102" s="12" t="s">
        <v>246</v>
      </c>
      <c r="H102" s="12">
        <v>2</v>
      </c>
      <c r="I102" s="12">
        <v>5</v>
      </c>
      <c r="J102" s="12">
        <v>1</v>
      </c>
      <c r="K102" s="12">
        <v>5</v>
      </c>
      <c r="L102" s="12">
        <v>2</v>
      </c>
      <c r="M102" s="12">
        <v>1</v>
      </c>
      <c r="N102" s="12">
        <v>1</v>
      </c>
      <c r="O102" s="12">
        <v>1</v>
      </c>
      <c r="P102" s="12">
        <v>2</v>
      </c>
      <c r="Q102" s="12">
        <v>2</v>
      </c>
      <c r="R102" s="12">
        <v>3</v>
      </c>
      <c r="S102" s="12">
        <v>2</v>
      </c>
      <c r="T102" s="12">
        <v>2</v>
      </c>
      <c r="U102" s="12">
        <v>3</v>
      </c>
      <c r="V102" s="12">
        <v>4</v>
      </c>
      <c r="W102" s="12">
        <v>4</v>
      </c>
      <c r="X102" s="12">
        <v>4</v>
      </c>
      <c r="Y102" s="12">
        <v>4</v>
      </c>
      <c r="Z102" s="12">
        <v>2</v>
      </c>
      <c r="AA102" s="12">
        <v>4</v>
      </c>
    </row>
    <row r="103" spans="1:27">
      <c r="A103" s="40">
        <v>36614</v>
      </c>
      <c r="B103" s="12">
        <v>1</v>
      </c>
      <c r="C103" s="12">
        <v>1978</v>
      </c>
      <c r="D103" s="12">
        <v>75</v>
      </c>
      <c r="E103" s="12">
        <v>1.7</v>
      </c>
      <c r="F103" s="41">
        <f t="shared" si="6"/>
        <v>25.95155709342561</v>
      </c>
      <c r="G103" s="12" t="s">
        <v>247</v>
      </c>
      <c r="H103" s="12">
        <v>4</v>
      </c>
      <c r="I103" s="12">
        <v>2</v>
      </c>
      <c r="J103" s="12">
        <v>2</v>
      </c>
      <c r="K103" s="12">
        <v>3</v>
      </c>
      <c r="L103" s="12">
        <v>4</v>
      </c>
      <c r="M103" s="12">
        <v>3</v>
      </c>
      <c r="N103" s="12">
        <v>3</v>
      </c>
      <c r="O103" s="12">
        <v>4</v>
      </c>
      <c r="P103" s="12">
        <v>3</v>
      </c>
      <c r="Q103" s="12">
        <v>3</v>
      </c>
      <c r="R103" s="12">
        <v>4</v>
      </c>
      <c r="S103" s="12">
        <v>4</v>
      </c>
      <c r="T103" s="12">
        <v>2</v>
      </c>
      <c r="U103" s="12">
        <v>2</v>
      </c>
      <c r="V103" s="12">
        <v>2</v>
      </c>
      <c r="W103" s="12">
        <v>3</v>
      </c>
      <c r="X103" s="12">
        <v>2</v>
      </c>
      <c r="Y103" s="12">
        <v>2</v>
      </c>
      <c r="Z103" s="12">
        <v>4</v>
      </c>
      <c r="AA103" s="12">
        <v>4</v>
      </c>
    </row>
    <row r="104" spans="1:27">
      <c r="A104" s="40">
        <v>36605</v>
      </c>
      <c r="B104" s="12">
        <v>0</v>
      </c>
      <c r="C104" s="12">
        <v>2002</v>
      </c>
      <c r="D104" s="12">
        <v>64</v>
      </c>
      <c r="E104" s="12">
        <v>1.73</v>
      </c>
      <c r="F104" s="41">
        <f t="shared" si="6"/>
        <v>21.383941996057334</v>
      </c>
      <c r="G104" s="12" t="s">
        <v>248</v>
      </c>
      <c r="H104" s="12">
        <v>4</v>
      </c>
      <c r="I104" s="12">
        <v>4</v>
      </c>
      <c r="J104" s="12">
        <v>1</v>
      </c>
      <c r="K104" s="12">
        <v>5</v>
      </c>
      <c r="L104" s="12">
        <v>2</v>
      </c>
      <c r="M104" s="12">
        <v>5</v>
      </c>
      <c r="N104" s="12">
        <v>1</v>
      </c>
      <c r="O104" s="12">
        <v>1</v>
      </c>
      <c r="P104" s="12">
        <v>2</v>
      </c>
      <c r="Q104" s="12">
        <v>2</v>
      </c>
      <c r="R104" s="12">
        <v>4</v>
      </c>
      <c r="S104" s="12">
        <v>5</v>
      </c>
      <c r="T104" s="12">
        <v>4</v>
      </c>
      <c r="U104" s="12">
        <v>4</v>
      </c>
      <c r="V104" s="12">
        <v>2</v>
      </c>
      <c r="W104" s="12">
        <v>3</v>
      </c>
      <c r="X104" s="12">
        <v>1</v>
      </c>
      <c r="Y104" s="12">
        <v>2</v>
      </c>
      <c r="Z104" s="12">
        <v>2</v>
      </c>
      <c r="AA104" s="12">
        <v>3</v>
      </c>
    </row>
    <row r="105" spans="1:27">
      <c r="A105" s="40">
        <v>36621</v>
      </c>
      <c r="B105" s="12">
        <v>0</v>
      </c>
      <c r="C105" s="12">
        <v>1982</v>
      </c>
      <c r="D105" s="12">
        <v>46</v>
      </c>
      <c r="E105" s="12">
        <v>1.64</v>
      </c>
      <c r="F105" s="41">
        <f t="shared" si="6"/>
        <v>17.102914931588344</v>
      </c>
      <c r="G105" s="12">
        <v>46.164000000000001</v>
      </c>
      <c r="H105" s="12">
        <v>1</v>
      </c>
      <c r="I105" s="12">
        <v>1</v>
      </c>
      <c r="J105" s="12">
        <v>1</v>
      </c>
      <c r="K105" s="12">
        <v>1</v>
      </c>
      <c r="L105" s="12">
        <v>1</v>
      </c>
      <c r="M105" s="12">
        <v>1</v>
      </c>
      <c r="N105" s="12">
        <v>1</v>
      </c>
      <c r="O105" s="12">
        <v>1</v>
      </c>
      <c r="P105" s="12">
        <v>1</v>
      </c>
      <c r="Q105" s="12">
        <v>1</v>
      </c>
      <c r="R105" s="12">
        <v>5</v>
      </c>
      <c r="S105" s="12">
        <v>1</v>
      </c>
      <c r="T105" s="12">
        <v>4</v>
      </c>
      <c r="U105" s="12">
        <v>3</v>
      </c>
      <c r="V105" s="12">
        <v>1</v>
      </c>
      <c r="W105" s="12">
        <v>1</v>
      </c>
      <c r="X105" s="12">
        <v>1</v>
      </c>
      <c r="Y105" s="12">
        <v>5</v>
      </c>
      <c r="Z105" s="12">
        <v>5</v>
      </c>
      <c r="AA105" s="12">
        <v>2</v>
      </c>
    </row>
    <row r="106" spans="1:27">
      <c r="A106" s="40">
        <v>36664</v>
      </c>
      <c r="B106" s="12">
        <v>0</v>
      </c>
      <c r="C106" s="12">
        <v>2000</v>
      </c>
      <c r="D106" s="12">
        <v>50</v>
      </c>
      <c r="E106" s="12">
        <v>1.65</v>
      </c>
      <c r="F106" s="41">
        <f t="shared" si="6"/>
        <v>18.365472910927458</v>
      </c>
      <c r="G106" s="12" t="s">
        <v>249</v>
      </c>
      <c r="H106" s="12">
        <v>4</v>
      </c>
      <c r="I106" s="12">
        <v>3</v>
      </c>
      <c r="J106" s="12">
        <v>2</v>
      </c>
      <c r="K106" s="12">
        <v>1</v>
      </c>
      <c r="L106" s="12">
        <v>5</v>
      </c>
      <c r="M106" s="12">
        <v>4</v>
      </c>
      <c r="N106" s="12">
        <v>5</v>
      </c>
      <c r="O106" s="12">
        <v>4</v>
      </c>
      <c r="P106" s="12">
        <v>2</v>
      </c>
      <c r="Q106" s="12">
        <v>4</v>
      </c>
      <c r="R106" s="12">
        <v>4</v>
      </c>
      <c r="S106" s="12">
        <v>4</v>
      </c>
      <c r="T106" s="12">
        <v>4</v>
      </c>
      <c r="U106" s="12">
        <v>4</v>
      </c>
      <c r="V106" s="12">
        <v>2</v>
      </c>
      <c r="W106" s="12">
        <v>1</v>
      </c>
      <c r="X106" s="12">
        <v>1</v>
      </c>
      <c r="Y106" s="12">
        <v>1</v>
      </c>
      <c r="Z106" s="12">
        <v>4</v>
      </c>
      <c r="AA106" s="12">
        <v>4</v>
      </c>
    </row>
    <row r="107" spans="1:27">
      <c r="A107" s="40">
        <v>36680</v>
      </c>
      <c r="B107" s="12">
        <v>0</v>
      </c>
      <c r="C107" s="12">
        <v>1996</v>
      </c>
      <c r="D107" s="12">
        <v>73.5</v>
      </c>
      <c r="E107" s="12">
        <v>1.68</v>
      </c>
      <c r="F107" s="41">
        <f t="shared" si="6"/>
        <v>26.041666666666671</v>
      </c>
      <c r="G107" s="12" t="s">
        <v>250</v>
      </c>
      <c r="H107" s="12">
        <v>4</v>
      </c>
      <c r="I107" s="12">
        <v>3</v>
      </c>
      <c r="J107" s="12">
        <v>3</v>
      </c>
      <c r="K107" s="12">
        <v>2</v>
      </c>
      <c r="L107" s="12">
        <v>4</v>
      </c>
      <c r="M107" s="12">
        <v>3</v>
      </c>
      <c r="N107" s="12">
        <v>3</v>
      </c>
      <c r="O107" s="12">
        <v>3</v>
      </c>
      <c r="P107" s="12">
        <v>4</v>
      </c>
      <c r="Q107" s="12">
        <v>4</v>
      </c>
      <c r="R107" s="12">
        <v>4</v>
      </c>
      <c r="S107" s="12">
        <v>4</v>
      </c>
      <c r="T107" s="12">
        <v>4</v>
      </c>
      <c r="U107" s="12">
        <v>4</v>
      </c>
      <c r="V107" s="12">
        <v>4</v>
      </c>
      <c r="W107" s="12">
        <v>4</v>
      </c>
      <c r="X107" s="12">
        <v>4</v>
      </c>
      <c r="Y107" s="12">
        <v>4</v>
      </c>
      <c r="Z107" s="12">
        <v>4</v>
      </c>
      <c r="AA107" s="12">
        <v>4</v>
      </c>
    </row>
    <row r="108" spans="1:27">
      <c r="A108" s="40">
        <v>36697</v>
      </c>
      <c r="B108" s="12">
        <v>0</v>
      </c>
      <c r="C108" s="12">
        <v>1998</v>
      </c>
      <c r="D108" s="12">
        <v>66</v>
      </c>
      <c r="E108" s="12">
        <v>1.81</v>
      </c>
      <c r="F108" s="41">
        <f t="shared" si="6"/>
        <v>20.145905192149201</v>
      </c>
      <c r="G108" s="12" t="s">
        <v>251</v>
      </c>
      <c r="H108" s="12">
        <v>5</v>
      </c>
      <c r="I108" s="12">
        <v>3</v>
      </c>
      <c r="J108" s="12">
        <v>2</v>
      </c>
      <c r="K108" s="12">
        <v>2</v>
      </c>
      <c r="L108" s="12">
        <v>5</v>
      </c>
      <c r="M108" s="12">
        <v>4</v>
      </c>
      <c r="N108" s="12">
        <v>4</v>
      </c>
      <c r="O108" s="12">
        <v>4</v>
      </c>
      <c r="P108" s="12">
        <v>1</v>
      </c>
      <c r="Q108" s="12">
        <v>1</v>
      </c>
      <c r="R108" s="12">
        <v>1</v>
      </c>
      <c r="S108" s="12">
        <v>1</v>
      </c>
      <c r="T108" s="12">
        <v>2</v>
      </c>
      <c r="U108" s="12">
        <v>2</v>
      </c>
      <c r="V108" s="12">
        <v>1</v>
      </c>
      <c r="W108" s="12">
        <v>2</v>
      </c>
      <c r="X108" s="12">
        <v>3</v>
      </c>
      <c r="Y108" s="12">
        <v>2</v>
      </c>
      <c r="Z108" s="12">
        <v>5</v>
      </c>
      <c r="AA108" s="12">
        <v>5</v>
      </c>
    </row>
    <row r="109" spans="1:27">
      <c r="A109" s="40">
        <v>36695</v>
      </c>
      <c r="B109" s="12">
        <v>0</v>
      </c>
      <c r="C109" s="12">
        <v>2000</v>
      </c>
      <c r="D109" s="12">
        <v>58</v>
      </c>
      <c r="E109" s="12">
        <v>1.6</v>
      </c>
      <c r="F109" s="41">
        <f t="shared" si="6"/>
        <v>22.656249999999996</v>
      </c>
      <c r="G109" s="12" t="s">
        <v>252</v>
      </c>
      <c r="H109" s="12">
        <v>4</v>
      </c>
      <c r="I109" s="12">
        <v>4</v>
      </c>
      <c r="J109" s="12">
        <v>4</v>
      </c>
      <c r="K109" s="12">
        <v>2</v>
      </c>
      <c r="L109" s="12">
        <v>4</v>
      </c>
      <c r="M109" s="12">
        <v>4</v>
      </c>
      <c r="N109" s="12">
        <v>4</v>
      </c>
      <c r="O109" s="12">
        <v>4</v>
      </c>
      <c r="P109" s="12">
        <v>2</v>
      </c>
      <c r="Q109" s="12">
        <v>2</v>
      </c>
      <c r="R109" s="12">
        <v>3</v>
      </c>
      <c r="S109" s="12">
        <v>3</v>
      </c>
      <c r="T109" s="12">
        <v>2</v>
      </c>
      <c r="U109" s="12">
        <v>2</v>
      </c>
      <c r="V109" s="12">
        <v>3</v>
      </c>
      <c r="W109" s="12">
        <v>2</v>
      </c>
      <c r="X109" s="12">
        <v>2</v>
      </c>
      <c r="Y109" s="12">
        <v>2</v>
      </c>
      <c r="Z109" s="12">
        <v>3</v>
      </c>
      <c r="AA109" s="12">
        <v>2</v>
      </c>
    </row>
    <row r="110" spans="1:27">
      <c r="A110" s="40">
        <v>36727</v>
      </c>
      <c r="B110" s="12">
        <v>0</v>
      </c>
      <c r="C110" s="12">
        <v>2001</v>
      </c>
      <c r="D110" s="12">
        <v>70</v>
      </c>
      <c r="E110" s="12">
        <v>1.69</v>
      </c>
      <c r="F110" s="41">
        <f t="shared" si="6"/>
        <v>24.508945765204302</v>
      </c>
      <c r="G110" s="12" t="s">
        <v>253</v>
      </c>
      <c r="H110" s="12">
        <v>3</v>
      </c>
      <c r="I110" s="12">
        <v>3</v>
      </c>
      <c r="J110" s="12">
        <v>1</v>
      </c>
      <c r="K110" s="12">
        <v>1</v>
      </c>
      <c r="L110" s="12">
        <v>1</v>
      </c>
      <c r="M110" s="12">
        <v>5</v>
      </c>
      <c r="N110" s="12">
        <v>1</v>
      </c>
      <c r="O110" s="12">
        <v>1</v>
      </c>
      <c r="P110" s="12">
        <v>4</v>
      </c>
      <c r="Q110" s="12">
        <v>1</v>
      </c>
      <c r="R110" s="12">
        <v>4</v>
      </c>
      <c r="S110" s="12">
        <v>3</v>
      </c>
      <c r="T110" s="12">
        <v>4</v>
      </c>
      <c r="U110" s="12">
        <v>2</v>
      </c>
      <c r="V110" s="12">
        <v>1</v>
      </c>
      <c r="W110" s="12">
        <v>1</v>
      </c>
      <c r="X110" s="12">
        <v>2</v>
      </c>
      <c r="Y110" s="12">
        <v>1</v>
      </c>
      <c r="Z110" s="12">
        <v>4</v>
      </c>
      <c r="AA110" s="12">
        <v>4</v>
      </c>
    </row>
    <row r="111" spans="1:27">
      <c r="A111" s="40">
        <v>36728</v>
      </c>
      <c r="B111" s="12">
        <v>1</v>
      </c>
      <c r="C111" s="12">
        <v>1997</v>
      </c>
      <c r="D111" s="12">
        <v>58</v>
      </c>
      <c r="E111" s="12">
        <v>1.65</v>
      </c>
      <c r="F111" s="41">
        <f t="shared" si="6"/>
        <v>21.30394857667585</v>
      </c>
      <c r="G111" s="12" t="s">
        <v>254</v>
      </c>
      <c r="H111" s="12">
        <v>4</v>
      </c>
      <c r="I111" s="12">
        <v>4</v>
      </c>
      <c r="J111" s="12">
        <v>5</v>
      </c>
      <c r="K111" s="12">
        <v>5</v>
      </c>
      <c r="L111" s="12">
        <v>5</v>
      </c>
      <c r="M111" s="12">
        <v>5</v>
      </c>
      <c r="N111" s="12">
        <v>5</v>
      </c>
      <c r="O111" s="12">
        <v>5</v>
      </c>
      <c r="P111" s="12">
        <v>5</v>
      </c>
      <c r="Q111" s="12">
        <v>5</v>
      </c>
      <c r="R111" s="12">
        <v>5</v>
      </c>
      <c r="S111" s="12">
        <v>4</v>
      </c>
      <c r="T111" s="12">
        <v>4</v>
      </c>
      <c r="U111" s="12">
        <v>5</v>
      </c>
      <c r="V111" s="12">
        <v>2</v>
      </c>
      <c r="W111" s="12">
        <v>2</v>
      </c>
      <c r="X111" s="12">
        <v>2</v>
      </c>
      <c r="Y111" s="12">
        <v>1</v>
      </c>
      <c r="Z111" s="12">
        <v>2</v>
      </c>
      <c r="AA111" s="12">
        <v>4</v>
      </c>
    </row>
    <row r="112" spans="1:27">
      <c r="A112" s="40">
        <v>36712</v>
      </c>
      <c r="B112" s="12">
        <v>0</v>
      </c>
      <c r="C112" s="12">
        <v>1973</v>
      </c>
      <c r="D112" s="12">
        <v>67</v>
      </c>
      <c r="E112" s="12">
        <v>1.66</v>
      </c>
      <c r="F112" s="41">
        <f t="shared" si="6"/>
        <v>24.314123965742489</v>
      </c>
      <c r="G112" s="12" t="s">
        <v>255</v>
      </c>
      <c r="H112" s="12">
        <v>2</v>
      </c>
      <c r="I112" s="12">
        <v>2</v>
      </c>
      <c r="J112" s="12">
        <v>2</v>
      </c>
      <c r="K112" s="12">
        <v>2</v>
      </c>
      <c r="L112" s="12">
        <v>3</v>
      </c>
      <c r="M112" s="12">
        <v>2</v>
      </c>
      <c r="N112" s="12">
        <v>2</v>
      </c>
      <c r="O112" s="12">
        <v>4</v>
      </c>
      <c r="P112" s="12">
        <v>2</v>
      </c>
      <c r="Q112" s="12">
        <v>2</v>
      </c>
      <c r="R112" s="12">
        <v>2</v>
      </c>
      <c r="S112" s="12">
        <v>2</v>
      </c>
      <c r="T112" s="12">
        <v>2</v>
      </c>
      <c r="U112" s="12">
        <v>4</v>
      </c>
      <c r="V112" s="12">
        <v>2</v>
      </c>
      <c r="W112" s="12">
        <v>4</v>
      </c>
      <c r="X112" s="12">
        <v>2</v>
      </c>
      <c r="Y112" s="12">
        <v>4</v>
      </c>
      <c r="Z112" s="12">
        <v>3</v>
      </c>
      <c r="AA112" s="12">
        <v>2</v>
      </c>
    </row>
    <row r="113" spans="1:27">
      <c r="A113" s="40">
        <v>36741</v>
      </c>
      <c r="B113" s="12">
        <v>1</v>
      </c>
      <c r="C113" s="12">
        <v>1993</v>
      </c>
      <c r="D113" s="12">
        <v>81</v>
      </c>
      <c r="E113" s="12">
        <v>1.75</v>
      </c>
      <c r="F113" s="41">
        <f t="shared" si="6"/>
        <v>26.448979591836736</v>
      </c>
      <c r="G113" s="12" t="s">
        <v>256</v>
      </c>
      <c r="H113" s="12">
        <v>4</v>
      </c>
      <c r="I113" s="12">
        <v>3</v>
      </c>
      <c r="J113" s="12">
        <v>4</v>
      </c>
      <c r="K113" s="12">
        <v>4</v>
      </c>
      <c r="L113" s="12">
        <v>4</v>
      </c>
      <c r="M113" s="12">
        <v>5</v>
      </c>
      <c r="N113" s="12">
        <v>4</v>
      </c>
      <c r="O113" s="12">
        <v>5</v>
      </c>
      <c r="P113" s="12">
        <v>4</v>
      </c>
      <c r="Q113" s="12">
        <v>2</v>
      </c>
      <c r="R113" s="12">
        <v>4</v>
      </c>
      <c r="S113" s="12">
        <v>5</v>
      </c>
      <c r="T113" s="12">
        <v>4</v>
      </c>
      <c r="U113" s="12">
        <v>3</v>
      </c>
      <c r="V113" s="12">
        <v>2</v>
      </c>
      <c r="W113" s="12">
        <v>2</v>
      </c>
      <c r="X113" s="12">
        <v>3</v>
      </c>
      <c r="Y113" s="12">
        <v>3</v>
      </c>
      <c r="Z113" s="12">
        <v>2</v>
      </c>
      <c r="AA113" s="12">
        <v>4</v>
      </c>
    </row>
    <row r="114" spans="1:27">
      <c r="A114" s="40">
        <v>36773</v>
      </c>
      <c r="B114" s="12">
        <v>0</v>
      </c>
      <c r="C114" s="12">
        <v>2000</v>
      </c>
      <c r="D114" s="12"/>
      <c r="E114" s="12"/>
      <c r="F114" s="41"/>
      <c r="G114" s="12"/>
      <c r="H114" s="12">
        <v>4</v>
      </c>
      <c r="I114" s="12">
        <v>5</v>
      </c>
      <c r="J114" s="12">
        <v>2</v>
      </c>
      <c r="K114" s="12">
        <v>1</v>
      </c>
      <c r="L114" s="12">
        <v>4</v>
      </c>
      <c r="M114" s="12">
        <v>4</v>
      </c>
      <c r="N114" s="12">
        <v>4</v>
      </c>
      <c r="O114" s="12">
        <v>3</v>
      </c>
      <c r="P114" s="12">
        <v>2</v>
      </c>
      <c r="Q114" s="12">
        <v>3</v>
      </c>
      <c r="R114" s="12">
        <v>2</v>
      </c>
      <c r="S114" s="12">
        <v>2</v>
      </c>
      <c r="T114" s="12">
        <v>2</v>
      </c>
      <c r="U114" s="12">
        <v>1</v>
      </c>
      <c r="V114" s="12">
        <v>3</v>
      </c>
      <c r="W114" s="12">
        <v>1</v>
      </c>
      <c r="X114" s="12">
        <v>2</v>
      </c>
      <c r="Y114" s="12">
        <v>5</v>
      </c>
      <c r="Z114" s="12">
        <v>3</v>
      </c>
      <c r="AA114" s="12">
        <v>5</v>
      </c>
    </row>
    <row r="115" spans="1:27">
      <c r="A115" s="40">
        <v>36778</v>
      </c>
      <c r="B115" s="12">
        <v>0</v>
      </c>
      <c r="C115" s="12">
        <v>2005</v>
      </c>
      <c r="D115" s="12">
        <v>64</v>
      </c>
      <c r="E115" s="12">
        <v>1.72</v>
      </c>
      <c r="F115" s="41">
        <f t="shared" ref="F115:F126" si="7">D115/(E115^2)</f>
        <v>21.63331530557058</v>
      </c>
      <c r="G115" s="12" t="s">
        <v>257</v>
      </c>
      <c r="H115" s="12">
        <v>4</v>
      </c>
      <c r="I115" s="12">
        <v>3</v>
      </c>
      <c r="J115" s="12">
        <v>2</v>
      </c>
      <c r="K115" s="12">
        <v>2</v>
      </c>
      <c r="L115" s="12">
        <v>3</v>
      </c>
      <c r="M115" s="12">
        <v>4</v>
      </c>
      <c r="N115" s="12">
        <v>5</v>
      </c>
      <c r="O115" s="12">
        <v>4</v>
      </c>
      <c r="P115" s="12">
        <v>1</v>
      </c>
      <c r="Q115" s="12">
        <v>1</v>
      </c>
      <c r="R115" s="12">
        <v>4</v>
      </c>
      <c r="S115" s="12">
        <v>4</v>
      </c>
      <c r="T115" s="12">
        <v>2</v>
      </c>
      <c r="U115" s="12">
        <v>4</v>
      </c>
      <c r="V115" s="12">
        <v>4</v>
      </c>
      <c r="W115" s="12">
        <v>2</v>
      </c>
      <c r="X115" s="12">
        <v>3</v>
      </c>
      <c r="Y115" s="12">
        <v>2</v>
      </c>
      <c r="Z115" s="12">
        <v>2</v>
      </c>
      <c r="AA115" s="12">
        <v>4</v>
      </c>
    </row>
    <row r="116" spans="1:27">
      <c r="A116" s="40">
        <v>36776</v>
      </c>
      <c r="B116" s="12">
        <v>0</v>
      </c>
      <c r="C116" s="12">
        <v>1973</v>
      </c>
      <c r="D116" s="12">
        <v>60</v>
      </c>
      <c r="E116" s="12">
        <v>1.65</v>
      </c>
      <c r="F116" s="41">
        <f t="shared" si="7"/>
        <v>22.03856749311295</v>
      </c>
      <c r="G116" s="12" t="s">
        <v>258</v>
      </c>
      <c r="H116" s="12">
        <v>4</v>
      </c>
      <c r="I116" s="12">
        <v>4</v>
      </c>
      <c r="J116" s="12">
        <v>2</v>
      </c>
      <c r="K116" s="12">
        <v>2</v>
      </c>
      <c r="L116" s="12">
        <v>4</v>
      </c>
      <c r="M116" s="12">
        <v>2</v>
      </c>
      <c r="N116" s="12">
        <v>5</v>
      </c>
      <c r="O116" s="12">
        <v>2</v>
      </c>
      <c r="P116" s="12">
        <v>2</v>
      </c>
      <c r="Q116" s="12">
        <v>3</v>
      </c>
      <c r="R116" s="12">
        <v>3</v>
      </c>
      <c r="S116" s="12">
        <v>3</v>
      </c>
      <c r="T116" s="12">
        <v>4</v>
      </c>
      <c r="U116" s="12">
        <v>2</v>
      </c>
      <c r="V116" s="12">
        <v>4</v>
      </c>
      <c r="W116" s="12">
        <v>2</v>
      </c>
      <c r="X116" s="12">
        <v>4</v>
      </c>
      <c r="Y116" s="12">
        <v>1</v>
      </c>
      <c r="Z116" s="12">
        <v>5</v>
      </c>
      <c r="AA116" s="12">
        <v>1</v>
      </c>
    </row>
    <row r="117" spans="1:27">
      <c r="A117" s="40">
        <v>36782</v>
      </c>
      <c r="B117" s="12">
        <v>0</v>
      </c>
      <c r="C117" s="12">
        <v>2001</v>
      </c>
      <c r="D117" s="12">
        <v>54</v>
      </c>
      <c r="E117" s="12">
        <v>1.7</v>
      </c>
      <c r="F117" s="41">
        <f t="shared" si="7"/>
        <v>18.68512110726644</v>
      </c>
      <c r="G117" s="12" t="s">
        <v>259</v>
      </c>
      <c r="H117" s="12">
        <v>2</v>
      </c>
      <c r="I117" s="12">
        <v>2</v>
      </c>
      <c r="J117" s="12">
        <v>1</v>
      </c>
      <c r="K117" s="12">
        <v>1</v>
      </c>
      <c r="L117" s="12">
        <v>2</v>
      </c>
      <c r="M117" s="12">
        <v>2</v>
      </c>
      <c r="N117" s="12">
        <v>2</v>
      </c>
      <c r="O117" s="12">
        <v>2</v>
      </c>
      <c r="P117" s="12">
        <v>2</v>
      </c>
      <c r="Q117" s="12">
        <v>2</v>
      </c>
      <c r="R117" s="12">
        <v>4</v>
      </c>
      <c r="S117" s="12">
        <v>4</v>
      </c>
      <c r="T117" s="12">
        <v>2</v>
      </c>
      <c r="U117" s="12">
        <v>3</v>
      </c>
      <c r="V117" s="12">
        <v>2</v>
      </c>
      <c r="W117" s="12">
        <v>1</v>
      </c>
      <c r="X117" s="12">
        <v>1</v>
      </c>
      <c r="Y117" s="12">
        <v>1</v>
      </c>
      <c r="Z117" s="12">
        <v>2</v>
      </c>
      <c r="AA117" s="12">
        <v>2</v>
      </c>
    </row>
    <row r="118" spans="1:27">
      <c r="A118" s="40">
        <v>36784</v>
      </c>
      <c r="B118" s="12">
        <v>0</v>
      </c>
      <c r="C118" s="12">
        <v>2002</v>
      </c>
      <c r="D118" s="12">
        <v>60</v>
      </c>
      <c r="E118" s="12">
        <v>1.7</v>
      </c>
      <c r="F118" s="41">
        <f t="shared" si="7"/>
        <v>20.761245674740486</v>
      </c>
      <c r="G118" s="12" t="s">
        <v>260</v>
      </c>
      <c r="H118" s="12">
        <v>4</v>
      </c>
      <c r="I118" s="12">
        <v>5</v>
      </c>
      <c r="J118" s="12">
        <v>2</v>
      </c>
      <c r="K118" s="12">
        <v>1</v>
      </c>
      <c r="L118" s="12">
        <v>2</v>
      </c>
      <c r="M118" s="12">
        <v>3</v>
      </c>
      <c r="N118" s="12">
        <v>4</v>
      </c>
      <c r="O118" s="12">
        <v>4</v>
      </c>
      <c r="P118" s="12">
        <v>1</v>
      </c>
      <c r="Q118" s="12">
        <v>1</v>
      </c>
      <c r="R118" s="12">
        <v>2</v>
      </c>
      <c r="S118" s="12">
        <v>1</v>
      </c>
      <c r="T118" s="12">
        <v>2</v>
      </c>
      <c r="U118" s="12">
        <v>3</v>
      </c>
      <c r="V118" s="12">
        <v>5</v>
      </c>
      <c r="W118" s="12">
        <v>4</v>
      </c>
      <c r="X118" s="12">
        <v>5</v>
      </c>
      <c r="Y118" s="12">
        <v>5</v>
      </c>
      <c r="Z118" s="12">
        <v>5</v>
      </c>
      <c r="AA118" s="12">
        <v>5</v>
      </c>
    </row>
    <row r="119" spans="1:27">
      <c r="A119" s="40">
        <v>36802</v>
      </c>
      <c r="B119" s="12">
        <v>1</v>
      </c>
      <c r="C119" s="12">
        <v>1994</v>
      </c>
      <c r="D119" s="12">
        <v>65</v>
      </c>
      <c r="E119" s="12">
        <v>1.81</v>
      </c>
      <c r="F119" s="41">
        <f t="shared" si="7"/>
        <v>19.840664204389366</v>
      </c>
      <c r="G119" s="12" t="s">
        <v>261</v>
      </c>
      <c r="H119" s="12">
        <v>1</v>
      </c>
      <c r="I119" s="12">
        <v>2</v>
      </c>
      <c r="J119" s="12">
        <v>2</v>
      </c>
      <c r="K119" s="12">
        <v>2</v>
      </c>
      <c r="L119" s="12">
        <v>2</v>
      </c>
      <c r="M119" s="12">
        <v>4</v>
      </c>
      <c r="N119" s="12">
        <v>2</v>
      </c>
      <c r="O119" s="12">
        <v>2</v>
      </c>
      <c r="P119" s="12">
        <v>2</v>
      </c>
      <c r="Q119" s="12">
        <v>2</v>
      </c>
      <c r="R119" s="12">
        <v>2</v>
      </c>
      <c r="S119" s="12">
        <v>2</v>
      </c>
      <c r="T119" s="12">
        <v>2</v>
      </c>
      <c r="U119" s="12">
        <v>2</v>
      </c>
      <c r="V119" s="12">
        <v>1</v>
      </c>
      <c r="W119" s="12">
        <v>2</v>
      </c>
      <c r="X119" s="12">
        <v>2</v>
      </c>
      <c r="Y119" s="12">
        <v>1</v>
      </c>
      <c r="Z119" s="12">
        <v>4</v>
      </c>
      <c r="AA119" s="12">
        <v>4</v>
      </c>
    </row>
    <row r="120" spans="1:27">
      <c r="A120" s="40">
        <v>36814</v>
      </c>
      <c r="B120" s="12">
        <v>1</v>
      </c>
      <c r="C120" s="12">
        <v>2004</v>
      </c>
      <c r="D120" s="12">
        <v>100</v>
      </c>
      <c r="E120" s="12">
        <v>1.8</v>
      </c>
      <c r="F120" s="41">
        <f t="shared" si="7"/>
        <v>30.864197530864196</v>
      </c>
      <c r="G120" s="12" t="s">
        <v>262</v>
      </c>
      <c r="H120" s="12">
        <v>1</v>
      </c>
      <c r="I120" s="12">
        <v>5</v>
      </c>
      <c r="J120" s="12">
        <v>1</v>
      </c>
      <c r="K120" s="12">
        <v>1</v>
      </c>
      <c r="L120" s="12">
        <v>2</v>
      </c>
      <c r="M120" s="12">
        <v>1</v>
      </c>
      <c r="N120" s="12">
        <v>2</v>
      </c>
      <c r="O120" s="12">
        <v>1</v>
      </c>
      <c r="P120" s="12">
        <v>3</v>
      </c>
      <c r="Q120" s="12">
        <v>2</v>
      </c>
      <c r="R120" s="12">
        <v>3</v>
      </c>
      <c r="S120" s="12">
        <v>3</v>
      </c>
      <c r="T120" s="12">
        <v>2</v>
      </c>
      <c r="U120" s="12">
        <v>2</v>
      </c>
      <c r="V120" s="12">
        <v>1</v>
      </c>
      <c r="W120" s="12">
        <v>1</v>
      </c>
      <c r="X120" s="12">
        <v>1</v>
      </c>
      <c r="Y120" s="12">
        <v>3</v>
      </c>
      <c r="Z120" s="12">
        <v>2</v>
      </c>
      <c r="AA120" s="12">
        <v>1</v>
      </c>
    </row>
    <row r="121" spans="1:27">
      <c r="A121" s="40">
        <v>36793</v>
      </c>
      <c r="B121" s="12">
        <v>0</v>
      </c>
      <c r="C121" s="12">
        <v>1981</v>
      </c>
      <c r="D121" s="12">
        <v>61</v>
      </c>
      <c r="E121" s="12">
        <v>1.78</v>
      </c>
      <c r="F121" s="41">
        <f t="shared" si="7"/>
        <v>19.252619618735007</v>
      </c>
      <c r="G121" s="12" t="s">
        <v>129</v>
      </c>
      <c r="H121" s="12">
        <v>3</v>
      </c>
      <c r="I121" s="12">
        <v>2</v>
      </c>
      <c r="J121" s="12">
        <v>3</v>
      </c>
      <c r="K121" s="12">
        <v>2</v>
      </c>
      <c r="L121" s="12">
        <v>2</v>
      </c>
      <c r="M121" s="12">
        <v>2</v>
      </c>
      <c r="N121" s="12">
        <v>3</v>
      </c>
      <c r="O121" s="12">
        <v>2</v>
      </c>
      <c r="P121" s="12">
        <v>1</v>
      </c>
      <c r="Q121" s="12">
        <v>2</v>
      </c>
      <c r="R121" s="12">
        <v>1</v>
      </c>
      <c r="S121" s="12">
        <v>1</v>
      </c>
      <c r="T121" s="12">
        <v>1</v>
      </c>
      <c r="U121" s="12">
        <v>2</v>
      </c>
      <c r="V121" s="12">
        <v>3</v>
      </c>
      <c r="W121" s="12">
        <v>2</v>
      </c>
      <c r="X121" s="12">
        <v>4</v>
      </c>
      <c r="Y121" s="12">
        <v>5</v>
      </c>
      <c r="Z121" s="12">
        <v>5</v>
      </c>
      <c r="AA121" s="12">
        <v>3</v>
      </c>
    </row>
    <row r="122" spans="1:27">
      <c r="A122" s="40">
        <v>36852</v>
      </c>
      <c r="B122" s="12">
        <v>1</v>
      </c>
      <c r="C122" s="12">
        <v>2000</v>
      </c>
      <c r="D122" s="12">
        <v>73</v>
      </c>
      <c r="E122" s="12">
        <v>176</v>
      </c>
      <c r="F122" s="41">
        <f t="shared" si="7"/>
        <v>2.3566632231404958E-3</v>
      </c>
      <c r="G122" s="12" t="s">
        <v>263</v>
      </c>
      <c r="H122" s="12">
        <v>2</v>
      </c>
      <c r="I122" s="12">
        <v>2</v>
      </c>
      <c r="J122" s="12">
        <v>3</v>
      </c>
      <c r="K122" s="12">
        <v>3</v>
      </c>
      <c r="L122" s="12">
        <v>3</v>
      </c>
      <c r="M122" s="12">
        <v>2</v>
      </c>
      <c r="N122" s="12">
        <v>3</v>
      </c>
      <c r="O122" s="12">
        <v>2</v>
      </c>
      <c r="P122" s="12">
        <v>3</v>
      </c>
      <c r="Q122" s="12">
        <v>1</v>
      </c>
      <c r="R122" s="12">
        <v>4</v>
      </c>
      <c r="S122" s="12">
        <v>5</v>
      </c>
      <c r="T122" s="12">
        <v>2</v>
      </c>
      <c r="U122" s="12">
        <v>3</v>
      </c>
      <c r="V122" s="12">
        <v>4</v>
      </c>
      <c r="W122" s="12">
        <v>1</v>
      </c>
      <c r="X122" s="12">
        <v>2</v>
      </c>
      <c r="Y122" s="12">
        <v>3</v>
      </c>
      <c r="Z122" s="12">
        <v>4</v>
      </c>
      <c r="AA122" s="12">
        <v>2</v>
      </c>
    </row>
    <row r="123" spans="1:27">
      <c r="A123" s="40">
        <v>36856</v>
      </c>
      <c r="B123" s="12">
        <v>0</v>
      </c>
      <c r="C123" s="12">
        <v>1997</v>
      </c>
      <c r="D123" s="12">
        <v>67</v>
      </c>
      <c r="E123" s="12">
        <v>1.7</v>
      </c>
      <c r="F123" s="41">
        <f t="shared" si="7"/>
        <v>23.183391003460208</v>
      </c>
      <c r="G123" s="12" t="s">
        <v>264</v>
      </c>
      <c r="H123" s="12">
        <v>4</v>
      </c>
      <c r="I123" s="12">
        <v>3</v>
      </c>
      <c r="J123" s="12">
        <v>3</v>
      </c>
      <c r="K123" s="12">
        <v>4</v>
      </c>
      <c r="L123" s="12">
        <v>4</v>
      </c>
      <c r="M123" s="12">
        <v>3</v>
      </c>
      <c r="N123" s="12">
        <v>3</v>
      </c>
      <c r="O123" s="12">
        <v>3</v>
      </c>
      <c r="P123" s="12">
        <v>4</v>
      </c>
      <c r="Q123" s="12">
        <v>2</v>
      </c>
      <c r="R123" s="12">
        <v>4</v>
      </c>
      <c r="S123" s="12">
        <v>4</v>
      </c>
      <c r="T123" s="12">
        <v>3</v>
      </c>
      <c r="U123" s="12">
        <v>2</v>
      </c>
      <c r="V123" s="12">
        <v>3</v>
      </c>
      <c r="W123" s="12">
        <v>2</v>
      </c>
      <c r="X123" s="12">
        <v>3</v>
      </c>
      <c r="Y123" s="12">
        <v>4</v>
      </c>
      <c r="Z123" s="12">
        <v>3</v>
      </c>
      <c r="AA123" s="12">
        <v>3</v>
      </c>
    </row>
    <row r="124" spans="1:27">
      <c r="A124" s="40">
        <v>36808</v>
      </c>
      <c r="B124" s="12">
        <v>0</v>
      </c>
      <c r="C124" s="12">
        <v>1982</v>
      </c>
      <c r="D124" s="12">
        <v>64</v>
      </c>
      <c r="E124" s="12">
        <v>1.74</v>
      </c>
      <c r="F124" s="41">
        <f t="shared" si="7"/>
        <v>21.138855859426609</v>
      </c>
      <c r="G124" s="12" t="s">
        <v>265</v>
      </c>
      <c r="H124" s="12">
        <v>1</v>
      </c>
      <c r="I124" s="12">
        <v>2</v>
      </c>
      <c r="J124" s="12">
        <v>3</v>
      </c>
      <c r="K124" s="12">
        <v>2</v>
      </c>
      <c r="L124" s="12">
        <v>3</v>
      </c>
      <c r="M124" s="12">
        <v>4</v>
      </c>
      <c r="N124" s="12">
        <v>3</v>
      </c>
      <c r="O124" s="12">
        <v>3</v>
      </c>
      <c r="P124" s="12">
        <v>4</v>
      </c>
      <c r="Q124" s="12">
        <v>4</v>
      </c>
      <c r="R124" s="12">
        <v>5</v>
      </c>
      <c r="S124" s="12">
        <v>5</v>
      </c>
      <c r="T124" s="12">
        <v>3</v>
      </c>
      <c r="U124" s="12">
        <v>2</v>
      </c>
      <c r="V124" s="12">
        <v>3</v>
      </c>
      <c r="W124" s="12">
        <v>4</v>
      </c>
      <c r="X124" s="12">
        <v>3</v>
      </c>
      <c r="Y124" s="12">
        <v>4</v>
      </c>
      <c r="Z124" s="12">
        <v>3</v>
      </c>
      <c r="AA124" s="12">
        <v>4</v>
      </c>
    </row>
    <row r="125" spans="1:27">
      <c r="A125" s="40">
        <v>36767</v>
      </c>
      <c r="B125" s="12">
        <v>0</v>
      </c>
      <c r="C125" s="12">
        <v>1972</v>
      </c>
      <c r="D125" s="12">
        <v>90</v>
      </c>
      <c r="E125" s="12">
        <v>1.7</v>
      </c>
      <c r="F125" s="41">
        <f t="shared" si="7"/>
        <v>31.141868512110729</v>
      </c>
      <c r="G125" s="12" t="s">
        <v>266</v>
      </c>
      <c r="H125" s="12">
        <v>4</v>
      </c>
      <c r="I125" s="12">
        <v>4</v>
      </c>
      <c r="J125" s="12">
        <v>4</v>
      </c>
      <c r="K125" s="12">
        <v>3</v>
      </c>
      <c r="L125" s="12">
        <v>4</v>
      </c>
      <c r="M125" s="12">
        <v>3</v>
      </c>
      <c r="N125" s="12">
        <v>4</v>
      </c>
      <c r="O125" s="12">
        <v>2</v>
      </c>
      <c r="P125" s="12">
        <v>2</v>
      </c>
      <c r="Q125" s="12">
        <v>2</v>
      </c>
      <c r="R125" s="12">
        <v>3</v>
      </c>
      <c r="S125" s="12">
        <v>2</v>
      </c>
      <c r="T125" s="12">
        <v>2</v>
      </c>
      <c r="U125" s="12">
        <v>2</v>
      </c>
      <c r="V125" s="12">
        <v>5</v>
      </c>
      <c r="W125" s="12">
        <v>4</v>
      </c>
      <c r="X125" s="12">
        <v>5</v>
      </c>
      <c r="Y125" s="12">
        <v>4</v>
      </c>
      <c r="Z125" s="12">
        <v>4</v>
      </c>
      <c r="AA125" s="12">
        <v>4</v>
      </c>
    </row>
    <row r="126" spans="1:27">
      <c r="A126" s="40">
        <v>36855</v>
      </c>
      <c r="B126" s="12">
        <v>0</v>
      </c>
      <c r="C126" s="12">
        <v>1983</v>
      </c>
      <c r="D126" s="12">
        <v>90</v>
      </c>
      <c r="E126" s="12">
        <v>1.72</v>
      </c>
      <c r="F126" s="41">
        <f t="shared" si="7"/>
        <v>30.421849648458629</v>
      </c>
      <c r="G126" s="12" t="s">
        <v>267</v>
      </c>
      <c r="H126" s="12">
        <v>4</v>
      </c>
      <c r="I126" s="12">
        <v>2</v>
      </c>
      <c r="J126" s="12">
        <v>3</v>
      </c>
      <c r="K126" s="12">
        <v>4</v>
      </c>
      <c r="L126" s="12">
        <v>2</v>
      </c>
      <c r="M126" s="12">
        <v>4</v>
      </c>
      <c r="N126" s="12">
        <v>4</v>
      </c>
      <c r="O126" s="12">
        <v>3</v>
      </c>
      <c r="P126" s="12">
        <v>2</v>
      </c>
      <c r="Q126" s="12">
        <v>5</v>
      </c>
      <c r="R126" s="12">
        <v>4</v>
      </c>
      <c r="S126" s="12">
        <v>5</v>
      </c>
      <c r="T126" s="12">
        <v>2</v>
      </c>
      <c r="U126" s="12">
        <v>2</v>
      </c>
      <c r="V126" s="12">
        <v>3</v>
      </c>
      <c r="W126" s="12">
        <v>2</v>
      </c>
      <c r="X126" s="12">
        <v>4</v>
      </c>
      <c r="Y126" s="12">
        <v>4</v>
      </c>
      <c r="Z126" s="12">
        <v>4</v>
      </c>
      <c r="AA126" s="12">
        <v>4</v>
      </c>
    </row>
    <row r="127" spans="1:27">
      <c r="A127" s="40">
        <v>36872</v>
      </c>
      <c r="B127" s="12">
        <v>0</v>
      </c>
      <c r="C127" s="12">
        <v>2003</v>
      </c>
      <c r="D127" s="12"/>
      <c r="E127" s="12"/>
      <c r="F127" s="41"/>
      <c r="G127" s="12" t="s">
        <v>268</v>
      </c>
      <c r="H127" s="12">
        <v>4</v>
      </c>
      <c r="I127" s="12">
        <v>5</v>
      </c>
      <c r="J127" s="12">
        <v>2</v>
      </c>
      <c r="K127" s="12">
        <v>1</v>
      </c>
      <c r="L127" s="12">
        <v>1</v>
      </c>
      <c r="M127" s="12">
        <v>4</v>
      </c>
      <c r="N127" s="12">
        <v>2</v>
      </c>
      <c r="O127" s="12">
        <v>2</v>
      </c>
      <c r="P127" s="12">
        <v>4</v>
      </c>
      <c r="Q127" s="12">
        <v>3</v>
      </c>
      <c r="R127" s="12">
        <v>5</v>
      </c>
      <c r="S127" s="12">
        <v>5</v>
      </c>
      <c r="T127" s="12">
        <v>1</v>
      </c>
      <c r="U127" s="12">
        <v>5</v>
      </c>
      <c r="V127" s="12">
        <v>2</v>
      </c>
      <c r="W127" s="12">
        <v>1</v>
      </c>
      <c r="X127" s="12">
        <v>1</v>
      </c>
      <c r="Y127" s="12">
        <v>1</v>
      </c>
      <c r="Z127" s="12">
        <v>2</v>
      </c>
      <c r="AA127" s="12">
        <v>2</v>
      </c>
    </row>
    <row r="128" spans="1:27">
      <c r="A128" s="40">
        <v>36878</v>
      </c>
      <c r="B128" s="12">
        <v>0</v>
      </c>
      <c r="C128" s="12">
        <v>1998</v>
      </c>
      <c r="D128" s="12">
        <v>69</v>
      </c>
      <c r="E128" s="12">
        <v>1.56</v>
      </c>
      <c r="F128" s="41">
        <f t="shared" ref="F128:F142" si="8">D128/(E128^2)</f>
        <v>28.353057199211044</v>
      </c>
      <c r="G128" s="12" t="s">
        <v>269</v>
      </c>
      <c r="H128" s="12">
        <v>5</v>
      </c>
      <c r="I128" s="12">
        <v>4</v>
      </c>
      <c r="J128" s="12">
        <v>4</v>
      </c>
      <c r="K128" s="12">
        <v>4</v>
      </c>
      <c r="L128" s="12">
        <v>5</v>
      </c>
      <c r="M128" s="12">
        <v>4</v>
      </c>
      <c r="N128" s="12">
        <v>5</v>
      </c>
      <c r="O128" s="12">
        <v>5</v>
      </c>
      <c r="P128" s="12">
        <v>4</v>
      </c>
      <c r="Q128" s="12">
        <v>4</v>
      </c>
      <c r="R128" s="12">
        <v>5</v>
      </c>
      <c r="S128" s="12">
        <v>4</v>
      </c>
      <c r="T128" s="12">
        <v>4</v>
      </c>
      <c r="U128" s="12">
        <v>4</v>
      </c>
      <c r="V128" s="12">
        <v>5</v>
      </c>
      <c r="W128" s="12">
        <v>5</v>
      </c>
      <c r="X128" s="12">
        <v>5</v>
      </c>
      <c r="Y128" s="12">
        <v>5</v>
      </c>
      <c r="Z128" s="12">
        <v>5</v>
      </c>
      <c r="AA128" s="12">
        <v>5</v>
      </c>
    </row>
    <row r="129" spans="1:27">
      <c r="A129" s="40">
        <v>36891</v>
      </c>
      <c r="B129" s="12">
        <v>0</v>
      </c>
      <c r="C129" s="12">
        <v>2003</v>
      </c>
      <c r="D129" s="12">
        <v>64</v>
      </c>
      <c r="E129" s="12">
        <v>1.69</v>
      </c>
      <c r="F129" s="41">
        <f t="shared" si="8"/>
        <v>22.408178985329648</v>
      </c>
      <c r="G129" s="12" t="s">
        <v>270</v>
      </c>
      <c r="H129" s="12">
        <v>1</v>
      </c>
      <c r="I129" s="12">
        <v>1</v>
      </c>
      <c r="J129" s="12">
        <v>1</v>
      </c>
      <c r="K129" s="12">
        <v>1</v>
      </c>
      <c r="L129" s="12">
        <v>1</v>
      </c>
      <c r="M129" s="12">
        <v>2</v>
      </c>
      <c r="N129" s="12">
        <v>1</v>
      </c>
      <c r="O129" s="12">
        <v>2</v>
      </c>
      <c r="P129" s="12">
        <v>1</v>
      </c>
      <c r="Q129" s="12">
        <v>2</v>
      </c>
      <c r="R129" s="12">
        <v>2</v>
      </c>
      <c r="S129" s="12">
        <v>2</v>
      </c>
      <c r="T129" s="12">
        <v>1</v>
      </c>
      <c r="U129" s="12">
        <v>2</v>
      </c>
      <c r="V129" s="12">
        <v>1</v>
      </c>
      <c r="W129" s="12">
        <v>2</v>
      </c>
      <c r="X129" s="12">
        <v>3</v>
      </c>
      <c r="Y129" s="12">
        <v>3</v>
      </c>
      <c r="Z129" s="12">
        <v>1</v>
      </c>
      <c r="AA129" s="12">
        <v>2</v>
      </c>
    </row>
    <row r="130" spans="1:27">
      <c r="A130" s="40">
        <v>36882</v>
      </c>
      <c r="B130" s="12">
        <v>0</v>
      </c>
      <c r="C130" s="12">
        <v>1973</v>
      </c>
      <c r="D130" s="12">
        <v>80</v>
      </c>
      <c r="E130" s="12">
        <v>1.74</v>
      </c>
      <c r="F130" s="41">
        <f t="shared" si="8"/>
        <v>26.423569824283259</v>
      </c>
      <c r="G130" s="12" t="s">
        <v>131</v>
      </c>
      <c r="H130" s="12">
        <v>3</v>
      </c>
      <c r="I130" s="12">
        <v>4</v>
      </c>
      <c r="J130" s="12">
        <v>4</v>
      </c>
      <c r="K130" s="12">
        <v>3</v>
      </c>
      <c r="L130" s="12">
        <v>3</v>
      </c>
      <c r="M130" s="12">
        <v>4</v>
      </c>
      <c r="N130" s="12">
        <v>3</v>
      </c>
      <c r="O130" s="12">
        <v>3</v>
      </c>
      <c r="P130" s="12">
        <v>2</v>
      </c>
      <c r="Q130" s="12">
        <v>2</v>
      </c>
      <c r="R130" s="12">
        <v>2</v>
      </c>
      <c r="S130" s="12">
        <v>2</v>
      </c>
      <c r="T130" s="12">
        <v>2</v>
      </c>
      <c r="U130" s="12">
        <v>2</v>
      </c>
      <c r="V130" s="12">
        <v>2</v>
      </c>
      <c r="W130" s="12">
        <v>3</v>
      </c>
      <c r="X130" s="12">
        <v>3</v>
      </c>
      <c r="Y130" s="12">
        <v>2</v>
      </c>
      <c r="Z130" s="12">
        <v>4</v>
      </c>
      <c r="AA130" s="12">
        <v>3</v>
      </c>
    </row>
    <row r="131" spans="1:27">
      <c r="A131" s="40">
        <v>36905</v>
      </c>
      <c r="B131" s="12">
        <v>0</v>
      </c>
      <c r="C131" s="12">
        <v>1983</v>
      </c>
      <c r="D131" s="12">
        <v>65</v>
      </c>
      <c r="E131" s="12">
        <v>1.68</v>
      </c>
      <c r="F131" s="41">
        <f t="shared" si="8"/>
        <v>23.030045351473927</v>
      </c>
      <c r="G131" s="12" t="s">
        <v>132</v>
      </c>
      <c r="H131" s="12">
        <v>3</v>
      </c>
      <c r="I131" s="12">
        <v>3</v>
      </c>
      <c r="J131" s="12">
        <v>1</v>
      </c>
      <c r="K131" s="12">
        <v>3</v>
      </c>
      <c r="L131" s="12">
        <v>2</v>
      </c>
      <c r="M131" s="12">
        <v>3</v>
      </c>
      <c r="N131" s="12">
        <v>3</v>
      </c>
      <c r="O131" s="12">
        <v>3</v>
      </c>
      <c r="P131" s="12">
        <v>4</v>
      </c>
      <c r="Q131" s="12">
        <v>1</v>
      </c>
      <c r="R131" s="12">
        <v>3</v>
      </c>
      <c r="S131" s="12">
        <v>3</v>
      </c>
      <c r="T131" s="12">
        <v>4</v>
      </c>
      <c r="U131" s="12">
        <v>1</v>
      </c>
      <c r="V131" s="12">
        <v>1</v>
      </c>
      <c r="W131" s="12">
        <v>2</v>
      </c>
      <c r="X131" s="12">
        <v>1</v>
      </c>
      <c r="Y131" s="12">
        <v>2</v>
      </c>
      <c r="Z131" s="12">
        <v>1</v>
      </c>
      <c r="AA131" s="12">
        <v>4</v>
      </c>
    </row>
    <row r="132" spans="1:27">
      <c r="A132" s="40">
        <v>36897</v>
      </c>
      <c r="B132" s="12">
        <v>0</v>
      </c>
      <c r="C132" s="12">
        <v>2003</v>
      </c>
      <c r="D132" s="12">
        <v>67</v>
      </c>
      <c r="E132" s="12">
        <v>1.67</v>
      </c>
      <c r="F132" s="41">
        <f t="shared" si="8"/>
        <v>24.023808670084982</v>
      </c>
      <c r="G132" s="12" t="s">
        <v>271</v>
      </c>
      <c r="H132" s="12">
        <v>2</v>
      </c>
      <c r="I132" s="12">
        <v>4</v>
      </c>
      <c r="J132" s="12">
        <v>2</v>
      </c>
      <c r="K132" s="12">
        <v>2</v>
      </c>
      <c r="L132" s="12">
        <v>2</v>
      </c>
      <c r="M132" s="12">
        <v>3</v>
      </c>
      <c r="N132" s="12">
        <v>4</v>
      </c>
      <c r="O132" s="12">
        <v>2</v>
      </c>
      <c r="P132" s="12">
        <v>2</v>
      </c>
      <c r="Q132" s="12">
        <v>2</v>
      </c>
      <c r="R132" s="12">
        <v>2</v>
      </c>
      <c r="S132" s="12">
        <v>4</v>
      </c>
      <c r="T132" s="12">
        <v>2</v>
      </c>
      <c r="U132" s="12">
        <v>2</v>
      </c>
      <c r="V132" s="12">
        <v>2</v>
      </c>
      <c r="W132" s="12">
        <v>2</v>
      </c>
      <c r="X132" s="12">
        <v>3</v>
      </c>
      <c r="Y132" s="12">
        <v>3</v>
      </c>
      <c r="Z132" s="12">
        <v>3</v>
      </c>
      <c r="AA132" s="12">
        <v>4</v>
      </c>
    </row>
    <row r="133" spans="1:27">
      <c r="A133" s="40">
        <v>36938</v>
      </c>
      <c r="B133" s="12">
        <v>0</v>
      </c>
      <c r="C133" s="12">
        <v>2000</v>
      </c>
      <c r="D133" s="12">
        <v>90</v>
      </c>
      <c r="E133" s="12">
        <v>1.72</v>
      </c>
      <c r="F133" s="41">
        <f t="shared" si="8"/>
        <v>30.421849648458629</v>
      </c>
      <c r="G133" s="12" t="s">
        <v>272</v>
      </c>
      <c r="H133" s="12">
        <v>4</v>
      </c>
      <c r="I133" s="12">
        <v>4</v>
      </c>
      <c r="J133" s="12">
        <v>4</v>
      </c>
      <c r="K133" s="12">
        <v>4</v>
      </c>
      <c r="L133" s="12">
        <v>5</v>
      </c>
      <c r="M133" s="12">
        <v>5</v>
      </c>
      <c r="N133" s="12">
        <v>4</v>
      </c>
      <c r="O133" s="12">
        <v>5</v>
      </c>
      <c r="P133" s="12">
        <v>4</v>
      </c>
      <c r="Q133" s="12">
        <v>4</v>
      </c>
      <c r="R133" s="12">
        <v>4</v>
      </c>
      <c r="S133" s="12">
        <v>4</v>
      </c>
      <c r="T133" s="12">
        <v>4</v>
      </c>
      <c r="U133" s="12">
        <v>4</v>
      </c>
      <c r="V133" s="12">
        <v>5</v>
      </c>
      <c r="W133" s="12">
        <v>5</v>
      </c>
      <c r="X133" s="12">
        <v>5</v>
      </c>
      <c r="Y133" s="12">
        <v>5</v>
      </c>
      <c r="Z133" s="12">
        <v>5</v>
      </c>
      <c r="AA133" s="12">
        <v>5</v>
      </c>
    </row>
    <row r="134" spans="1:27">
      <c r="A134" s="40">
        <v>36924</v>
      </c>
      <c r="B134" s="12">
        <v>0</v>
      </c>
      <c r="C134" s="12">
        <v>1972</v>
      </c>
      <c r="D134" s="12">
        <v>64</v>
      </c>
      <c r="E134" s="12">
        <v>1.67</v>
      </c>
      <c r="F134" s="41">
        <f t="shared" si="8"/>
        <v>22.948115744558788</v>
      </c>
      <c r="G134" s="12" t="s">
        <v>273</v>
      </c>
      <c r="H134" s="12">
        <v>2</v>
      </c>
      <c r="I134" s="12">
        <v>1</v>
      </c>
      <c r="J134" s="12">
        <v>2</v>
      </c>
      <c r="K134" s="12">
        <v>2</v>
      </c>
      <c r="L134" s="12">
        <v>2</v>
      </c>
      <c r="M134" s="12">
        <v>2</v>
      </c>
      <c r="N134" s="12">
        <v>2</v>
      </c>
      <c r="O134" s="12">
        <v>2</v>
      </c>
      <c r="P134" s="12">
        <v>1</v>
      </c>
      <c r="Q134" s="12">
        <v>1</v>
      </c>
      <c r="R134" s="12">
        <v>2</v>
      </c>
      <c r="S134" s="12">
        <v>2</v>
      </c>
      <c r="T134" s="12">
        <v>2</v>
      </c>
      <c r="U134" s="12">
        <v>2</v>
      </c>
      <c r="V134" s="12">
        <v>4</v>
      </c>
      <c r="W134" s="12">
        <v>4</v>
      </c>
      <c r="X134" s="12">
        <v>5</v>
      </c>
      <c r="Y134" s="12">
        <v>4</v>
      </c>
      <c r="Z134" s="12">
        <v>5</v>
      </c>
      <c r="AA134" s="12">
        <v>5</v>
      </c>
    </row>
    <row r="135" spans="1:27">
      <c r="A135" s="40">
        <v>36956</v>
      </c>
      <c r="B135" s="12">
        <v>1</v>
      </c>
      <c r="C135" s="12">
        <v>1999</v>
      </c>
      <c r="D135" s="12">
        <v>70</v>
      </c>
      <c r="E135" s="12">
        <v>1.8</v>
      </c>
      <c r="F135" s="41">
        <f t="shared" si="8"/>
        <v>21.604938271604937</v>
      </c>
      <c r="G135" s="12" t="s">
        <v>274</v>
      </c>
      <c r="H135" s="12">
        <v>2</v>
      </c>
      <c r="I135" s="12">
        <v>3</v>
      </c>
      <c r="J135" s="12">
        <v>3</v>
      </c>
      <c r="K135" s="12">
        <v>3</v>
      </c>
      <c r="L135" s="12">
        <v>3</v>
      </c>
      <c r="M135" s="12">
        <v>3</v>
      </c>
      <c r="N135" s="12">
        <v>3</v>
      </c>
      <c r="O135" s="12">
        <v>4</v>
      </c>
      <c r="P135" s="12">
        <v>3</v>
      </c>
      <c r="Q135" s="12">
        <v>3</v>
      </c>
      <c r="R135" s="12">
        <v>3</v>
      </c>
      <c r="S135" s="12">
        <v>3</v>
      </c>
      <c r="T135" s="12">
        <v>4</v>
      </c>
      <c r="U135" s="12">
        <v>4</v>
      </c>
      <c r="V135" s="12">
        <v>1</v>
      </c>
      <c r="W135" s="12">
        <v>1</v>
      </c>
      <c r="X135" s="12">
        <v>1</v>
      </c>
      <c r="Y135" s="12">
        <v>1</v>
      </c>
      <c r="Z135" s="12">
        <v>1</v>
      </c>
      <c r="AA135" s="12">
        <v>4</v>
      </c>
    </row>
    <row r="136" spans="1:27">
      <c r="A136" s="40">
        <v>36986</v>
      </c>
      <c r="B136" s="12">
        <v>0</v>
      </c>
      <c r="C136" s="12">
        <v>1991</v>
      </c>
      <c r="D136" s="12">
        <v>62</v>
      </c>
      <c r="E136" s="12">
        <v>1.63</v>
      </c>
      <c r="F136" s="41">
        <f t="shared" si="8"/>
        <v>23.335466144755166</v>
      </c>
      <c r="G136" s="12" t="s">
        <v>275</v>
      </c>
      <c r="H136" s="12">
        <v>2</v>
      </c>
      <c r="I136" s="12">
        <v>2</v>
      </c>
      <c r="J136" s="12">
        <v>3</v>
      </c>
      <c r="K136" s="12">
        <v>2</v>
      </c>
      <c r="L136" s="12">
        <v>2</v>
      </c>
      <c r="M136" s="12">
        <v>2</v>
      </c>
      <c r="N136" s="12">
        <v>2</v>
      </c>
      <c r="O136" s="12">
        <v>2</v>
      </c>
      <c r="P136" s="12">
        <v>4</v>
      </c>
      <c r="Q136" s="12">
        <v>3</v>
      </c>
      <c r="R136" s="12">
        <v>4</v>
      </c>
      <c r="S136" s="12">
        <v>4</v>
      </c>
      <c r="T136" s="12">
        <v>2</v>
      </c>
      <c r="U136" s="12">
        <v>4</v>
      </c>
      <c r="V136" s="12">
        <v>3</v>
      </c>
      <c r="W136" s="12">
        <v>4</v>
      </c>
      <c r="X136" s="12">
        <v>4</v>
      </c>
      <c r="Y136" s="12">
        <v>3</v>
      </c>
      <c r="Z136" s="12">
        <v>4</v>
      </c>
      <c r="AA136" s="12">
        <v>3</v>
      </c>
    </row>
    <row r="137" spans="1:27">
      <c r="A137" s="40">
        <v>36997</v>
      </c>
      <c r="B137" s="12">
        <v>0</v>
      </c>
      <c r="C137" s="12">
        <v>1996</v>
      </c>
      <c r="D137" s="12">
        <v>90</v>
      </c>
      <c r="E137" s="12">
        <v>1.75</v>
      </c>
      <c r="F137" s="41">
        <f t="shared" si="8"/>
        <v>29.387755102040817</v>
      </c>
      <c r="G137" s="12" t="s">
        <v>276</v>
      </c>
      <c r="H137" s="12">
        <v>5</v>
      </c>
      <c r="I137" s="12">
        <v>4</v>
      </c>
      <c r="J137" s="12">
        <v>5</v>
      </c>
      <c r="K137" s="12">
        <v>1</v>
      </c>
      <c r="L137" s="12">
        <v>5</v>
      </c>
      <c r="M137" s="12">
        <v>5</v>
      </c>
      <c r="N137" s="12">
        <v>5</v>
      </c>
      <c r="O137" s="12">
        <v>4</v>
      </c>
      <c r="P137" s="12">
        <v>4</v>
      </c>
      <c r="Q137" s="12">
        <v>5</v>
      </c>
      <c r="R137" s="12">
        <v>4</v>
      </c>
      <c r="S137" s="12">
        <v>2</v>
      </c>
      <c r="T137" s="12">
        <v>4</v>
      </c>
      <c r="U137" s="12">
        <v>2</v>
      </c>
      <c r="V137" s="12">
        <v>4</v>
      </c>
      <c r="W137" s="12">
        <v>1</v>
      </c>
      <c r="X137" s="12">
        <v>5</v>
      </c>
      <c r="Y137" s="12">
        <v>4</v>
      </c>
      <c r="Z137" s="12">
        <v>4</v>
      </c>
      <c r="AA137" s="12">
        <v>4</v>
      </c>
    </row>
    <row r="138" spans="1:27">
      <c r="A138" s="40">
        <v>36979</v>
      </c>
      <c r="B138" s="12">
        <v>0</v>
      </c>
      <c r="C138" s="12">
        <v>1954</v>
      </c>
      <c r="D138" s="12">
        <v>53.5</v>
      </c>
      <c r="E138" s="12">
        <v>1.6</v>
      </c>
      <c r="F138" s="41">
        <f t="shared" si="8"/>
        <v>20.898437499999996</v>
      </c>
      <c r="G138" s="12" t="s">
        <v>277</v>
      </c>
      <c r="H138" s="12">
        <v>3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>
        <v>1</v>
      </c>
      <c r="O138" s="12">
        <v>1</v>
      </c>
      <c r="P138" s="12">
        <v>1</v>
      </c>
      <c r="Q138" s="12">
        <v>2</v>
      </c>
      <c r="R138" s="12">
        <v>2</v>
      </c>
      <c r="S138" s="12">
        <v>1</v>
      </c>
      <c r="T138" s="12">
        <v>1</v>
      </c>
      <c r="U138" s="12">
        <v>3</v>
      </c>
      <c r="V138" s="12">
        <v>3</v>
      </c>
      <c r="W138" s="12">
        <v>1</v>
      </c>
      <c r="X138" s="12">
        <v>2</v>
      </c>
      <c r="Y138" s="12">
        <v>3</v>
      </c>
      <c r="Z138" s="12">
        <v>3</v>
      </c>
      <c r="AA138" s="12">
        <v>3</v>
      </c>
    </row>
    <row r="139" spans="1:27">
      <c r="A139" s="40">
        <v>37029</v>
      </c>
      <c r="B139" s="12">
        <v>0</v>
      </c>
      <c r="C139" s="12">
        <v>2000</v>
      </c>
      <c r="D139" s="12">
        <v>80</v>
      </c>
      <c r="E139" s="12">
        <v>1.79</v>
      </c>
      <c r="F139" s="41">
        <f t="shared" si="8"/>
        <v>24.968009737523797</v>
      </c>
      <c r="G139" s="12" t="s">
        <v>278</v>
      </c>
      <c r="H139" s="12">
        <v>5</v>
      </c>
      <c r="I139" s="12">
        <v>3</v>
      </c>
      <c r="J139" s="12">
        <v>1</v>
      </c>
      <c r="K139" s="12">
        <v>1</v>
      </c>
      <c r="L139" s="12">
        <v>4</v>
      </c>
      <c r="M139" s="12">
        <v>4</v>
      </c>
      <c r="N139" s="12">
        <v>4</v>
      </c>
      <c r="O139" s="12">
        <v>5</v>
      </c>
      <c r="P139" s="12">
        <v>1</v>
      </c>
      <c r="Q139" s="12">
        <v>2</v>
      </c>
      <c r="R139" s="12">
        <v>1</v>
      </c>
      <c r="S139" s="12">
        <v>2</v>
      </c>
      <c r="T139" s="12">
        <v>2</v>
      </c>
      <c r="U139" s="12">
        <v>2</v>
      </c>
      <c r="V139" s="12">
        <v>5</v>
      </c>
      <c r="W139" s="12">
        <v>2</v>
      </c>
      <c r="X139" s="12">
        <v>2</v>
      </c>
      <c r="Y139" s="12">
        <v>2</v>
      </c>
      <c r="Z139" s="12">
        <v>4</v>
      </c>
      <c r="AA139" s="12">
        <v>4</v>
      </c>
    </row>
    <row r="140" spans="1:27">
      <c r="A140" s="40">
        <v>26606</v>
      </c>
      <c r="B140" s="12">
        <v>0</v>
      </c>
      <c r="C140" s="12">
        <v>1982</v>
      </c>
      <c r="D140" s="12">
        <v>64</v>
      </c>
      <c r="E140" s="12">
        <v>1.75</v>
      </c>
      <c r="F140" s="41">
        <f t="shared" si="8"/>
        <v>20.897959183673468</v>
      </c>
      <c r="G140" s="12" t="s">
        <v>279</v>
      </c>
      <c r="H140" s="12">
        <v>1</v>
      </c>
      <c r="I140" s="12">
        <v>1</v>
      </c>
      <c r="J140" s="12">
        <v>1</v>
      </c>
      <c r="K140" s="12">
        <v>1</v>
      </c>
      <c r="L140" s="12">
        <v>2</v>
      </c>
      <c r="M140" s="12">
        <v>1</v>
      </c>
      <c r="N140" s="12">
        <v>1</v>
      </c>
      <c r="O140" s="12">
        <v>1</v>
      </c>
      <c r="P140" s="12">
        <v>1</v>
      </c>
      <c r="Q140" s="12">
        <v>2</v>
      </c>
      <c r="R140" s="12">
        <v>2</v>
      </c>
      <c r="S140" s="12">
        <v>2</v>
      </c>
      <c r="T140" s="12">
        <v>1</v>
      </c>
      <c r="U140" s="12">
        <v>3</v>
      </c>
      <c r="V140" s="12">
        <v>4</v>
      </c>
      <c r="W140" s="12">
        <v>4</v>
      </c>
      <c r="X140" s="12">
        <v>4</v>
      </c>
      <c r="Y140" s="12">
        <v>4</v>
      </c>
      <c r="Z140" s="12">
        <v>4</v>
      </c>
      <c r="AA140" s="12">
        <v>4</v>
      </c>
    </row>
    <row r="141" spans="1:27">
      <c r="A141" s="40">
        <v>37050</v>
      </c>
      <c r="B141" s="12">
        <v>0</v>
      </c>
      <c r="C141" s="12">
        <v>1999</v>
      </c>
      <c r="D141" s="12">
        <v>52</v>
      </c>
      <c r="E141" s="12">
        <v>1.6</v>
      </c>
      <c r="F141" s="41">
        <f t="shared" si="8"/>
        <v>20.312499999999996</v>
      </c>
      <c r="G141" s="12" t="s">
        <v>280</v>
      </c>
      <c r="H141" s="12">
        <v>2</v>
      </c>
      <c r="I141" s="12">
        <v>1</v>
      </c>
      <c r="J141" s="12">
        <v>1</v>
      </c>
      <c r="K141" s="12">
        <v>1</v>
      </c>
      <c r="L141" s="12">
        <v>1</v>
      </c>
      <c r="M141" s="12">
        <v>1</v>
      </c>
      <c r="N141" s="12">
        <v>1</v>
      </c>
      <c r="O141" s="12">
        <v>1</v>
      </c>
      <c r="P141" s="12">
        <v>1</v>
      </c>
      <c r="Q141" s="12">
        <v>2</v>
      </c>
      <c r="R141" s="12">
        <v>2</v>
      </c>
      <c r="S141" s="12">
        <v>4</v>
      </c>
      <c r="T141" s="12">
        <v>2</v>
      </c>
      <c r="U141" s="12">
        <v>2</v>
      </c>
      <c r="V141" s="12">
        <v>2</v>
      </c>
      <c r="W141" s="12">
        <v>2</v>
      </c>
      <c r="X141" s="12">
        <v>2</v>
      </c>
      <c r="Y141" s="12">
        <v>3</v>
      </c>
      <c r="Z141" s="12">
        <v>4</v>
      </c>
      <c r="AA141" s="12">
        <v>3</v>
      </c>
    </row>
    <row r="142" spans="1:27">
      <c r="A142" s="40">
        <v>37038</v>
      </c>
      <c r="B142" s="12">
        <v>0</v>
      </c>
      <c r="C142" s="12">
        <v>2000</v>
      </c>
      <c r="D142" s="12">
        <v>65</v>
      </c>
      <c r="E142" s="12">
        <v>1.68</v>
      </c>
      <c r="F142" s="41">
        <f t="shared" si="8"/>
        <v>23.030045351473927</v>
      </c>
      <c r="G142" s="12" t="s">
        <v>132</v>
      </c>
      <c r="H142" s="12">
        <v>5</v>
      </c>
      <c r="I142" s="12">
        <v>2</v>
      </c>
      <c r="J142" s="12">
        <v>4</v>
      </c>
      <c r="K142" s="12">
        <v>4</v>
      </c>
      <c r="L142" s="12">
        <v>4</v>
      </c>
      <c r="M142" s="12">
        <v>4</v>
      </c>
      <c r="N142" s="12">
        <v>4</v>
      </c>
      <c r="O142" s="12">
        <v>4</v>
      </c>
      <c r="P142" s="12">
        <v>5</v>
      </c>
      <c r="Q142" s="12">
        <v>4</v>
      </c>
      <c r="R142" s="12">
        <v>5</v>
      </c>
      <c r="S142" s="12">
        <v>5</v>
      </c>
      <c r="T142" s="12">
        <v>4</v>
      </c>
      <c r="U142" s="12">
        <v>4</v>
      </c>
      <c r="V142" s="12">
        <v>5</v>
      </c>
      <c r="W142" s="12">
        <v>2</v>
      </c>
      <c r="X142" s="12">
        <v>4</v>
      </c>
      <c r="Y142" s="12">
        <v>2</v>
      </c>
      <c r="Z142" s="12">
        <v>4</v>
      </c>
      <c r="AA142" s="12">
        <v>4</v>
      </c>
    </row>
    <row r="143" spans="1:27">
      <c r="A143" s="40">
        <v>37082</v>
      </c>
      <c r="B143" s="12">
        <v>1</v>
      </c>
      <c r="C143" s="12">
        <v>1999</v>
      </c>
      <c r="D143" s="12"/>
      <c r="E143" s="12"/>
      <c r="F143" s="41"/>
      <c r="G143" s="12"/>
      <c r="H143" s="12">
        <v>2</v>
      </c>
      <c r="I143" s="12">
        <v>4</v>
      </c>
      <c r="J143" s="12">
        <v>1</v>
      </c>
      <c r="K143" s="12">
        <v>5</v>
      </c>
      <c r="L143" s="12">
        <v>3</v>
      </c>
      <c r="M143" s="12">
        <v>4</v>
      </c>
      <c r="N143" s="12">
        <v>2</v>
      </c>
      <c r="O143" s="12">
        <v>4</v>
      </c>
      <c r="P143" s="12">
        <v>2</v>
      </c>
      <c r="Q143" s="12">
        <v>5</v>
      </c>
      <c r="R143" s="12">
        <v>1</v>
      </c>
      <c r="S143" s="12">
        <v>2</v>
      </c>
      <c r="T143" s="12">
        <v>4</v>
      </c>
      <c r="U143" s="12">
        <v>5</v>
      </c>
      <c r="V143" s="12">
        <v>1</v>
      </c>
      <c r="W143" s="12">
        <v>1</v>
      </c>
      <c r="X143" s="12">
        <v>1</v>
      </c>
      <c r="Y143" s="12">
        <v>1</v>
      </c>
      <c r="Z143" s="12">
        <v>1</v>
      </c>
      <c r="AA143" s="12">
        <v>4</v>
      </c>
    </row>
    <row r="144" spans="1:27">
      <c r="A144" s="40">
        <v>37095</v>
      </c>
      <c r="B144" s="12">
        <v>0</v>
      </c>
      <c r="C144" s="12">
        <v>1990</v>
      </c>
      <c r="D144" s="12">
        <v>60</v>
      </c>
      <c r="E144" s="12">
        <v>1.67</v>
      </c>
      <c r="F144" s="41">
        <f>D144/(E144^2)</f>
        <v>21.513858510523864</v>
      </c>
      <c r="G144" s="12" t="s">
        <v>281</v>
      </c>
      <c r="H144" s="12">
        <v>2</v>
      </c>
      <c r="I144" s="12">
        <v>2</v>
      </c>
      <c r="J144" s="12">
        <v>3</v>
      </c>
      <c r="K144" s="12">
        <v>2</v>
      </c>
      <c r="L144" s="12">
        <v>3</v>
      </c>
      <c r="M144" s="12">
        <v>4</v>
      </c>
      <c r="N144" s="12">
        <v>2</v>
      </c>
      <c r="O144" s="12">
        <v>3</v>
      </c>
      <c r="P144" s="12">
        <v>4</v>
      </c>
      <c r="Q144" s="12">
        <v>2</v>
      </c>
      <c r="R144" s="12">
        <v>1</v>
      </c>
      <c r="S144" s="12">
        <v>2</v>
      </c>
      <c r="T144" s="12">
        <v>2</v>
      </c>
      <c r="U144" s="12">
        <v>2</v>
      </c>
      <c r="V144" s="12">
        <v>3</v>
      </c>
      <c r="W144" s="12">
        <v>2</v>
      </c>
      <c r="X144" s="12">
        <v>2</v>
      </c>
      <c r="Y144" s="12">
        <v>2</v>
      </c>
      <c r="Z144" s="12">
        <v>2</v>
      </c>
      <c r="AA144" s="12">
        <v>2</v>
      </c>
    </row>
    <row r="145" spans="1:27">
      <c r="A145" s="40">
        <v>37117</v>
      </c>
      <c r="B145" s="12">
        <v>0</v>
      </c>
      <c r="C145" s="12">
        <v>1981</v>
      </c>
      <c r="D145" s="12">
        <v>80</v>
      </c>
      <c r="E145" s="12">
        <v>1.6</v>
      </c>
      <c r="F145" s="41">
        <f>D145/(E145^2)</f>
        <v>31.249999999999993</v>
      </c>
      <c r="G145" s="12" t="s">
        <v>282</v>
      </c>
      <c r="H145" s="12">
        <v>5</v>
      </c>
      <c r="I145" s="12">
        <v>4</v>
      </c>
      <c r="J145" s="12">
        <v>5</v>
      </c>
      <c r="K145" s="12">
        <v>4</v>
      </c>
      <c r="L145" s="12">
        <v>5</v>
      </c>
      <c r="M145" s="12">
        <v>4</v>
      </c>
      <c r="N145" s="12">
        <v>5</v>
      </c>
      <c r="O145" s="12">
        <v>2</v>
      </c>
      <c r="P145" s="12">
        <v>2</v>
      </c>
      <c r="Q145" s="12">
        <v>2</v>
      </c>
      <c r="R145" s="12">
        <v>4</v>
      </c>
      <c r="S145" s="12">
        <v>5</v>
      </c>
      <c r="T145" s="12">
        <v>3</v>
      </c>
      <c r="U145" s="12">
        <v>3</v>
      </c>
      <c r="V145" s="12">
        <v>2</v>
      </c>
      <c r="W145" s="12">
        <v>4</v>
      </c>
      <c r="X145" s="12">
        <v>5</v>
      </c>
      <c r="Y145" s="12">
        <v>4</v>
      </c>
      <c r="Z145" s="12">
        <v>5</v>
      </c>
      <c r="AA145" s="12">
        <v>4</v>
      </c>
    </row>
    <row r="146" spans="1:27">
      <c r="A146" s="40">
        <v>37122</v>
      </c>
      <c r="B146" s="12">
        <v>0</v>
      </c>
      <c r="C146" s="12">
        <v>2004</v>
      </c>
      <c r="D146" s="12">
        <v>62</v>
      </c>
      <c r="E146" s="12">
        <v>1.72</v>
      </c>
      <c r="F146" s="41">
        <f>D146/(E146^2)</f>
        <v>20.957274202271499</v>
      </c>
      <c r="G146" s="12" t="s">
        <v>283</v>
      </c>
      <c r="H146" s="12">
        <v>3</v>
      </c>
      <c r="I146" s="12">
        <v>3</v>
      </c>
      <c r="J146" s="12">
        <v>3</v>
      </c>
      <c r="K146" s="12">
        <v>3</v>
      </c>
      <c r="L146" s="12">
        <v>3</v>
      </c>
      <c r="M146" s="12">
        <v>2</v>
      </c>
      <c r="N146" s="12">
        <v>3</v>
      </c>
      <c r="O146" s="12">
        <v>2</v>
      </c>
      <c r="P146" s="12">
        <v>4</v>
      </c>
      <c r="Q146" s="12">
        <v>2</v>
      </c>
      <c r="R146" s="12">
        <v>4</v>
      </c>
      <c r="S146" s="12">
        <v>2</v>
      </c>
      <c r="T146" s="12">
        <v>3</v>
      </c>
      <c r="U146" s="12">
        <v>2</v>
      </c>
      <c r="V146" s="12">
        <v>4</v>
      </c>
      <c r="W146" s="12">
        <v>3</v>
      </c>
      <c r="X146" s="12">
        <v>5</v>
      </c>
      <c r="Y146" s="12">
        <v>5</v>
      </c>
      <c r="Z146" s="12">
        <v>4</v>
      </c>
      <c r="AA146" s="12">
        <v>5</v>
      </c>
    </row>
    <row r="147" spans="1:27">
      <c r="A147" s="40">
        <v>37131</v>
      </c>
      <c r="B147" s="12">
        <v>0</v>
      </c>
      <c r="C147" s="12">
        <v>2003</v>
      </c>
      <c r="D147" s="12">
        <v>70</v>
      </c>
      <c r="E147" s="12">
        <v>1.59</v>
      </c>
      <c r="F147" s="41">
        <f>D147/(E147^2)</f>
        <v>27.688778133776353</v>
      </c>
      <c r="G147" s="12" t="s">
        <v>284</v>
      </c>
      <c r="H147" s="12">
        <v>4</v>
      </c>
      <c r="I147" s="12">
        <v>5</v>
      </c>
      <c r="J147" s="12">
        <v>2</v>
      </c>
      <c r="K147" s="12">
        <v>3</v>
      </c>
      <c r="L147" s="12">
        <v>5</v>
      </c>
      <c r="M147" s="12">
        <v>4</v>
      </c>
      <c r="N147" s="12">
        <v>5</v>
      </c>
      <c r="O147" s="12">
        <v>5</v>
      </c>
      <c r="P147" s="12">
        <v>4</v>
      </c>
      <c r="Q147" s="12">
        <v>3</v>
      </c>
      <c r="R147" s="12">
        <v>4</v>
      </c>
      <c r="S147" s="12">
        <v>4</v>
      </c>
      <c r="T147" s="12">
        <v>5</v>
      </c>
      <c r="U147" s="12">
        <v>4</v>
      </c>
      <c r="V147" s="12">
        <v>4</v>
      </c>
      <c r="W147" s="12">
        <v>5</v>
      </c>
      <c r="X147" s="12">
        <v>5</v>
      </c>
      <c r="Y147" s="12">
        <v>5</v>
      </c>
      <c r="Z147" s="12">
        <v>5</v>
      </c>
      <c r="AA147" s="12">
        <v>5</v>
      </c>
    </row>
    <row r="148" spans="1:27">
      <c r="A148" s="40">
        <v>37128</v>
      </c>
      <c r="B148" s="12">
        <v>0</v>
      </c>
      <c r="C148" s="12">
        <v>1966</v>
      </c>
      <c r="D148" s="12"/>
      <c r="E148" s="12"/>
      <c r="F148" s="41"/>
      <c r="G148" s="12"/>
      <c r="H148" s="12">
        <v>2</v>
      </c>
      <c r="I148" s="12">
        <v>4</v>
      </c>
      <c r="J148" s="12">
        <v>2</v>
      </c>
      <c r="K148" s="12">
        <v>2</v>
      </c>
      <c r="L148" s="12">
        <v>2</v>
      </c>
      <c r="M148" s="12">
        <v>2</v>
      </c>
      <c r="N148" s="12">
        <v>2</v>
      </c>
      <c r="O148" s="12">
        <v>2</v>
      </c>
      <c r="P148" s="12">
        <v>2</v>
      </c>
      <c r="Q148" s="12">
        <v>2</v>
      </c>
      <c r="R148" s="12">
        <v>2</v>
      </c>
      <c r="S148" s="12">
        <v>2</v>
      </c>
      <c r="T148" s="12">
        <v>2</v>
      </c>
      <c r="U148" s="12">
        <v>2</v>
      </c>
      <c r="V148" s="12">
        <v>3</v>
      </c>
      <c r="W148" s="12">
        <v>2</v>
      </c>
      <c r="X148" s="12">
        <v>3</v>
      </c>
      <c r="Y148" s="12">
        <v>4</v>
      </c>
      <c r="Z148" s="12">
        <v>3</v>
      </c>
      <c r="AA148" s="12">
        <v>2</v>
      </c>
    </row>
    <row r="149" spans="1:27">
      <c r="A149" s="40">
        <v>36573</v>
      </c>
      <c r="B149" s="12">
        <v>0</v>
      </c>
      <c r="C149" s="12">
        <v>2001</v>
      </c>
      <c r="D149" s="12">
        <v>52</v>
      </c>
      <c r="E149" s="12">
        <v>1.6</v>
      </c>
      <c r="F149" s="41">
        <f>D149/(E149^2)</f>
        <v>20.312499999999996</v>
      </c>
      <c r="G149" s="12" t="s">
        <v>285</v>
      </c>
      <c r="H149" s="12">
        <v>2</v>
      </c>
      <c r="I149" s="12">
        <v>3</v>
      </c>
      <c r="J149" s="12">
        <v>1</v>
      </c>
      <c r="K149" s="12">
        <v>1</v>
      </c>
      <c r="L149" s="12">
        <v>1</v>
      </c>
      <c r="M149" s="12">
        <v>2</v>
      </c>
      <c r="N149" s="12">
        <v>1</v>
      </c>
      <c r="O149" s="12">
        <v>1</v>
      </c>
      <c r="P149" s="12">
        <v>4</v>
      </c>
      <c r="Q149" s="12">
        <v>3</v>
      </c>
      <c r="R149" s="12">
        <v>3</v>
      </c>
      <c r="S149" s="12">
        <v>2</v>
      </c>
      <c r="T149" s="12">
        <v>3</v>
      </c>
      <c r="U149" s="12">
        <v>2</v>
      </c>
      <c r="V149" s="12">
        <v>5</v>
      </c>
      <c r="W149" s="12">
        <v>5</v>
      </c>
      <c r="X149" s="12">
        <v>5</v>
      </c>
      <c r="Y149" s="12">
        <v>5</v>
      </c>
      <c r="Z149" s="12">
        <v>5</v>
      </c>
      <c r="AA149" s="12">
        <v>4</v>
      </c>
    </row>
    <row r="150" spans="1:27">
      <c r="A150" s="40">
        <v>37174</v>
      </c>
      <c r="B150" s="12">
        <v>1</v>
      </c>
      <c r="C150" s="12">
        <v>2000</v>
      </c>
      <c r="D150" s="12">
        <v>110.7</v>
      </c>
      <c r="E150" s="12">
        <v>1.85</v>
      </c>
      <c r="F150" s="41">
        <f>D150/(E150^2)</f>
        <v>32.344777209642075</v>
      </c>
      <c r="G150" s="12" t="s">
        <v>286</v>
      </c>
      <c r="H150" s="12">
        <v>3</v>
      </c>
      <c r="I150" s="12">
        <v>3</v>
      </c>
      <c r="J150" s="12">
        <v>1</v>
      </c>
      <c r="K150" s="12">
        <v>2</v>
      </c>
      <c r="L150" s="12">
        <v>2</v>
      </c>
      <c r="M150" s="12">
        <v>2</v>
      </c>
      <c r="N150" s="12">
        <v>2</v>
      </c>
      <c r="O150" s="12">
        <v>4</v>
      </c>
      <c r="P150" s="12">
        <v>4</v>
      </c>
      <c r="Q150" s="12">
        <v>2</v>
      </c>
      <c r="R150" s="12">
        <v>4</v>
      </c>
      <c r="S150" s="12">
        <v>5</v>
      </c>
      <c r="T150" s="12">
        <v>2</v>
      </c>
      <c r="U150" s="12">
        <v>3</v>
      </c>
      <c r="V150" s="12">
        <v>5</v>
      </c>
      <c r="W150" s="12">
        <v>5</v>
      </c>
      <c r="X150" s="12">
        <v>5</v>
      </c>
      <c r="Y150" s="12">
        <v>5</v>
      </c>
      <c r="Z150" s="12">
        <v>5</v>
      </c>
      <c r="AA150" s="12">
        <v>5</v>
      </c>
    </row>
    <row r="151" spans="1:27">
      <c r="A151" s="40">
        <v>37161</v>
      </c>
      <c r="B151" s="12">
        <v>0</v>
      </c>
      <c r="C151" s="12">
        <v>1996</v>
      </c>
      <c r="D151" s="12">
        <v>60</v>
      </c>
      <c r="E151" s="12">
        <v>1.65</v>
      </c>
      <c r="F151" s="41">
        <f>D151/(E151^2)</f>
        <v>22.03856749311295</v>
      </c>
      <c r="G151" s="12" t="s">
        <v>258</v>
      </c>
      <c r="H151" s="12">
        <v>5</v>
      </c>
      <c r="I151" s="12">
        <v>4</v>
      </c>
      <c r="J151" s="12">
        <v>4</v>
      </c>
      <c r="K151" s="12">
        <v>2</v>
      </c>
      <c r="L151" s="12">
        <v>5</v>
      </c>
      <c r="M151" s="12">
        <v>4</v>
      </c>
      <c r="N151" s="12">
        <v>5</v>
      </c>
      <c r="O151" s="12">
        <v>5</v>
      </c>
      <c r="P151" s="12">
        <v>4</v>
      </c>
      <c r="Q151" s="12">
        <v>5</v>
      </c>
      <c r="R151" s="12">
        <v>4</v>
      </c>
      <c r="S151" s="12">
        <v>4</v>
      </c>
      <c r="T151" s="12">
        <v>4</v>
      </c>
      <c r="U151" s="12">
        <v>4</v>
      </c>
      <c r="V151" s="12">
        <v>2</v>
      </c>
      <c r="W151" s="12">
        <v>4</v>
      </c>
      <c r="X151" s="12">
        <v>5</v>
      </c>
      <c r="Y151" s="12">
        <v>1</v>
      </c>
      <c r="Z151" s="12">
        <v>4</v>
      </c>
      <c r="AA151" s="12">
        <v>4</v>
      </c>
    </row>
    <row r="152" spans="1:27">
      <c r="A152" s="40">
        <v>37182</v>
      </c>
      <c r="B152" s="12">
        <v>1</v>
      </c>
      <c r="C152" s="12">
        <v>1996</v>
      </c>
      <c r="D152" s="12">
        <v>92</v>
      </c>
      <c r="E152" s="12">
        <v>1.86</v>
      </c>
      <c r="F152" s="41">
        <f>D152/(E152^2)</f>
        <v>26.592669672794539</v>
      </c>
      <c r="G152" s="12" t="s">
        <v>287</v>
      </c>
      <c r="H152" s="12">
        <v>1</v>
      </c>
      <c r="I152" s="12">
        <v>2</v>
      </c>
      <c r="J152" s="12">
        <v>1</v>
      </c>
      <c r="K152" s="12">
        <v>5</v>
      </c>
      <c r="L152" s="12">
        <v>1</v>
      </c>
      <c r="M152" s="12">
        <v>1</v>
      </c>
      <c r="N152" s="12">
        <v>1</v>
      </c>
      <c r="O152" s="12">
        <v>1</v>
      </c>
      <c r="P152" s="12">
        <v>2</v>
      </c>
      <c r="Q152" s="12">
        <v>1</v>
      </c>
      <c r="R152" s="12">
        <v>2</v>
      </c>
      <c r="S152" s="12">
        <v>4</v>
      </c>
      <c r="T152" s="12">
        <v>1</v>
      </c>
      <c r="U152" s="12">
        <v>2</v>
      </c>
      <c r="V152" s="12">
        <v>1</v>
      </c>
      <c r="W152" s="12">
        <v>1</v>
      </c>
      <c r="X152" s="12">
        <v>1</v>
      </c>
      <c r="Y152" s="12">
        <v>2</v>
      </c>
      <c r="Z152" s="12">
        <v>2</v>
      </c>
      <c r="AA152" s="12">
        <v>4</v>
      </c>
    </row>
    <row r="153" spans="1:27">
      <c r="A153" s="40">
        <v>37189</v>
      </c>
      <c r="B153" s="12">
        <v>0</v>
      </c>
      <c r="C153" s="12">
        <v>1987</v>
      </c>
      <c r="D153" s="12"/>
      <c r="E153" s="12"/>
      <c r="F153" s="41"/>
      <c r="G153" s="12"/>
      <c r="H153" s="12">
        <v>5</v>
      </c>
      <c r="I153" s="12">
        <v>5</v>
      </c>
      <c r="J153" s="12">
        <v>5</v>
      </c>
      <c r="K153" s="12">
        <v>5</v>
      </c>
      <c r="L153" s="12">
        <v>5</v>
      </c>
      <c r="M153" s="12">
        <v>5</v>
      </c>
      <c r="N153" s="12">
        <v>5</v>
      </c>
      <c r="O153" s="12">
        <v>5</v>
      </c>
      <c r="P153" s="12">
        <v>5</v>
      </c>
      <c r="Q153" s="12">
        <v>5</v>
      </c>
      <c r="R153" s="12">
        <v>5</v>
      </c>
      <c r="S153" s="12">
        <v>5</v>
      </c>
      <c r="T153" s="12">
        <v>5</v>
      </c>
      <c r="U153" s="12">
        <v>5</v>
      </c>
      <c r="V153" s="12">
        <v>5</v>
      </c>
      <c r="W153" s="12">
        <v>5</v>
      </c>
      <c r="X153" s="12">
        <v>5</v>
      </c>
      <c r="Y153" s="12">
        <v>5</v>
      </c>
      <c r="Z153" s="12">
        <v>5</v>
      </c>
      <c r="AA153" s="12">
        <v>5</v>
      </c>
    </row>
    <row r="154" spans="1:27">
      <c r="A154" s="40">
        <v>37173</v>
      </c>
      <c r="B154" s="12">
        <v>0</v>
      </c>
      <c r="C154" s="12">
        <v>1973</v>
      </c>
      <c r="D154" s="12"/>
      <c r="E154" s="12"/>
      <c r="F154" s="41"/>
      <c r="G154" s="12"/>
      <c r="H154" s="12">
        <v>1</v>
      </c>
      <c r="I154" s="12">
        <v>1</v>
      </c>
      <c r="J154" s="12">
        <v>2</v>
      </c>
      <c r="K154" s="12">
        <v>1</v>
      </c>
      <c r="L154" s="12">
        <v>2</v>
      </c>
      <c r="M154" s="12">
        <v>2</v>
      </c>
      <c r="N154" s="12">
        <v>1</v>
      </c>
      <c r="O154" s="12">
        <v>2</v>
      </c>
      <c r="P154" s="12">
        <v>1</v>
      </c>
      <c r="Q154" s="12">
        <v>2</v>
      </c>
      <c r="R154" s="12">
        <v>2</v>
      </c>
      <c r="S154" s="12">
        <v>2</v>
      </c>
      <c r="T154" s="12">
        <v>2</v>
      </c>
      <c r="U154" s="12">
        <v>3</v>
      </c>
      <c r="V154" s="12">
        <v>2</v>
      </c>
      <c r="W154" s="12">
        <v>3</v>
      </c>
      <c r="X154" s="12">
        <v>4</v>
      </c>
      <c r="Y154" s="12">
        <v>4</v>
      </c>
      <c r="Z154" s="12">
        <v>4</v>
      </c>
      <c r="AA154" s="12">
        <v>4</v>
      </c>
    </row>
    <row r="155" spans="1:27">
      <c r="A155" s="40">
        <v>37196</v>
      </c>
      <c r="B155" s="12">
        <v>0</v>
      </c>
      <c r="C155" s="12">
        <v>1996</v>
      </c>
      <c r="D155" s="12">
        <v>70</v>
      </c>
      <c r="E155" s="12">
        <v>1.65</v>
      </c>
      <c r="F155" s="41">
        <f t="shared" ref="F155:F162" si="9">D155/(E155^2)</f>
        <v>25.711662075298442</v>
      </c>
      <c r="G155" s="12" t="s">
        <v>288</v>
      </c>
      <c r="H155" s="12">
        <v>4</v>
      </c>
      <c r="I155" s="12">
        <v>2</v>
      </c>
      <c r="J155" s="12">
        <v>4</v>
      </c>
      <c r="K155" s="12">
        <v>4</v>
      </c>
      <c r="L155" s="12">
        <v>4</v>
      </c>
      <c r="M155" s="12">
        <v>2</v>
      </c>
      <c r="N155" s="12">
        <v>4</v>
      </c>
      <c r="O155" s="12">
        <v>4</v>
      </c>
      <c r="P155" s="12">
        <v>4</v>
      </c>
      <c r="Q155" s="12">
        <v>2</v>
      </c>
      <c r="R155" s="12">
        <v>2</v>
      </c>
      <c r="S155" s="12">
        <v>1</v>
      </c>
      <c r="T155" s="12">
        <v>1</v>
      </c>
      <c r="U155" s="12">
        <v>2</v>
      </c>
      <c r="V155" s="12">
        <v>4</v>
      </c>
      <c r="W155" s="12">
        <v>4</v>
      </c>
      <c r="X155" s="12">
        <v>5</v>
      </c>
      <c r="Y155" s="12">
        <v>5</v>
      </c>
      <c r="Z155" s="12">
        <v>5</v>
      </c>
      <c r="AA155" s="12">
        <v>5</v>
      </c>
    </row>
    <row r="156" spans="1:27">
      <c r="A156" s="40">
        <v>37213</v>
      </c>
      <c r="B156" s="12">
        <v>0</v>
      </c>
      <c r="C156" s="12">
        <v>2001</v>
      </c>
      <c r="D156" s="12">
        <v>65</v>
      </c>
      <c r="E156" s="12">
        <v>1.78</v>
      </c>
      <c r="F156" s="41">
        <f t="shared" si="9"/>
        <v>20.515086478979924</v>
      </c>
      <c r="G156" s="12" t="s">
        <v>289</v>
      </c>
      <c r="H156" s="12">
        <v>3</v>
      </c>
      <c r="I156" s="12">
        <v>4</v>
      </c>
      <c r="J156" s="12">
        <v>1</v>
      </c>
      <c r="K156" s="12">
        <v>2</v>
      </c>
      <c r="L156" s="12">
        <v>4</v>
      </c>
      <c r="M156" s="12">
        <v>3</v>
      </c>
      <c r="N156" s="12">
        <v>3</v>
      </c>
      <c r="O156" s="12">
        <v>2</v>
      </c>
      <c r="P156" s="12">
        <v>2</v>
      </c>
      <c r="Q156" s="12">
        <v>4</v>
      </c>
      <c r="R156" s="12">
        <v>4</v>
      </c>
      <c r="S156" s="12">
        <v>4</v>
      </c>
      <c r="T156" s="12">
        <v>2</v>
      </c>
      <c r="U156" s="12">
        <v>2</v>
      </c>
      <c r="V156" s="12">
        <v>2</v>
      </c>
      <c r="W156" s="12">
        <v>4</v>
      </c>
      <c r="X156" s="12">
        <v>4</v>
      </c>
      <c r="Y156" s="12">
        <v>3</v>
      </c>
      <c r="Z156" s="12">
        <v>4</v>
      </c>
      <c r="AA156" s="12">
        <v>4</v>
      </c>
    </row>
    <row r="157" spans="1:27">
      <c r="A157" s="40">
        <v>37226</v>
      </c>
      <c r="B157" s="12">
        <v>0</v>
      </c>
      <c r="C157" s="12">
        <v>2003</v>
      </c>
      <c r="D157" s="12">
        <v>70</v>
      </c>
      <c r="E157" s="12">
        <v>1.76</v>
      </c>
      <c r="F157" s="41">
        <f t="shared" si="9"/>
        <v>22.598140495867771</v>
      </c>
      <c r="G157" s="12" t="s">
        <v>290</v>
      </c>
      <c r="H157" s="12">
        <v>4</v>
      </c>
      <c r="I157" s="12">
        <v>5</v>
      </c>
      <c r="J157" s="12">
        <v>1</v>
      </c>
      <c r="K157" s="12">
        <v>1</v>
      </c>
      <c r="L157" s="12">
        <v>3</v>
      </c>
      <c r="M157" s="12">
        <v>3</v>
      </c>
      <c r="N157" s="12">
        <v>3</v>
      </c>
      <c r="O157" s="12">
        <v>3</v>
      </c>
      <c r="P157" s="12">
        <v>1</v>
      </c>
      <c r="Q157" s="12">
        <v>2</v>
      </c>
      <c r="R157" s="12">
        <v>2</v>
      </c>
      <c r="S157" s="12">
        <v>2</v>
      </c>
      <c r="T157" s="12">
        <v>2</v>
      </c>
      <c r="U157" s="12">
        <v>2</v>
      </c>
      <c r="V157" s="12">
        <v>3</v>
      </c>
      <c r="W157" s="12">
        <v>1</v>
      </c>
      <c r="X157" s="12">
        <v>1</v>
      </c>
      <c r="Y157" s="12">
        <v>3</v>
      </c>
      <c r="Z157" s="12">
        <v>1</v>
      </c>
      <c r="AA157" s="12">
        <v>2</v>
      </c>
    </row>
    <row r="158" spans="1:27">
      <c r="A158" s="40">
        <v>37238</v>
      </c>
      <c r="B158" s="12">
        <v>1</v>
      </c>
      <c r="C158" s="12">
        <v>1999</v>
      </c>
      <c r="D158" s="12">
        <v>71</v>
      </c>
      <c r="E158" s="12">
        <v>1.73</v>
      </c>
      <c r="F158" s="41">
        <f t="shared" si="9"/>
        <v>23.722810651876106</v>
      </c>
      <c r="G158" s="12" t="s">
        <v>291</v>
      </c>
      <c r="H158" s="12">
        <v>2</v>
      </c>
      <c r="I158" s="12">
        <v>3</v>
      </c>
      <c r="J158" s="12">
        <v>2</v>
      </c>
      <c r="K158" s="12">
        <v>2</v>
      </c>
      <c r="L158" s="12">
        <v>2</v>
      </c>
      <c r="M158" s="12">
        <v>2</v>
      </c>
      <c r="N158" s="12">
        <v>2</v>
      </c>
      <c r="O158" s="12">
        <v>2</v>
      </c>
      <c r="P158" s="12">
        <v>2</v>
      </c>
      <c r="Q158" s="12">
        <v>1</v>
      </c>
      <c r="R158" s="12">
        <v>3</v>
      </c>
      <c r="S158" s="12">
        <v>4</v>
      </c>
      <c r="T158" s="12">
        <v>3</v>
      </c>
      <c r="U158" s="12">
        <v>2</v>
      </c>
      <c r="V158" s="12">
        <v>2</v>
      </c>
      <c r="W158" s="12">
        <v>2</v>
      </c>
      <c r="X158" s="12">
        <v>2</v>
      </c>
      <c r="Y158" s="12">
        <v>2</v>
      </c>
      <c r="Z158" s="12">
        <v>3</v>
      </c>
      <c r="AA158" s="12">
        <v>2</v>
      </c>
    </row>
    <row r="159" spans="1:27">
      <c r="A159" s="40">
        <v>37242</v>
      </c>
      <c r="B159" s="12">
        <v>0</v>
      </c>
      <c r="C159" s="12">
        <v>1999</v>
      </c>
      <c r="D159" s="12">
        <v>54</v>
      </c>
      <c r="E159" s="12">
        <v>1.56</v>
      </c>
      <c r="F159" s="41">
        <f t="shared" si="9"/>
        <v>22.189349112426033</v>
      </c>
      <c r="G159" s="12" t="s">
        <v>134</v>
      </c>
      <c r="H159" s="12">
        <v>2</v>
      </c>
      <c r="I159" s="12">
        <v>4</v>
      </c>
      <c r="J159" s="12">
        <v>2</v>
      </c>
      <c r="K159" s="12">
        <v>2</v>
      </c>
      <c r="L159" s="12">
        <v>3</v>
      </c>
      <c r="M159" s="12">
        <v>4</v>
      </c>
      <c r="N159" s="12">
        <v>2</v>
      </c>
      <c r="O159" s="12">
        <v>2</v>
      </c>
      <c r="P159" s="12">
        <v>1</v>
      </c>
      <c r="Q159" s="12">
        <v>2</v>
      </c>
      <c r="R159" s="12">
        <v>2</v>
      </c>
      <c r="S159" s="12">
        <v>2</v>
      </c>
      <c r="T159" s="12">
        <v>2</v>
      </c>
      <c r="U159" s="12">
        <v>2</v>
      </c>
      <c r="V159" s="12">
        <v>4</v>
      </c>
      <c r="W159" s="12">
        <v>2</v>
      </c>
      <c r="X159" s="12">
        <v>4</v>
      </c>
      <c r="Y159" s="12">
        <v>2</v>
      </c>
      <c r="Z159" s="12">
        <v>4</v>
      </c>
      <c r="AA159" s="12">
        <v>3</v>
      </c>
    </row>
    <row r="160" spans="1:27">
      <c r="A160" s="40">
        <v>37240</v>
      </c>
      <c r="B160" s="12">
        <v>0</v>
      </c>
      <c r="C160" s="12">
        <v>1998</v>
      </c>
      <c r="D160" s="12">
        <v>53</v>
      </c>
      <c r="E160" s="12">
        <v>1.7</v>
      </c>
      <c r="F160" s="41">
        <f t="shared" si="9"/>
        <v>18.339100346020764</v>
      </c>
      <c r="G160" s="12" t="s">
        <v>292</v>
      </c>
      <c r="H160" s="12">
        <v>2</v>
      </c>
      <c r="I160" s="12">
        <v>2</v>
      </c>
      <c r="J160" s="12">
        <v>2</v>
      </c>
      <c r="K160" s="12">
        <v>1</v>
      </c>
      <c r="L160" s="12">
        <v>2</v>
      </c>
      <c r="M160" s="12">
        <v>2</v>
      </c>
      <c r="N160" s="12">
        <v>2</v>
      </c>
      <c r="O160" s="12">
        <v>2</v>
      </c>
      <c r="P160" s="12">
        <v>2</v>
      </c>
      <c r="Q160" s="12">
        <v>2</v>
      </c>
      <c r="R160" s="12">
        <v>4</v>
      </c>
      <c r="S160" s="12">
        <v>4</v>
      </c>
      <c r="T160" s="12">
        <v>2</v>
      </c>
      <c r="U160" s="12">
        <v>2</v>
      </c>
      <c r="V160" s="12">
        <v>5</v>
      </c>
      <c r="W160" s="12">
        <v>3</v>
      </c>
      <c r="X160" s="12">
        <v>5</v>
      </c>
      <c r="Y160" s="12">
        <v>5</v>
      </c>
      <c r="Z160" s="12">
        <v>4</v>
      </c>
      <c r="AA160" s="12">
        <v>3</v>
      </c>
    </row>
    <row r="161" spans="1:27">
      <c r="A161" s="40">
        <v>37244</v>
      </c>
      <c r="B161" s="12">
        <v>0</v>
      </c>
      <c r="C161" s="12">
        <v>1997</v>
      </c>
      <c r="D161" s="12">
        <v>87</v>
      </c>
      <c r="E161" s="12">
        <v>1.63</v>
      </c>
      <c r="F161" s="41">
        <f t="shared" si="9"/>
        <v>32.744928299898383</v>
      </c>
      <c r="G161" s="12">
        <v>87.162999999999997</v>
      </c>
      <c r="H161" s="12">
        <v>2</v>
      </c>
      <c r="I161" s="12">
        <v>2</v>
      </c>
      <c r="J161" s="12">
        <v>2</v>
      </c>
      <c r="K161" s="12">
        <v>4</v>
      </c>
      <c r="L161" s="12">
        <v>2</v>
      </c>
      <c r="M161" s="12">
        <v>2</v>
      </c>
      <c r="N161" s="12">
        <v>3</v>
      </c>
      <c r="O161" s="12">
        <v>2</v>
      </c>
      <c r="P161" s="12">
        <v>1</v>
      </c>
      <c r="Q161" s="12">
        <v>1</v>
      </c>
      <c r="R161" s="12">
        <v>2</v>
      </c>
      <c r="S161" s="12">
        <v>2</v>
      </c>
      <c r="T161" s="12">
        <v>1</v>
      </c>
      <c r="U161" s="12">
        <v>1</v>
      </c>
      <c r="V161" s="12">
        <v>4</v>
      </c>
      <c r="W161" s="12">
        <v>3</v>
      </c>
      <c r="X161" s="12">
        <v>3</v>
      </c>
      <c r="Y161" s="12">
        <v>2</v>
      </c>
      <c r="Z161" s="12">
        <v>4</v>
      </c>
      <c r="AA161" s="12">
        <v>4</v>
      </c>
    </row>
    <row r="162" spans="1:27">
      <c r="A162" s="40">
        <v>37243</v>
      </c>
      <c r="B162" s="12">
        <v>0</v>
      </c>
      <c r="C162" s="12">
        <v>1998</v>
      </c>
      <c r="D162" s="12">
        <v>75</v>
      </c>
      <c r="E162" s="12">
        <v>1.65</v>
      </c>
      <c r="F162" s="41">
        <f t="shared" si="9"/>
        <v>27.548209366391188</v>
      </c>
      <c r="G162" s="12" t="s">
        <v>293</v>
      </c>
      <c r="H162" s="12">
        <v>4</v>
      </c>
      <c r="I162" s="12">
        <v>4</v>
      </c>
      <c r="J162" s="12">
        <v>2</v>
      </c>
      <c r="K162" s="12">
        <v>2</v>
      </c>
      <c r="L162" s="12">
        <v>4</v>
      </c>
      <c r="M162" s="12">
        <v>3</v>
      </c>
      <c r="N162" s="12">
        <v>2</v>
      </c>
      <c r="O162" s="12">
        <v>3</v>
      </c>
      <c r="P162" s="12">
        <v>2</v>
      </c>
      <c r="Q162" s="12">
        <v>2</v>
      </c>
      <c r="R162" s="12">
        <v>4</v>
      </c>
      <c r="S162" s="12">
        <v>3</v>
      </c>
      <c r="T162" s="12">
        <v>3</v>
      </c>
      <c r="U162" s="12">
        <v>2</v>
      </c>
      <c r="V162" s="12">
        <v>3</v>
      </c>
      <c r="W162" s="12">
        <v>4</v>
      </c>
      <c r="X162" s="12">
        <v>2</v>
      </c>
      <c r="Y162" s="12">
        <v>2</v>
      </c>
      <c r="Z162" s="12">
        <v>2</v>
      </c>
      <c r="AA162" s="12">
        <v>4</v>
      </c>
    </row>
    <row r="163" spans="1:27">
      <c r="A163" s="40">
        <v>37221</v>
      </c>
      <c r="B163" s="12">
        <v>0</v>
      </c>
      <c r="C163" s="12">
        <v>1974</v>
      </c>
      <c r="D163" s="12"/>
      <c r="E163" s="12"/>
      <c r="F163" s="41"/>
      <c r="G163" s="12"/>
      <c r="H163" s="12">
        <v>2</v>
      </c>
      <c r="I163" s="12">
        <v>2</v>
      </c>
      <c r="J163" s="12">
        <v>2</v>
      </c>
      <c r="K163" s="12">
        <v>2</v>
      </c>
      <c r="L163" s="12">
        <v>1</v>
      </c>
      <c r="M163" s="12">
        <v>2</v>
      </c>
      <c r="N163" s="12">
        <v>2</v>
      </c>
      <c r="O163" s="12">
        <v>1</v>
      </c>
      <c r="P163" s="12">
        <v>1</v>
      </c>
      <c r="Q163" s="12">
        <v>2</v>
      </c>
      <c r="R163" s="12">
        <v>3</v>
      </c>
      <c r="S163" s="12">
        <v>2</v>
      </c>
      <c r="T163" s="12">
        <v>2</v>
      </c>
      <c r="U163" s="12">
        <v>2</v>
      </c>
      <c r="V163" s="12">
        <v>2</v>
      </c>
      <c r="W163" s="12">
        <v>2</v>
      </c>
      <c r="X163" s="12">
        <v>2</v>
      </c>
      <c r="Y163" s="12">
        <v>2</v>
      </c>
      <c r="Z163" s="12">
        <v>4</v>
      </c>
      <c r="AA163" s="12">
        <v>4</v>
      </c>
    </row>
    <row r="164" spans="1:27">
      <c r="A164" s="40">
        <v>37237</v>
      </c>
      <c r="B164" s="12">
        <v>0</v>
      </c>
      <c r="C164" s="12">
        <v>1999</v>
      </c>
      <c r="D164" s="12">
        <v>62</v>
      </c>
      <c r="E164" s="12">
        <v>1.73</v>
      </c>
      <c r="F164" s="41">
        <f t="shared" ref="F164:F192" si="10">D164/(E164^2)</f>
        <v>20.715693808680545</v>
      </c>
      <c r="G164" s="12" t="s">
        <v>294</v>
      </c>
      <c r="H164" s="12">
        <v>1</v>
      </c>
      <c r="I164" s="12">
        <v>1</v>
      </c>
      <c r="J164" s="12">
        <v>1</v>
      </c>
      <c r="K164" s="12">
        <v>1</v>
      </c>
      <c r="L164" s="12">
        <v>1</v>
      </c>
      <c r="M164" s="12">
        <v>1</v>
      </c>
      <c r="N164" s="12">
        <v>1</v>
      </c>
      <c r="O164" s="12">
        <v>1</v>
      </c>
      <c r="P164" s="12">
        <v>1</v>
      </c>
      <c r="Q164" s="12">
        <v>2</v>
      </c>
      <c r="R164" s="12">
        <v>1</v>
      </c>
      <c r="S164" s="12">
        <v>1</v>
      </c>
      <c r="T164" s="12">
        <v>1</v>
      </c>
      <c r="U164" s="12">
        <v>2</v>
      </c>
      <c r="V164" s="12">
        <v>2</v>
      </c>
      <c r="W164" s="12">
        <v>4</v>
      </c>
      <c r="X164" s="12">
        <v>5</v>
      </c>
      <c r="Y164" s="12">
        <v>4</v>
      </c>
      <c r="Z164" s="12">
        <v>2</v>
      </c>
      <c r="AA164" s="12">
        <v>2</v>
      </c>
    </row>
    <row r="165" spans="1:27">
      <c r="A165" s="40">
        <v>37217</v>
      </c>
      <c r="B165" s="12">
        <v>1</v>
      </c>
      <c r="C165" s="12">
        <v>2001</v>
      </c>
      <c r="D165" s="12">
        <v>63</v>
      </c>
      <c r="E165" s="12">
        <v>1.71</v>
      </c>
      <c r="F165" s="41">
        <f t="shared" si="10"/>
        <v>21.545090797168363</v>
      </c>
      <c r="G165" s="12" t="s">
        <v>295</v>
      </c>
      <c r="H165" s="12">
        <v>4</v>
      </c>
      <c r="I165" s="12">
        <v>3</v>
      </c>
      <c r="J165" s="12">
        <v>2</v>
      </c>
      <c r="K165" s="12">
        <v>5</v>
      </c>
      <c r="L165" s="12">
        <v>4</v>
      </c>
      <c r="M165" s="12">
        <v>2</v>
      </c>
      <c r="N165" s="12">
        <v>2</v>
      </c>
      <c r="O165" s="12">
        <v>3</v>
      </c>
      <c r="P165" s="12">
        <v>2</v>
      </c>
      <c r="Q165" s="12">
        <v>2</v>
      </c>
      <c r="R165" s="12">
        <v>2</v>
      </c>
      <c r="S165" s="12">
        <v>4</v>
      </c>
      <c r="T165" s="12">
        <v>2</v>
      </c>
      <c r="U165" s="12">
        <v>2</v>
      </c>
      <c r="V165" s="12">
        <v>2</v>
      </c>
      <c r="W165" s="12">
        <v>2</v>
      </c>
      <c r="X165" s="12">
        <v>1</v>
      </c>
      <c r="Y165" s="12">
        <v>2</v>
      </c>
      <c r="Z165" s="12">
        <v>2</v>
      </c>
      <c r="AA165" s="12">
        <v>2</v>
      </c>
    </row>
    <row r="166" spans="1:27">
      <c r="A166" s="40">
        <v>37246</v>
      </c>
      <c r="B166" s="12">
        <v>0</v>
      </c>
      <c r="C166" s="12">
        <v>1986</v>
      </c>
      <c r="D166" s="12">
        <v>56</v>
      </c>
      <c r="E166" s="12">
        <v>1.67</v>
      </c>
      <c r="F166" s="41">
        <f t="shared" si="10"/>
        <v>20.07960127648894</v>
      </c>
      <c r="G166" s="12" t="s">
        <v>136</v>
      </c>
      <c r="H166" s="12">
        <v>3</v>
      </c>
      <c r="I166" s="12">
        <v>3</v>
      </c>
      <c r="J166" s="12">
        <v>1</v>
      </c>
      <c r="K166" s="12">
        <v>4</v>
      </c>
      <c r="L166" s="12">
        <v>4</v>
      </c>
      <c r="M166" s="12">
        <v>3</v>
      </c>
      <c r="N166" s="12">
        <v>3</v>
      </c>
      <c r="O166" s="12">
        <v>3</v>
      </c>
      <c r="P166" s="12">
        <v>2</v>
      </c>
      <c r="Q166" s="12">
        <v>3</v>
      </c>
      <c r="R166" s="12">
        <v>4</v>
      </c>
      <c r="S166" s="12">
        <v>3</v>
      </c>
      <c r="T166" s="12">
        <v>3</v>
      </c>
      <c r="U166" s="12">
        <v>2</v>
      </c>
      <c r="V166" s="12">
        <v>2</v>
      </c>
      <c r="W166" s="12">
        <v>3</v>
      </c>
      <c r="X166" s="12">
        <v>4</v>
      </c>
      <c r="Y166" s="12">
        <v>3</v>
      </c>
      <c r="Z166" s="12">
        <v>4</v>
      </c>
      <c r="AA166" s="12">
        <v>3</v>
      </c>
    </row>
    <row r="167" spans="1:27">
      <c r="A167" s="40">
        <v>37256</v>
      </c>
      <c r="B167" s="12">
        <v>0</v>
      </c>
      <c r="C167" s="12">
        <v>1973</v>
      </c>
      <c r="D167" s="12">
        <v>58</v>
      </c>
      <c r="E167" s="12">
        <v>1.56</v>
      </c>
      <c r="F167" s="41">
        <f t="shared" si="10"/>
        <v>23.83300460223537</v>
      </c>
      <c r="G167" s="12" t="s">
        <v>296</v>
      </c>
      <c r="H167" s="12">
        <v>4</v>
      </c>
      <c r="I167" s="12">
        <v>4</v>
      </c>
      <c r="J167" s="12">
        <v>4</v>
      </c>
      <c r="K167" s="12">
        <v>4</v>
      </c>
      <c r="L167" s="12">
        <v>4</v>
      </c>
      <c r="M167" s="12">
        <v>2</v>
      </c>
      <c r="N167" s="12">
        <v>2</v>
      </c>
      <c r="O167" s="12">
        <v>2</v>
      </c>
      <c r="P167" s="12">
        <v>3</v>
      </c>
      <c r="Q167" s="12">
        <v>2</v>
      </c>
      <c r="R167" s="12">
        <v>4</v>
      </c>
      <c r="S167" s="12">
        <v>4</v>
      </c>
      <c r="T167" s="12">
        <v>3</v>
      </c>
      <c r="U167" s="12">
        <v>3</v>
      </c>
      <c r="V167" s="12">
        <v>3</v>
      </c>
      <c r="W167" s="12">
        <v>4</v>
      </c>
      <c r="X167" s="12">
        <v>3</v>
      </c>
      <c r="Y167" s="12">
        <v>4</v>
      </c>
      <c r="Z167" s="12">
        <v>2</v>
      </c>
      <c r="AA167" s="12">
        <v>4</v>
      </c>
    </row>
    <row r="168" spans="1:27">
      <c r="A168" s="40">
        <v>37270</v>
      </c>
      <c r="B168" s="12">
        <v>0</v>
      </c>
      <c r="C168" s="12">
        <v>1999</v>
      </c>
      <c r="D168" s="12">
        <v>60</v>
      </c>
      <c r="E168" s="12">
        <v>1.75</v>
      </c>
      <c r="F168" s="41">
        <f t="shared" si="10"/>
        <v>19.591836734693878</v>
      </c>
      <c r="G168" s="12" t="s">
        <v>297</v>
      </c>
      <c r="H168" s="12">
        <v>2</v>
      </c>
      <c r="I168" s="12">
        <v>2</v>
      </c>
      <c r="J168" s="12">
        <v>2</v>
      </c>
      <c r="K168" s="12">
        <v>4</v>
      </c>
      <c r="L168" s="12">
        <v>2</v>
      </c>
      <c r="M168" s="12">
        <v>2</v>
      </c>
      <c r="N168" s="12">
        <v>2</v>
      </c>
      <c r="O168" s="12">
        <v>2</v>
      </c>
      <c r="P168" s="12">
        <v>2</v>
      </c>
      <c r="Q168" s="12">
        <v>2</v>
      </c>
      <c r="R168" s="12">
        <v>4</v>
      </c>
      <c r="S168" s="12">
        <v>3</v>
      </c>
      <c r="T168" s="12">
        <v>4</v>
      </c>
      <c r="U168" s="12">
        <v>2</v>
      </c>
      <c r="V168" s="12">
        <v>2</v>
      </c>
      <c r="W168" s="12">
        <v>3</v>
      </c>
      <c r="X168" s="12">
        <v>2</v>
      </c>
      <c r="Y168" s="12">
        <v>2</v>
      </c>
      <c r="Z168" s="12">
        <v>4</v>
      </c>
      <c r="AA168" s="12">
        <v>4</v>
      </c>
    </row>
    <row r="169" spans="1:27">
      <c r="A169" s="40">
        <v>37290</v>
      </c>
      <c r="B169" s="12">
        <v>0</v>
      </c>
      <c r="C169" s="12">
        <v>1990</v>
      </c>
      <c r="D169" s="12">
        <v>65</v>
      </c>
      <c r="E169" s="12">
        <v>1.68</v>
      </c>
      <c r="F169" s="41">
        <f t="shared" si="10"/>
        <v>23.030045351473927</v>
      </c>
      <c r="G169" s="12" t="s">
        <v>298</v>
      </c>
      <c r="H169" s="12">
        <v>2</v>
      </c>
      <c r="I169" s="12">
        <v>2</v>
      </c>
      <c r="J169" s="12">
        <v>2</v>
      </c>
      <c r="K169" s="12">
        <v>2</v>
      </c>
      <c r="L169" s="12">
        <v>2</v>
      </c>
      <c r="M169" s="12">
        <v>1</v>
      </c>
      <c r="N169" s="12">
        <v>4</v>
      </c>
      <c r="O169" s="12">
        <v>2</v>
      </c>
      <c r="P169" s="12">
        <v>1</v>
      </c>
      <c r="Q169" s="12">
        <v>1</v>
      </c>
      <c r="R169" s="12">
        <v>5</v>
      </c>
      <c r="S169" s="12">
        <v>5</v>
      </c>
      <c r="T169" s="12">
        <v>3</v>
      </c>
      <c r="U169" s="12">
        <v>1</v>
      </c>
      <c r="V169" s="12">
        <v>1</v>
      </c>
      <c r="W169" s="12">
        <v>1</v>
      </c>
      <c r="X169" s="12">
        <v>1</v>
      </c>
      <c r="Y169" s="12">
        <v>1</v>
      </c>
      <c r="Z169" s="12">
        <v>3</v>
      </c>
      <c r="AA169" s="12">
        <v>1</v>
      </c>
    </row>
    <row r="170" spans="1:27">
      <c r="A170" s="40">
        <v>37295</v>
      </c>
      <c r="B170" s="12">
        <v>0</v>
      </c>
      <c r="C170" s="12">
        <v>1981</v>
      </c>
      <c r="D170" s="12">
        <v>62</v>
      </c>
      <c r="E170" s="12">
        <v>1.61</v>
      </c>
      <c r="F170" s="41">
        <f t="shared" si="10"/>
        <v>23.9188302920412</v>
      </c>
      <c r="G170" s="12" t="s">
        <v>299</v>
      </c>
      <c r="H170" s="12">
        <v>1</v>
      </c>
      <c r="I170" s="12">
        <v>3</v>
      </c>
      <c r="J170" s="12">
        <v>1</v>
      </c>
      <c r="K170" s="12">
        <v>5</v>
      </c>
      <c r="L170" s="12">
        <v>1</v>
      </c>
      <c r="M170" s="12">
        <v>5</v>
      </c>
      <c r="N170" s="12">
        <v>2</v>
      </c>
      <c r="O170" s="12">
        <v>5</v>
      </c>
      <c r="P170" s="12">
        <v>2</v>
      </c>
      <c r="Q170" s="12">
        <v>3</v>
      </c>
      <c r="R170" s="12">
        <v>5</v>
      </c>
      <c r="S170" s="12">
        <v>5</v>
      </c>
      <c r="T170" s="12">
        <v>2</v>
      </c>
      <c r="U170" s="12">
        <v>5</v>
      </c>
      <c r="V170" s="12">
        <v>4</v>
      </c>
      <c r="W170" s="12">
        <v>3</v>
      </c>
      <c r="X170" s="12">
        <v>2</v>
      </c>
      <c r="Y170" s="12">
        <v>4</v>
      </c>
      <c r="Z170" s="12">
        <v>4</v>
      </c>
      <c r="AA170" s="12">
        <v>4</v>
      </c>
    </row>
    <row r="171" spans="1:27">
      <c r="A171" s="40">
        <v>37308</v>
      </c>
      <c r="B171" s="12">
        <v>0</v>
      </c>
      <c r="C171" s="12">
        <v>1998</v>
      </c>
      <c r="D171" s="12">
        <v>84</v>
      </c>
      <c r="E171" s="12">
        <v>1.67</v>
      </c>
      <c r="F171" s="41">
        <f t="shared" si="10"/>
        <v>30.119401914733409</v>
      </c>
      <c r="G171" s="12" t="s">
        <v>300</v>
      </c>
      <c r="H171" s="12">
        <v>3</v>
      </c>
      <c r="I171" s="12">
        <v>1</v>
      </c>
      <c r="J171" s="12">
        <v>3</v>
      </c>
      <c r="K171" s="12">
        <v>3</v>
      </c>
      <c r="L171" s="12">
        <v>2</v>
      </c>
      <c r="M171" s="12">
        <v>2</v>
      </c>
      <c r="N171" s="12">
        <v>1</v>
      </c>
      <c r="O171" s="12">
        <v>1</v>
      </c>
      <c r="P171" s="12">
        <v>4</v>
      </c>
      <c r="Q171" s="12">
        <v>4</v>
      </c>
      <c r="R171" s="12">
        <v>4</v>
      </c>
      <c r="S171" s="12">
        <v>4</v>
      </c>
      <c r="T171" s="12">
        <v>4</v>
      </c>
      <c r="U171" s="12">
        <v>3</v>
      </c>
      <c r="V171" s="12">
        <v>5</v>
      </c>
      <c r="W171" s="12">
        <v>5</v>
      </c>
      <c r="X171" s="12">
        <v>4</v>
      </c>
      <c r="Y171" s="12">
        <v>5</v>
      </c>
      <c r="Z171" s="12">
        <v>5</v>
      </c>
      <c r="AA171" s="12">
        <v>5</v>
      </c>
    </row>
    <row r="172" spans="1:27">
      <c r="A172" s="40">
        <v>37310</v>
      </c>
      <c r="B172" s="12">
        <v>0</v>
      </c>
      <c r="C172" s="12">
        <v>1972</v>
      </c>
      <c r="D172" s="12">
        <v>58</v>
      </c>
      <c r="E172" s="12">
        <v>1.65</v>
      </c>
      <c r="F172" s="41">
        <f t="shared" si="10"/>
        <v>21.30394857667585</v>
      </c>
      <c r="G172" s="12" t="s">
        <v>301</v>
      </c>
      <c r="H172" s="12">
        <v>4</v>
      </c>
      <c r="I172" s="12">
        <v>2</v>
      </c>
      <c r="J172" s="12">
        <v>4</v>
      </c>
      <c r="K172" s="12">
        <v>4</v>
      </c>
      <c r="L172" s="12">
        <v>2</v>
      </c>
      <c r="M172" s="12">
        <v>2</v>
      </c>
      <c r="N172" s="12">
        <v>4</v>
      </c>
      <c r="O172" s="12">
        <v>4</v>
      </c>
      <c r="P172" s="12">
        <v>2</v>
      </c>
      <c r="Q172" s="12">
        <v>2</v>
      </c>
      <c r="R172" s="12">
        <v>4</v>
      </c>
      <c r="S172" s="12">
        <v>2</v>
      </c>
      <c r="T172" s="12">
        <v>3</v>
      </c>
      <c r="U172" s="12">
        <v>2</v>
      </c>
      <c r="V172" s="12">
        <v>4</v>
      </c>
      <c r="W172" s="12">
        <v>4</v>
      </c>
      <c r="X172" s="12">
        <v>4</v>
      </c>
      <c r="Y172" s="12">
        <v>4</v>
      </c>
      <c r="Z172" s="12">
        <v>4</v>
      </c>
      <c r="AA172" s="12">
        <v>2</v>
      </c>
    </row>
    <row r="173" spans="1:27">
      <c r="A173" s="40">
        <v>37313</v>
      </c>
      <c r="B173" s="12">
        <v>0</v>
      </c>
      <c r="C173" s="12">
        <v>1970</v>
      </c>
      <c r="D173" s="12">
        <v>62</v>
      </c>
      <c r="E173" s="12">
        <v>1.72</v>
      </c>
      <c r="F173" s="41">
        <f t="shared" si="10"/>
        <v>20.957274202271499</v>
      </c>
      <c r="G173" s="12" t="s">
        <v>302</v>
      </c>
      <c r="H173" s="12">
        <v>2</v>
      </c>
      <c r="I173" s="12">
        <v>4</v>
      </c>
      <c r="J173" s="12">
        <v>2</v>
      </c>
      <c r="K173" s="12">
        <v>2</v>
      </c>
      <c r="L173" s="12">
        <v>2</v>
      </c>
      <c r="M173" s="12">
        <v>2</v>
      </c>
      <c r="N173" s="12">
        <v>2</v>
      </c>
      <c r="O173" s="12">
        <v>2</v>
      </c>
      <c r="P173" s="12">
        <v>2</v>
      </c>
      <c r="Q173" s="12">
        <v>2</v>
      </c>
      <c r="R173" s="12">
        <v>4</v>
      </c>
      <c r="S173" s="12">
        <v>2</v>
      </c>
      <c r="T173" s="12">
        <v>2</v>
      </c>
      <c r="U173" s="12">
        <v>2</v>
      </c>
      <c r="V173" s="12">
        <v>2</v>
      </c>
      <c r="W173" s="12">
        <v>2</v>
      </c>
      <c r="X173" s="12">
        <v>4</v>
      </c>
      <c r="Y173" s="12">
        <v>2</v>
      </c>
      <c r="Z173" s="12">
        <v>4</v>
      </c>
      <c r="AA173" s="12">
        <v>4</v>
      </c>
    </row>
    <row r="174" spans="1:27">
      <c r="A174" s="40">
        <v>37294</v>
      </c>
      <c r="B174" s="12">
        <v>0</v>
      </c>
      <c r="C174" s="12">
        <v>1997</v>
      </c>
      <c r="D174" s="12">
        <v>63</v>
      </c>
      <c r="E174" s="12">
        <v>1.71</v>
      </c>
      <c r="F174" s="41">
        <f t="shared" si="10"/>
        <v>21.545090797168363</v>
      </c>
      <c r="G174" s="12" t="s">
        <v>303</v>
      </c>
      <c r="H174" s="12">
        <v>2</v>
      </c>
      <c r="I174" s="12">
        <v>2</v>
      </c>
      <c r="J174" s="12">
        <v>2</v>
      </c>
      <c r="K174" s="12">
        <v>4</v>
      </c>
      <c r="L174" s="12">
        <v>2</v>
      </c>
      <c r="M174" s="12">
        <v>3</v>
      </c>
      <c r="N174" s="12">
        <v>2</v>
      </c>
      <c r="O174" s="12">
        <v>2</v>
      </c>
      <c r="P174" s="12">
        <v>2</v>
      </c>
      <c r="Q174" s="12">
        <v>2</v>
      </c>
      <c r="R174" s="12">
        <v>2</v>
      </c>
      <c r="S174" s="12">
        <v>3</v>
      </c>
      <c r="T174" s="12">
        <v>2</v>
      </c>
      <c r="U174" s="12">
        <v>2</v>
      </c>
      <c r="V174" s="12">
        <v>4</v>
      </c>
      <c r="W174" s="12">
        <v>2</v>
      </c>
      <c r="X174" s="12">
        <v>4</v>
      </c>
      <c r="Y174" s="12">
        <v>4</v>
      </c>
      <c r="Z174" s="12">
        <v>5</v>
      </c>
      <c r="AA174" s="12">
        <v>4</v>
      </c>
    </row>
    <row r="175" spans="1:27">
      <c r="A175" s="40">
        <v>37309</v>
      </c>
      <c r="B175" s="12">
        <v>0</v>
      </c>
      <c r="C175" s="12">
        <v>1978</v>
      </c>
      <c r="D175" s="12">
        <v>60</v>
      </c>
      <c r="E175" s="12">
        <v>1.68</v>
      </c>
      <c r="F175" s="41">
        <f t="shared" si="10"/>
        <v>21.258503401360546</v>
      </c>
      <c r="G175" s="12" t="s">
        <v>304</v>
      </c>
      <c r="H175" s="12">
        <v>5</v>
      </c>
      <c r="I175" s="12">
        <v>5</v>
      </c>
      <c r="J175" s="12">
        <v>5</v>
      </c>
      <c r="K175" s="12">
        <v>4</v>
      </c>
      <c r="L175" s="12">
        <v>4</v>
      </c>
      <c r="M175" s="12">
        <v>5</v>
      </c>
      <c r="N175" s="12">
        <v>5</v>
      </c>
      <c r="O175" s="12">
        <v>4</v>
      </c>
      <c r="P175" s="12">
        <v>5</v>
      </c>
      <c r="Q175" s="12">
        <v>5</v>
      </c>
      <c r="R175" s="12">
        <v>5</v>
      </c>
      <c r="S175" s="12">
        <v>5</v>
      </c>
      <c r="T175" s="12">
        <v>5</v>
      </c>
      <c r="U175" s="12">
        <v>4</v>
      </c>
      <c r="V175" s="12">
        <v>5</v>
      </c>
      <c r="W175" s="12">
        <v>5</v>
      </c>
      <c r="X175" s="12">
        <v>5</v>
      </c>
      <c r="Y175" s="12">
        <v>5</v>
      </c>
      <c r="Z175" s="12">
        <v>5</v>
      </c>
      <c r="AA175" s="12">
        <v>5</v>
      </c>
    </row>
    <row r="176" spans="1:27">
      <c r="A176" s="40">
        <v>30960</v>
      </c>
      <c r="B176" s="12">
        <v>1</v>
      </c>
      <c r="C176" s="12">
        <v>1977</v>
      </c>
      <c r="D176" s="12">
        <v>95</v>
      </c>
      <c r="E176" s="12">
        <v>1.87</v>
      </c>
      <c r="F176" s="41">
        <f t="shared" si="10"/>
        <v>27.166919271354622</v>
      </c>
      <c r="G176" s="12" t="s">
        <v>305</v>
      </c>
      <c r="H176" s="12">
        <v>3</v>
      </c>
      <c r="I176" s="12">
        <v>2</v>
      </c>
      <c r="J176" s="12">
        <v>4</v>
      </c>
      <c r="K176" s="12">
        <v>3</v>
      </c>
      <c r="L176" s="12">
        <v>5</v>
      </c>
      <c r="M176" s="12">
        <v>4</v>
      </c>
      <c r="N176" s="12">
        <v>4</v>
      </c>
      <c r="O176" s="12">
        <v>4</v>
      </c>
      <c r="P176" s="12">
        <v>3</v>
      </c>
      <c r="Q176" s="12">
        <v>3</v>
      </c>
      <c r="R176" s="12">
        <v>5</v>
      </c>
      <c r="S176" s="12">
        <v>4</v>
      </c>
      <c r="T176" s="12">
        <v>2</v>
      </c>
      <c r="U176" s="12">
        <v>4</v>
      </c>
      <c r="V176" s="12">
        <v>3</v>
      </c>
      <c r="W176" s="12">
        <v>2</v>
      </c>
      <c r="X176" s="12">
        <v>2</v>
      </c>
      <c r="Y176" s="12">
        <v>3</v>
      </c>
      <c r="Z176" s="12">
        <v>2</v>
      </c>
      <c r="AA176" s="12">
        <v>4</v>
      </c>
    </row>
    <row r="177" spans="1:27">
      <c r="A177" s="40">
        <v>37343</v>
      </c>
      <c r="B177" s="12">
        <v>0</v>
      </c>
      <c r="C177" s="12">
        <v>2001</v>
      </c>
      <c r="D177" s="12">
        <v>60</v>
      </c>
      <c r="E177" s="12">
        <v>1.74</v>
      </c>
      <c r="F177" s="41">
        <f t="shared" si="10"/>
        <v>19.817677368212443</v>
      </c>
      <c r="G177" s="12" t="s">
        <v>306</v>
      </c>
      <c r="H177" s="12">
        <v>5</v>
      </c>
      <c r="I177" s="12">
        <v>5</v>
      </c>
      <c r="J177" s="12">
        <v>4</v>
      </c>
      <c r="K177" s="12">
        <v>4</v>
      </c>
      <c r="L177" s="12">
        <v>5</v>
      </c>
      <c r="M177" s="12">
        <v>5</v>
      </c>
      <c r="N177" s="12">
        <v>5</v>
      </c>
      <c r="O177" s="12">
        <v>4</v>
      </c>
      <c r="P177" s="12">
        <v>1</v>
      </c>
      <c r="Q177" s="12">
        <v>4</v>
      </c>
      <c r="R177" s="12">
        <v>4</v>
      </c>
      <c r="S177" s="12">
        <v>4</v>
      </c>
      <c r="T177" s="12">
        <v>4</v>
      </c>
      <c r="U177" s="12">
        <v>3</v>
      </c>
      <c r="V177" s="12">
        <v>1</v>
      </c>
      <c r="W177" s="12">
        <v>2</v>
      </c>
      <c r="X177" s="12">
        <v>2</v>
      </c>
      <c r="Y177" s="12">
        <v>2</v>
      </c>
      <c r="Z177" s="12">
        <v>3</v>
      </c>
      <c r="AA177" s="12">
        <v>3</v>
      </c>
    </row>
    <row r="178" spans="1:27">
      <c r="A178" s="40">
        <v>37357</v>
      </c>
      <c r="B178" s="12">
        <v>1</v>
      </c>
      <c r="C178" s="12">
        <v>1995</v>
      </c>
      <c r="D178" s="12">
        <v>86</v>
      </c>
      <c r="E178" s="12">
        <v>1.76</v>
      </c>
      <c r="F178" s="41">
        <f t="shared" si="10"/>
        <v>27.763429752066116</v>
      </c>
      <c r="G178" s="12" t="s">
        <v>307</v>
      </c>
      <c r="H178" s="12">
        <v>5</v>
      </c>
      <c r="I178" s="12">
        <v>4</v>
      </c>
      <c r="J178" s="12">
        <v>4</v>
      </c>
      <c r="K178" s="12">
        <v>4</v>
      </c>
      <c r="L178" s="12">
        <v>4</v>
      </c>
      <c r="M178" s="12">
        <v>4</v>
      </c>
      <c r="N178" s="12">
        <v>4</v>
      </c>
      <c r="O178" s="12">
        <v>5</v>
      </c>
      <c r="P178" s="12">
        <v>2</v>
      </c>
      <c r="Q178" s="12">
        <v>3</v>
      </c>
      <c r="R178" s="12">
        <v>5</v>
      </c>
      <c r="S178" s="12">
        <v>5</v>
      </c>
      <c r="T178" s="12">
        <v>4</v>
      </c>
      <c r="U178" s="12">
        <v>4</v>
      </c>
      <c r="V178" s="12">
        <v>2</v>
      </c>
      <c r="W178" s="12">
        <v>3</v>
      </c>
      <c r="X178" s="12">
        <v>2</v>
      </c>
      <c r="Y178" s="12">
        <v>3</v>
      </c>
      <c r="Z178" s="12">
        <v>3</v>
      </c>
      <c r="AA178" s="12">
        <v>4</v>
      </c>
    </row>
    <row r="179" spans="1:27">
      <c r="A179" s="40">
        <v>37153</v>
      </c>
      <c r="B179" s="12">
        <v>0</v>
      </c>
      <c r="C179" s="12">
        <v>2002</v>
      </c>
      <c r="D179" s="12">
        <v>78</v>
      </c>
      <c r="E179" s="12">
        <v>1.66</v>
      </c>
      <c r="F179" s="41">
        <f t="shared" si="10"/>
        <v>28.305995064595734</v>
      </c>
      <c r="G179" s="12" t="s">
        <v>308</v>
      </c>
      <c r="H179" s="12">
        <v>5</v>
      </c>
      <c r="I179" s="12">
        <v>4</v>
      </c>
      <c r="J179" s="12">
        <v>4</v>
      </c>
      <c r="K179" s="12">
        <v>4</v>
      </c>
      <c r="L179" s="12">
        <v>4</v>
      </c>
      <c r="M179" s="12">
        <v>4</v>
      </c>
      <c r="N179" s="12">
        <v>5</v>
      </c>
      <c r="O179" s="12">
        <v>5</v>
      </c>
      <c r="P179" s="12">
        <v>4</v>
      </c>
      <c r="Q179" s="12">
        <v>2</v>
      </c>
      <c r="R179" s="12">
        <v>4</v>
      </c>
      <c r="S179" s="12">
        <v>4</v>
      </c>
      <c r="T179" s="12">
        <v>4</v>
      </c>
      <c r="U179" s="12">
        <v>2</v>
      </c>
      <c r="V179" s="12">
        <v>5</v>
      </c>
      <c r="W179" s="12">
        <v>4</v>
      </c>
      <c r="X179" s="12">
        <v>5</v>
      </c>
      <c r="Y179" s="12">
        <v>5</v>
      </c>
      <c r="Z179" s="12">
        <v>5</v>
      </c>
      <c r="AA179" s="12">
        <v>5</v>
      </c>
    </row>
    <row r="180" spans="1:27">
      <c r="A180" s="40">
        <v>37363</v>
      </c>
      <c r="B180" s="12">
        <v>0</v>
      </c>
      <c r="C180" s="12">
        <v>2001</v>
      </c>
      <c r="D180" s="12">
        <v>64</v>
      </c>
      <c r="E180" s="12">
        <v>1.64</v>
      </c>
      <c r="F180" s="41">
        <f t="shared" si="10"/>
        <v>23.795359904818564</v>
      </c>
      <c r="G180" s="12" t="s">
        <v>309</v>
      </c>
      <c r="H180" s="12">
        <v>2</v>
      </c>
      <c r="I180" s="12">
        <v>2</v>
      </c>
      <c r="J180" s="12">
        <v>2</v>
      </c>
      <c r="K180" s="12">
        <v>2</v>
      </c>
      <c r="L180" s="12">
        <v>2</v>
      </c>
      <c r="M180" s="12">
        <v>4</v>
      </c>
      <c r="N180" s="12">
        <v>4</v>
      </c>
      <c r="O180" s="12">
        <v>2</v>
      </c>
      <c r="P180" s="12">
        <v>2</v>
      </c>
      <c r="Q180" s="12">
        <v>3</v>
      </c>
      <c r="R180" s="12">
        <v>3</v>
      </c>
      <c r="S180" s="12">
        <v>2</v>
      </c>
      <c r="T180" s="12">
        <v>3</v>
      </c>
      <c r="U180" s="12">
        <v>3</v>
      </c>
      <c r="V180" s="12">
        <v>3</v>
      </c>
      <c r="W180" s="12">
        <v>4</v>
      </c>
      <c r="X180" s="12">
        <v>3</v>
      </c>
      <c r="Y180" s="12">
        <v>2</v>
      </c>
      <c r="Z180" s="12">
        <v>3</v>
      </c>
      <c r="AA180" s="12">
        <v>3</v>
      </c>
    </row>
    <row r="181" spans="1:27">
      <c r="A181" s="40">
        <v>37370</v>
      </c>
      <c r="B181" s="12">
        <v>0</v>
      </c>
      <c r="C181" s="12">
        <v>1999</v>
      </c>
      <c r="D181" s="12">
        <v>58</v>
      </c>
      <c r="E181" s="12">
        <v>1.61</v>
      </c>
      <c r="F181" s="41">
        <f t="shared" si="10"/>
        <v>22.375679950619187</v>
      </c>
      <c r="G181" s="12" t="s">
        <v>310</v>
      </c>
      <c r="H181" s="12">
        <v>2</v>
      </c>
      <c r="I181" s="12">
        <v>4</v>
      </c>
      <c r="J181" s="12">
        <v>1</v>
      </c>
      <c r="K181" s="12">
        <v>1</v>
      </c>
      <c r="L181" s="12">
        <v>3</v>
      </c>
      <c r="M181" s="12">
        <v>1</v>
      </c>
      <c r="N181" s="12">
        <v>2</v>
      </c>
      <c r="O181" s="12">
        <v>4</v>
      </c>
      <c r="P181" s="12">
        <v>3</v>
      </c>
      <c r="Q181" s="12">
        <v>1</v>
      </c>
      <c r="R181" s="12">
        <v>4</v>
      </c>
      <c r="S181" s="12">
        <v>5</v>
      </c>
      <c r="T181" s="12">
        <v>2</v>
      </c>
      <c r="U181" s="12">
        <v>4</v>
      </c>
      <c r="V181" s="12">
        <v>2</v>
      </c>
      <c r="W181" s="12">
        <v>1</v>
      </c>
      <c r="X181" s="12">
        <v>1</v>
      </c>
      <c r="Y181" s="12">
        <v>2</v>
      </c>
      <c r="Z181" s="12">
        <v>5</v>
      </c>
      <c r="AA181" s="12">
        <v>2</v>
      </c>
    </row>
    <row r="182" spans="1:27">
      <c r="A182" s="40">
        <v>37360</v>
      </c>
      <c r="B182" s="12">
        <v>0</v>
      </c>
      <c r="C182" s="12">
        <v>1984</v>
      </c>
      <c r="D182" s="12">
        <v>60</v>
      </c>
      <c r="E182" s="12">
        <v>1.6</v>
      </c>
      <c r="F182" s="41">
        <f t="shared" si="10"/>
        <v>23.437499999999996</v>
      </c>
      <c r="G182" s="12" t="s">
        <v>311</v>
      </c>
      <c r="H182" s="12">
        <v>4</v>
      </c>
      <c r="I182" s="12">
        <v>2</v>
      </c>
      <c r="J182" s="12">
        <v>2</v>
      </c>
      <c r="K182" s="12">
        <v>2</v>
      </c>
      <c r="L182" s="12">
        <v>4</v>
      </c>
      <c r="M182" s="12">
        <v>4</v>
      </c>
      <c r="N182" s="12">
        <v>2</v>
      </c>
      <c r="O182" s="12">
        <v>3</v>
      </c>
      <c r="P182" s="12">
        <v>2</v>
      </c>
      <c r="Q182" s="12">
        <v>2</v>
      </c>
      <c r="R182" s="12">
        <v>4</v>
      </c>
      <c r="S182" s="12">
        <v>4</v>
      </c>
      <c r="T182" s="12">
        <v>4</v>
      </c>
      <c r="U182" s="12">
        <v>2</v>
      </c>
      <c r="V182" s="12">
        <v>4</v>
      </c>
      <c r="W182" s="12">
        <v>4</v>
      </c>
      <c r="X182" s="12">
        <v>3</v>
      </c>
      <c r="Y182" s="12">
        <v>4</v>
      </c>
      <c r="Z182" s="12">
        <v>5</v>
      </c>
      <c r="AA182" s="12">
        <v>4</v>
      </c>
    </row>
    <row r="183" spans="1:27">
      <c r="A183" s="40">
        <v>37373</v>
      </c>
      <c r="B183" s="12">
        <v>1</v>
      </c>
      <c r="C183" s="12">
        <v>1976</v>
      </c>
      <c r="D183" s="12">
        <v>70</v>
      </c>
      <c r="E183" s="12">
        <v>1.52</v>
      </c>
      <c r="F183" s="41">
        <f t="shared" si="10"/>
        <v>30.297783933518005</v>
      </c>
      <c r="G183" s="12" t="s">
        <v>137</v>
      </c>
      <c r="H183" s="12">
        <v>1</v>
      </c>
      <c r="I183" s="12">
        <v>1</v>
      </c>
      <c r="J183" s="12">
        <v>1</v>
      </c>
      <c r="K183" s="12">
        <v>1</v>
      </c>
      <c r="L183" s="12">
        <v>1</v>
      </c>
      <c r="M183" s="12">
        <v>2</v>
      </c>
      <c r="N183" s="12">
        <v>1</v>
      </c>
      <c r="O183" s="12">
        <v>1</v>
      </c>
      <c r="P183" s="12">
        <v>2</v>
      </c>
      <c r="Q183" s="12">
        <v>2</v>
      </c>
      <c r="R183" s="12">
        <v>2</v>
      </c>
      <c r="S183" s="12">
        <v>3</v>
      </c>
      <c r="T183" s="12">
        <v>2</v>
      </c>
      <c r="U183" s="12">
        <v>4</v>
      </c>
      <c r="V183" s="12">
        <v>2</v>
      </c>
      <c r="W183" s="12">
        <v>3</v>
      </c>
      <c r="X183" s="12">
        <v>2</v>
      </c>
      <c r="Y183" s="12">
        <v>4</v>
      </c>
      <c r="Z183" s="12">
        <v>4</v>
      </c>
      <c r="AA183" s="12">
        <v>4</v>
      </c>
    </row>
    <row r="184" spans="1:27">
      <c r="A184" s="40">
        <v>37371</v>
      </c>
      <c r="B184" s="12">
        <v>1</v>
      </c>
      <c r="C184" s="12">
        <v>2000</v>
      </c>
      <c r="D184" s="12">
        <v>80</v>
      </c>
      <c r="E184" s="12">
        <v>1.8</v>
      </c>
      <c r="F184" s="41">
        <f t="shared" si="10"/>
        <v>24.691358024691358</v>
      </c>
      <c r="G184" s="12" t="s">
        <v>312</v>
      </c>
      <c r="H184" s="12">
        <v>1</v>
      </c>
      <c r="I184" s="12">
        <v>2</v>
      </c>
      <c r="J184" s="12">
        <v>1</v>
      </c>
      <c r="K184" s="12">
        <v>1</v>
      </c>
      <c r="L184" s="12">
        <v>1</v>
      </c>
      <c r="M184" s="12">
        <v>1</v>
      </c>
      <c r="N184" s="12">
        <v>1</v>
      </c>
      <c r="O184" s="12">
        <v>5</v>
      </c>
      <c r="P184" s="12">
        <v>1</v>
      </c>
      <c r="Q184" s="12">
        <v>1</v>
      </c>
      <c r="R184" s="12">
        <v>1</v>
      </c>
      <c r="S184" s="12">
        <v>2</v>
      </c>
      <c r="T184" s="12">
        <v>3</v>
      </c>
      <c r="U184" s="12">
        <v>2</v>
      </c>
      <c r="V184" s="12">
        <v>1</v>
      </c>
      <c r="W184" s="12">
        <v>2</v>
      </c>
      <c r="X184" s="12">
        <v>2</v>
      </c>
      <c r="Y184" s="12">
        <v>3</v>
      </c>
      <c r="Z184" s="12">
        <v>3</v>
      </c>
      <c r="AA184" s="12">
        <v>2</v>
      </c>
    </row>
    <row r="185" spans="1:27">
      <c r="A185" s="40">
        <v>37388</v>
      </c>
      <c r="B185" s="12">
        <v>1</v>
      </c>
      <c r="C185" s="12">
        <v>1983</v>
      </c>
      <c r="D185" s="12">
        <v>86</v>
      </c>
      <c r="E185" s="12">
        <v>1.7</v>
      </c>
      <c r="F185" s="41">
        <f t="shared" si="10"/>
        <v>29.757785467128031</v>
      </c>
      <c r="G185" s="12" t="s">
        <v>313</v>
      </c>
      <c r="H185" s="12">
        <v>2</v>
      </c>
      <c r="I185" s="12">
        <v>1</v>
      </c>
      <c r="J185" s="12">
        <v>2</v>
      </c>
      <c r="K185" s="12">
        <v>2</v>
      </c>
      <c r="L185" s="12">
        <v>3</v>
      </c>
      <c r="M185" s="12">
        <v>2</v>
      </c>
      <c r="N185" s="12">
        <v>2</v>
      </c>
      <c r="O185" s="12">
        <v>2</v>
      </c>
      <c r="P185" s="12">
        <v>3</v>
      </c>
      <c r="Q185" s="12">
        <v>2</v>
      </c>
      <c r="R185" s="12">
        <v>2</v>
      </c>
      <c r="S185" s="12">
        <v>2</v>
      </c>
      <c r="T185" s="12">
        <v>3</v>
      </c>
      <c r="U185" s="12">
        <v>2</v>
      </c>
      <c r="V185" s="12">
        <v>3</v>
      </c>
      <c r="W185" s="12">
        <v>2</v>
      </c>
      <c r="X185" s="12">
        <v>3</v>
      </c>
      <c r="Y185" s="12">
        <v>4</v>
      </c>
      <c r="Z185" s="12">
        <v>5</v>
      </c>
      <c r="AA185" s="12">
        <v>4</v>
      </c>
    </row>
    <row r="186" spans="1:27">
      <c r="A186" s="40">
        <v>37385</v>
      </c>
      <c r="B186" s="12">
        <v>0</v>
      </c>
      <c r="C186" s="12">
        <v>1982</v>
      </c>
      <c r="D186" s="12">
        <v>82</v>
      </c>
      <c r="E186" s="12">
        <v>1.76</v>
      </c>
      <c r="F186" s="41">
        <f t="shared" si="10"/>
        <v>26.472107438016529</v>
      </c>
      <c r="G186" s="12" t="s">
        <v>314</v>
      </c>
      <c r="H186" s="12">
        <v>3</v>
      </c>
      <c r="I186" s="12">
        <v>4</v>
      </c>
      <c r="J186" s="12">
        <v>3</v>
      </c>
      <c r="K186" s="12">
        <v>3</v>
      </c>
      <c r="L186" s="12">
        <v>4</v>
      </c>
      <c r="M186" s="12">
        <v>4</v>
      </c>
      <c r="N186" s="12">
        <v>3</v>
      </c>
      <c r="O186" s="12">
        <v>3</v>
      </c>
      <c r="P186" s="12">
        <v>4</v>
      </c>
      <c r="Q186" s="12">
        <v>1</v>
      </c>
      <c r="R186" s="12">
        <v>4</v>
      </c>
      <c r="S186" s="12">
        <v>4</v>
      </c>
      <c r="T186" s="12">
        <v>4</v>
      </c>
      <c r="U186" s="12">
        <v>4</v>
      </c>
      <c r="V186" s="12">
        <v>4</v>
      </c>
      <c r="W186" s="12">
        <v>4</v>
      </c>
      <c r="X186" s="12">
        <v>4</v>
      </c>
      <c r="Y186" s="12">
        <v>4</v>
      </c>
      <c r="Z186" s="12">
        <v>4</v>
      </c>
      <c r="AA186" s="12">
        <v>4</v>
      </c>
    </row>
    <row r="187" spans="1:27">
      <c r="A187" s="40">
        <v>37394</v>
      </c>
      <c r="B187" s="12">
        <v>0</v>
      </c>
      <c r="C187" s="12">
        <v>2003</v>
      </c>
      <c r="D187" s="12">
        <v>65</v>
      </c>
      <c r="E187" s="12">
        <v>1.77</v>
      </c>
      <c r="F187" s="41">
        <f t="shared" si="10"/>
        <v>20.747550193111813</v>
      </c>
      <c r="G187" s="12" t="s">
        <v>315</v>
      </c>
      <c r="H187" s="12">
        <v>4</v>
      </c>
      <c r="I187" s="12">
        <v>4</v>
      </c>
      <c r="J187" s="12">
        <v>4</v>
      </c>
      <c r="K187" s="12">
        <v>3</v>
      </c>
      <c r="L187" s="12">
        <v>4</v>
      </c>
      <c r="M187" s="12">
        <v>4</v>
      </c>
      <c r="N187" s="12">
        <v>4</v>
      </c>
      <c r="O187" s="12">
        <v>3</v>
      </c>
      <c r="P187" s="12">
        <v>2</v>
      </c>
      <c r="Q187" s="12">
        <v>3</v>
      </c>
      <c r="R187" s="12">
        <v>5</v>
      </c>
      <c r="S187" s="12">
        <v>4</v>
      </c>
      <c r="T187" s="12">
        <v>2</v>
      </c>
      <c r="U187" s="12">
        <v>2</v>
      </c>
      <c r="V187" s="12">
        <v>2</v>
      </c>
      <c r="W187" s="12">
        <v>2</v>
      </c>
      <c r="X187" s="12">
        <v>1</v>
      </c>
      <c r="Y187" s="12">
        <v>1</v>
      </c>
      <c r="Z187" s="12">
        <v>4</v>
      </c>
      <c r="AA187" s="12">
        <v>4</v>
      </c>
    </row>
    <row r="188" spans="1:27">
      <c r="A188" s="40">
        <v>37401</v>
      </c>
      <c r="B188" s="12">
        <v>0</v>
      </c>
      <c r="C188" s="12">
        <v>2000</v>
      </c>
      <c r="D188" s="12">
        <v>68</v>
      </c>
      <c r="E188" s="12">
        <v>1.73</v>
      </c>
      <c r="F188" s="41">
        <f t="shared" si="10"/>
        <v>22.720438370810918</v>
      </c>
      <c r="G188" s="12" t="s">
        <v>316</v>
      </c>
      <c r="H188" s="12">
        <v>2</v>
      </c>
      <c r="I188" s="12">
        <v>2</v>
      </c>
      <c r="J188" s="12">
        <v>1</v>
      </c>
      <c r="K188" s="12">
        <v>1</v>
      </c>
      <c r="L188" s="12">
        <v>4</v>
      </c>
      <c r="M188" s="12">
        <v>4</v>
      </c>
      <c r="N188" s="12">
        <v>4</v>
      </c>
      <c r="O188" s="12">
        <v>4</v>
      </c>
      <c r="P188" s="12">
        <v>1</v>
      </c>
      <c r="Q188" s="12">
        <v>1</v>
      </c>
      <c r="R188" s="12">
        <v>3</v>
      </c>
      <c r="S188" s="12">
        <v>2</v>
      </c>
      <c r="T188" s="12">
        <v>2</v>
      </c>
      <c r="U188" s="12">
        <v>3</v>
      </c>
      <c r="V188" s="12">
        <v>4</v>
      </c>
      <c r="W188" s="12">
        <v>2</v>
      </c>
      <c r="X188" s="12">
        <v>4</v>
      </c>
      <c r="Y188" s="12">
        <v>5</v>
      </c>
      <c r="Z188" s="12">
        <v>4</v>
      </c>
      <c r="AA188" s="12">
        <v>4</v>
      </c>
    </row>
    <row r="189" spans="1:27">
      <c r="A189" s="40">
        <v>37414</v>
      </c>
      <c r="B189" s="12">
        <v>1</v>
      </c>
      <c r="C189" s="12">
        <v>1982</v>
      </c>
      <c r="D189" s="12">
        <v>81</v>
      </c>
      <c r="E189" s="12">
        <v>1.72</v>
      </c>
      <c r="F189" s="41">
        <f t="shared" si="10"/>
        <v>27.379664683612766</v>
      </c>
      <c r="G189" s="12" t="s">
        <v>317</v>
      </c>
      <c r="H189" s="12">
        <v>1</v>
      </c>
      <c r="I189" s="12">
        <v>1</v>
      </c>
      <c r="J189" s="12">
        <v>1</v>
      </c>
      <c r="K189" s="12">
        <v>5</v>
      </c>
      <c r="L189" s="12">
        <v>1</v>
      </c>
      <c r="M189" s="12">
        <v>1</v>
      </c>
      <c r="N189" s="12">
        <v>1</v>
      </c>
      <c r="O189" s="12">
        <v>2</v>
      </c>
      <c r="P189" s="12">
        <v>1</v>
      </c>
      <c r="Q189" s="12">
        <v>4</v>
      </c>
      <c r="R189" s="12">
        <v>4</v>
      </c>
      <c r="S189" s="12">
        <v>5</v>
      </c>
      <c r="T189" s="12">
        <v>1</v>
      </c>
      <c r="U189" s="12">
        <v>4</v>
      </c>
      <c r="V189" s="12">
        <v>1</v>
      </c>
      <c r="W189" s="12">
        <v>2</v>
      </c>
      <c r="X189" s="12">
        <v>1</v>
      </c>
      <c r="Y189" s="12">
        <v>5</v>
      </c>
      <c r="Z189" s="12">
        <v>4</v>
      </c>
      <c r="AA189" s="12">
        <v>5</v>
      </c>
    </row>
    <row r="190" spans="1:27">
      <c r="A190" s="40">
        <v>37418</v>
      </c>
      <c r="B190" s="12">
        <v>0</v>
      </c>
      <c r="C190" s="12">
        <v>1991</v>
      </c>
      <c r="D190" s="12">
        <v>62</v>
      </c>
      <c r="E190" s="12">
        <v>1.61</v>
      </c>
      <c r="F190" s="41">
        <f t="shared" si="10"/>
        <v>23.9188302920412</v>
      </c>
      <c r="G190" s="12" t="s">
        <v>318</v>
      </c>
      <c r="H190" s="12">
        <v>2</v>
      </c>
      <c r="I190" s="12">
        <v>2</v>
      </c>
      <c r="J190" s="12">
        <v>2</v>
      </c>
      <c r="K190" s="12">
        <v>2</v>
      </c>
      <c r="L190" s="12">
        <v>2</v>
      </c>
      <c r="M190" s="12">
        <v>1</v>
      </c>
      <c r="N190" s="12">
        <v>2</v>
      </c>
      <c r="O190" s="12">
        <v>2</v>
      </c>
      <c r="P190" s="12">
        <v>1</v>
      </c>
      <c r="Q190" s="12">
        <v>1</v>
      </c>
      <c r="R190" s="12">
        <v>3</v>
      </c>
      <c r="S190" s="12">
        <v>3</v>
      </c>
      <c r="T190" s="12">
        <v>1</v>
      </c>
      <c r="U190" s="12">
        <v>5</v>
      </c>
      <c r="V190" s="12">
        <v>1</v>
      </c>
      <c r="W190" s="12">
        <v>1</v>
      </c>
      <c r="X190" s="12">
        <v>1</v>
      </c>
      <c r="Y190" s="12">
        <v>5</v>
      </c>
      <c r="Z190" s="12">
        <v>1</v>
      </c>
      <c r="AA190" s="12">
        <v>1</v>
      </c>
    </row>
    <row r="191" spans="1:27">
      <c r="A191" s="40">
        <v>37423</v>
      </c>
      <c r="B191" s="12">
        <v>0</v>
      </c>
      <c r="C191" s="12">
        <v>1998</v>
      </c>
      <c r="D191" s="12">
        <v>56</v>
      </c>
      <c r="E191" s="12">
        <v>1.61</v>
      </c>
      <c r="F191" s="41">
        <f t="shared" si="10"/>
        <v>21.60410477990818</v>
      </c>
      <c r="G191" s="12" t="s">
        <v>319</v>
      </c>
      <c r="H191" s="12">
        <v>4</v>
      </c>
      <c r="I191" s="12">
        <v>4</v>
      </c>
      <c r="J191" s="12">
        <v>3</v>
      </c>
      <c r="K191" s="12">
        <v>4</v>
      </c>
      <c r="L191" s="12">
        <v>4</v>
      </c>
      <c r="M191" s="12">
        <v>4</v>
      </c>
      <c r="N191" s="12">
        <v>4</v>
      </c>
      <c r="O191" s="12">
        <v>4</v>
      </c>
      <c r="P191" s="12">
        <v>2</v>
      </c>
      <c r="Q191" s="12">
        <v>3</v>
      </c>
      <c r="R191" s="12">
        <v>4</v>
      </c>
      <c r="S191" s="12">
        <v>1</v>
      </c>
      <c r="T191" s="12">
        <v>4</v>
      </c>
      <c r="U191" s="12">
        <v>4</v>
      </c>
      <c r="V191" s="12">
        <v>4</v>
      </c>
      <c r="W191" s="12">
        <v>4</v>
      </c>
      <c r="X191" s="12">
        <v>2</v>
      </c>
      <c r="Y191" s="12">
        <v>4</v>
      </c>
      <c r="Z191" s="12">
        <v>4</v>
      </c>
      <c r="AA191" s="12">
        <v>5</v>
      </c>
    </row>
    <row r="192" spans="1:27">
      <c r="A192" s="40">
        <v>37432</v>
      </c>
      <c r="B192" s="12">
        <v>0</v>
      </c>
      <c r="C192" s="12">
        <v>1975</v>
      </c>
      <c r="D192" s="12">
        <v>73</v>
      </c>
      <c r="E192" s="12">
        <v>1.77</v>
      </c>
      <c r="F192" s="41">
        <f t="shared" si="10"/>
        <v>23.301094832264035</v>
      </c>
      <c r="G192" s="12" t="s">
        <v>320</v>
      </c>
      <c r="H192" s="12">
        <v>3</v>
      </c>
      <c r="I192" s="12">
        <v>4</v>
      </c>
      <c r="J192" s="12">
        <v>2</v>
      </c>
      <c r="K192" s="12">
        <v>2</v>
      </c>
      <c r="L192" s="12">
        <v>3</v>
      </c>
      <c r="M192" s="12">
        <v>3</v>
      </c>
      <c r="N192" s="12">
        <v>2</v>
      </c>
      <c r="O192" s="12">
        <v>2</v>
      </c>
      <c r="P192" s="12">
        <v>2</v>
      </c>
      <c r="Q192" s="12">
        <v>2</v>
      </c>
      <c r="R192" s="12">
        <v>3</v>
      </c>
      <c r="S192" s="12">
        <v>2</v>
      </c>
      <c r="T192" s="12">
        <v>4</v>
      </c>
      <c r="U192" s="12">
        <v>2</v>
      </c>
      <c r="V192" s="12">
        <v>4</v>
      </c>
      <c r="W192" s="12">
        <v>4</v>
      </c>
      <c r="X192" s="12">
        <v>4</v>
      </c>
      <c r="Y192" s="12">
        <v>3</v>
      </c>
      <c r="Z192" s="12">
        <v>5</v>
      </c>
      <c r="AA192" s="12">
        <v>5</v>
      </c>
    </row>
    <row r="193" spans="1:27">
      <c r="A193" s="40">
        <v>37441</v>
      </c>
      <c r="B193" s="12">
        <v>0</v>
      </c>
      <c r="C193" s="12">
        <v>1999</v>
      </c>
      <c r="D193" s="12"/>
      <c r="E193" s="12"/>
      <c r="F193" s="41"/>
      <c r="G193" s="12"/>
      <c r="H193" s="12">
        <v>1</v>
      </c>
      <c r="I193" s="12">
        <v>1</v>
      </c>
      <c r="J193" s="12">
        <v>2</v>
      </c>
      <c r="K193" s="12">
        <v>4</v>
      </c>
      <c r="L193" s="12">
        <v>4</v>
      </c>
      <c r="M193" s="12">
        <v>4</v>
      </c>
      <c r="N193" s="12">
        <v>1</v>
      </c>
      <c r="O193" s="12">
        <v>1</v>
      </c>
      <c r="P193" s="12">
        <v>1</v>
      </c>
      <c r="Q193" s="12">
        <v>1</v>
      </c>
      <c r="R193" s="12">
        <v>4</v>
      </c>
      <c r="S193" s="12">
        <v>5</v>
      </c>
      <c r="T193" s="12">
        <v>4</v>
      </c>
      <c r="U193" s="12">
        <v>2</v>
      </c>
      <c r="V193" s="12">
        <v>1</v>
      </c>
      <c r="W193" s="12">
        <v>1</v>
      </c>
      <c r="X193" s="12">
        <v>3</v>
      </c>
      <c r="Y193" s="12">
        <v>3</v>
      </c>
      <c r="Z193" s="12">
        <v>3</v>
      </c>
      <c r="AA193" s="12">
        <v>2</v>
      </c>
    </row>
    <row r="194" spans="1:27">
      <c r="A194" s="40">
        <v>37446</v>
      </c>
      <c r="B194" s="12">
        <v>1</v>
      </c>
      <c r="C194" s="12">
        <v>1982</v>
      </c>
      <c r="D194" s="12">
        <v>68</v>
      </c>
      <c r="E194" s="12">
        <v>1.62</v>
      </c>
      <c r="F194" s="41">
        <f>D194/(E194^2)</f>
        <v>25.910684346898332</v>
      </c>
      <c r="G194" s="12" t="s">
        <v>321</v>
      </c>
      <c r="H194" s="12">
        <v>5</v>
      </c>
      <c r="I194" s="12">
        <v>4</v>
      </c>
      <c r="J194" s="12">
        <v>4</v>
      </c>
      <c r="K194" s="12">
        <v>4</v>
      </c>
      <c r="L194" s="12">
        <v>4</v>
      </c>
      <c r="M194" s="12">
        <v>4</v>
      </c>
      <c r="N194" s="12">
        <v>4</v>
      </c>
      <c r="O194" s="12">
        <v>4</v>
      </c>
      <c r="P194" s="12">
        <v>4</v>
      </c>
      <c r="Q194" s="12">
        <v>4</v>
      </c>
      <c r="R194" s="12">
        <v>4</v>
      </c>
      <c r="S194" s="12">
        <v>2</v>
      </c>
      <c r="T194" s="12">
        <v>4</v>
      </c>
      <c r="U194" s="12">
        <v>3</v>
      </c>
      <c r="V194" s="12">
        <v>4</v>
      </c>
      <c r="W194" s="12">
        <v>2</v>
      </c>
      <c r="X194" s="12">
        <v>4</v>
      </c>
      <c r="Y194" s="12">
        <v>2</v>
      </c>
      <c r="Z194" s="12">
        <v>4</v>
      </c>
      <c r="AA194" s="12">
        <v>4</v>
      </c>
    </row>
    <row r="195" spans="1:27">
      <c r="A195" s="40">
        <v>37468</v>
      </c>
      <c r="B195" s="12">
        <v>0</v>
      </c>
      <c r="C195" s="12">
        <v>1996</v>
      </c>
      <c r="D195" s="12">
        <v>74</v>
      </c>
      <c r="E195" s="12">
        <v>1.74</v>
      </c>
      <c r="F195" s="41">
        <f>D195/(E195^2)</f>
        <v>24.441802087462015</v>
      </c>
      <c r="G195" s="12" t="s">
        <v>322</v>
      </c>
      <c r="H195" s="12">
        <v>4</v>
      </c>
      <c r="I195" s="12">
        <v>4</v>
      </c>
      <c r="J195" s="12">
        <v>2</v>
      </c>
      <c r="K195" s="12">
        <v>3</v>
      </c>
      <c r="L195" s="12">
        <v>2</v>
      </c>
      <c r="M195" s="12">
        <v>4</v>
      </c>
      <c r="N195" s="12">
        <v>4</v>
      </c>
      <c r="O195" s="12">
        <v>4</v>
      </c>
      <c r="P195" s="12">
        <v>4</v>
      </c>
      <c r="Q195" s="12">
        <v>3</v>
      </c>
      <c r="R195" s="12">
        <v>2</v>
      </c>
      <c r="S195" s="12">
        <v>5</v>
      </c>
      <c r="T195" s="12">
        <v>3</v>
      </c>
      <c r="U195" s="12">
        <v>4</v>
      </c>
      <c r="V195" s="12">
        <v>3</v>
      </c>
      <c r="W195" s="12">
        <v>4</v>
      </c>
      <c r="X195" s="12">
        <v>4</v>
      </c>
      <c r="Y195" s="12">
        <v>4</v>
      </c>
      <c r="Z195" s="12">
        <v>4</v>
      </c>
      <c r="AA195" s="12">
        <v>4</v>
      </c>
    </row>
    <row r="196" spans="1:27">
      <c r="A196" s="40">
        <v>37472</v>
      </c>
      <c r="B196" s="12">
        <v>0</v>
      </c>
      <c r="C196" s="12">
        <v>1987</v>
      </c>
      <c r="D196" s="12"/>
      <c r="E196" s="12"/>
      <c r="F196" s="41"/>
      <c r="G196" s="12"/>
      <c r="H196" s="12">
        <v>2</v>
      </c>
      <c r="I196" s="12">
        <v>4</v>
      </c>
      <c r="J196" s="12">
        <v>2</v>
      </c>
      <c r="K196" s="12">
        <v>4</v>
      </c>
      <c r="L196" s="12">
        <v>2</v>
      </c>
      <c r="M196" s="12">
        <v>2</v>
      </c>
      <c r="N196" s="12">
        <v>2</v>
      </c>
      <c r="O196" s="12">
        <v>4</v>
      </c>
      <c r="P196" s="12">
        <v>2</v>
      </c>
      <c r="Q196" s="12">
        <v>2</v>
      </c>
      <c r="R196" s="12">
        <v>2</v>
      </c>
      <c r="S196" s="12">
        <v>2</v>
      </c>
      <c r="T196" s="12">
        <v>2</v>
      </c>
      <c r="U196" s="12">
        <v>4</v>
      </c>
      <c r="V196" s="12">
        <v>2</v>
      </c>
      <c r="W196" s="12">
        <v>2</v>
      </c>
      <c r="X196" s="12">
        <v>2</v>
      </c>
      <c r="Y196" s="12">
        <v>2</v>
      </c>
      <c r="Z196" s="12">
        <v>2</v>
      </c>
      <c r="AA196" s="12">
        <v>2</v>
      </c>
    </row>
    <row r="197" spans="1:27">
      <c r="A197" s="40">
        <v>37471</v>
      </c>
      <c r="B197" s="12">
        <v>0</v>
      </c>
      <c r="C197" s="12">
        <v>1980</v>
      </c>
      <c r="D197" s="12">
        <v>63</v>
      </c>
      <c r="E197" s="12">
        <v>1.6</v>
      </c>
      <c r="F197" s="41">
        <f t="shared" ref="F197:F209" si="11">D197/(E197^2)</f>
        <v>24.609374999999996</v>
      </c>
      <c r="G197" s="12" t="s">
        <v>323</v>
      </c>
      <c r="H197" s="12">
        <v>4</v>
      </c>
      <c r="I197" s="12">
        <v>2</v>
      </c>
      <c r="J197" s="12">
        <v>4</v>
      </c>
      <c r="K197" s="12">
        <v>3</v>
      </c>
      <c r="L197" s="12">
        <v>4</v>
      </c>
      <c r="M197" s="12">
        <v>2</v>
      </c>
      <c r="N197" s="12">
        <v>4</v>
      </c>
      <c r="O197" s="12">
        <v>4</v>
      </c>
      <c r="P197" s="12">
        <v>4</v>
      </c>
      <c r="Q197" s="12">
        <v>3</v>
      </c>
      <c r="R197" s="12">
        <v>4</v>
      </c>
      <c r="S197" s="12">
        <v>3</v>
      </c>
      <c r="T197" s="12">
        <v>3</v>
      </c>
      <c r="U197" s="12">
        <v>3</v>
      </c>
      <c r="V197" s="12">
        <v>1</v>
      </c>
      <c r="W197" s="12">
        <v>4</v>
      </c>
      <c r="X197" s="12">
        <v>1</v>
      </c>
      <c r="Y197" s="12">
        <v>2</v>
      </c>
      <c r="Z197" s="12">
        <v>1</v>
      </c>
      <c r="AA197" s="12">
        <v>4</v>
      </c>
    </row>
    <row r="198" spans="1:27">
      <c r="A198" s="40">
        <v>37478</v>
      </c>
      <c r="B198" s="12">
        <v>0</v>
      </c>
      <c r="C198" s="12">
        <v>1987</v>
      </c>
      <c r="D198" s="12">
        <v>49</v>
      </c>
      <c r="E198" s="12">
        <v>1.56</v>
      </c>
      <c r="F198" s="41">
        <f t="shared" si="11"/>
        <v>20.134779750164363</v>
      </c>
      <c r="G198" s="12" t="s">
        <v>324</v>
      </c>
      <c r="H198" s="12">
        <v>1</v>
      </c>
      <c r="I198" s="12">
        <v>1</v>
      </c>
      <c r="J198" s="12">
        <v>1</v>
      </c>
      <c r="K198" s="12">
        <v>1</v>
      </c>
      <c r="L198" s="12">
        <v>1</v>
      </c>
      <c r="M198" s="12">
        <v>1</v>
      </c>
      <c r="N198" s="12">
        <v>1</v>
      </c>
      <c r="O198" s="12">
        <v>1</v>
      </c>
      <c r="P198" s="12">
        <v>1</v>
      </c>
      <c r="Q198" s="12">
        <v>1</v>
      </c>
      <c r="R198" s="12">
        <v>1</v>
      </c>
      <c r="S198" s="12">
        <v>2</v>
      </c>
      <c r="T198" s="12">
        <v>1</v>
      </c>
      <c r="U198" s="12">
        <v>1</v>
      </c>
      <c r="V198" s="12">
        <v>1</v>
      </c>
      <c r="W198" s="12">
        <v>2</v>
      </c>
      <c r="X198" s="12">
        <v>2</v>
      </c>
      <c r="Y198" s="12">
        <v>1</v>
      </c>
      <c r="Z198" s="12">
        <v>4</v>
      </c>
      <c r="AA198" s="12">
        <v>1</v>
      </c>
    </row>
    <row r="199" spans="1:27">
      <c r="A199" s="40">
        <v>37506</v>
      </c>
      <c r="B199" s="12">
        <v>0</v>
      </c>
      <c r="C199" s="12">
        <v>2000</v>
      </c>
      <c r="D199" s="12">
        <v>78.400000000000006</v>
      </c>
      <c r="E199" s="12">
        <v>1.74</v>
      </c>
      <c r="F199" s="41">
        <f t="shared" si="11"/>
        <v>25.895098427797596</v>
      </c>
      <c r="G199" s="12" t="s">
        <v>325</v>
      </c>
      <c r="H199" s="12">
        <v>1</v>
      </c>
      <c r="I199" s="12">
        <v>1</v>
      </c>
      <c r="J199" s="12">
        <v>1</v>
      </c>
      <c r="K199" s="12">
        <v>5</v>
      </c>
      <c r="L199" s="12">
        <v>1</v>
      </c>
      <c r="M199" s="12">
        <v>1</v>
      </c>
      <c r="N199" s="12">
        <v>1</v>
      </c>
      <c r="O199" s="12">
        <v>1</v>
      </c>
      <c r="P199" s="12">
        <v>1</v>
      </c>
      <c r="Q199" s="12">
        <v>1</v>
      </c>
      <c r="R199" s="12">
        <v>4</v>
      </c>
      <c r="S199" s="12">
        <v>5</v>
      </c>
      <c r="T199" s="12">
        <v>1</v>
      </c>
      <c r="U199" s="12">
        <v>5</v>
      </c>
      <c r="V199" s="12">
        <v>1</v>
      </c>
      <c r="W199" s="12">
        <v>1</v>
      </c>
      <c r="X199" s="12">
        <v>1</v>
      </c>
      <c r="Y199" s="12">
        <v>1</v>
      </c>
      <c r="Z199" s="12">
        <v>1</v>
      </c>
      <c r="AA199" s="12">
        <v>4</v>
      </c>
    </row>
    <row r="200" spans="1:27">
      <c r="A200" s="40">
        <v>37520</v>
      </c>
      <c r="B200" s="12">
        <v>0</v>
      </c>
      <c r="C200" s="12">
        <v>1997</v>
      </c>
      <c r="D200" s="12">
        <v>58</v>
      </c>
      <c r="E200" s="12">
        <v>1.65</v>
      </c>
      <c r="F200" s="41">
        <f t="shared" si="11"/>
        <v>21.30394857667585</v>
      </c>
      <c r="G200" s="12" t="s">
        <v>326</v>
      </c>
      <c r="H200" s="12">
        <v>2</v>
      </c>
      <c r="I200" s="12">
        <v>3</v>
      </c>
      <c r="J200" s="12">
        <v>1</v>
      </c>
      <c r="K200" s="12">
        <v>2</v>
      </c>
      <c r="L200" s="12">
        <v>1</v>
      </c>
      <c r="M200" s="12">
        <v>2</v>
      </c>
      <c r="N200" s="12">
        <v>2</v>
      </c>
      <c r="O200" s="12">
        <v>2</v>
      </c>
      <c r="P200" s="12">
        <v>2</v>
      </c>
      <c r="Q200" s="12">
        <v>1</v>
      </c>
      <c r="R200" s="12">
        <v>1</v>
      </c>
      <c r="S200" s="12">
        <v>1</v>
      </c>
      <c r="T200" s="12">
        <v>1</v>
      </c>
      <c r="U200" s="12">
        <v>1</v>
      </c>
      <c r="V200" s="12">
        <v>4</v>
      </c>
      <c r="W200" s="12">
        <v>1</v>
      </c>
      <c r="X200" s="12">
        <v>2</v>
      </c>
      <c r="Y200" s="12">
        <v>3</v>
      </c>
      <c r="Z200" s="12">
        <v>3</v>
      </c>
      <c r="AA200" s="12">
        <v>4</v>
      </c>
    </row>
    <row r="201" spans="1:27">
      <c r="A201" s="40">
        <v>37609</v>
      </c>
      <c r="B201" s="12">
        <v>1</v>
      </c>
      <c r="C201" s="12">
        <v>1982</v>
      </c>
      <c r="D201" s="12">
        <v>90</v>
      </c>
      <c r="E201" s="12">
        <v>1.84</v>
      </c>
      <c r="F201" s="41">
        <f t="shared" si="11"/>
        <v>26.583175803402646</v>
      </c>
      <c r="G201" s="12" t="s">
        <v>327</v>
      </c>
      <c r="H201" s="12">
        <v>4</v>
      </c>
      <c r="I201" s="12">
        <v>4</v>
      </c>
      <c r="J201" s="12">
        <v>4</v>
      </c>
      <c r="K201" s="12">
        <v>4</v>
      </c>
      <c r="L201" s="12">
        <v>4</v>
      </c>
      <c r="M201" s="12">
        <v>4</v>
      </c>
      <c r="N201" s="12">
        <v>4</v>
      </c>
      <c r="O201" s="12">
        <v>4</v>
      </c>
      <c r="P201" s="12">
        <v>2</v>
      </c>
      <c r="Q201" s="12">
        <v>3</v>
      </c>
      <c r="R201" s="12">
        <v>5</v>
      </c>
      <c r="S201" s="12">
        <v>4</v>
      </c>
      <c r="T201" s="12">
        <v>4</v>
      </c>
      <c r="U201" s="12">
        <v>2</v>
      </c>
      <c r="V201" s="12">
        <v>2</v>
      </c>
      <c r="W201" s="12">
        <v>2</v>
      </c>
      <c r="X201" s="12">
        <v>2</v>
      </c>
      <c r="Y201" s="12">
        <v>1</v>
      </c>
      <c r="Z201" s="12">
        <v>4</v>
      </c>
      <c r="AA201" s="12">
        <v>1</v>
      </c>
    </row>
    <row r="202" spans="1:27">
      <c r="A202" s="40">
        <v>37575</v>
      </c>
      <c r="B202" s="12">
        <v>0</v>
      </c>
      <c r="C202" s="12">
        <v>1975</v>
      </c>
      <c r="D202" s="12">
        <v>68</v>
      </c>
      <c r="E202" s="12">
        <v>1.62</v>
      </c>
      <c r="F202" s="41">
        <f t="shared" si="11"/>
        <v>25.910684346898332</v>
      </c>
      <c r="G202" s="12" t="s">
        <v>328</v>
      </c>
      <c r="H202" s="12">
        <v>2</v>
      </c>
      <c r="I202" s="12">
        <v>2</v>
      </c>
      <c r="J202" s="12">
        <v>2</v>
      </c>
      <c r="K202" s="12">
        <v>5</v>
      </c>
      <c r="L202" s="12">
        <v>4</v>
      </c>
      <c r="M202" s="12">
        <v>2</v>
      </c>
      <c r="N202" s="12">
        <v>2</v>
      </c>
      <c r="O202" s="12">
        <v>2</v>
      </c>
      <c r="P202" s="12">
        <v>2</v>
      </c>
      <c r="Q202" s="12">
        <v>2</v>
      </c>
      <c r="R202" s="12">
        <v>4</v>
      </c>
      <c r="S202" s="12">
        <v>4</v>
      </c>
      <c r="T202" s="12">
        <v>3</v>
      </c>
      <c r="U202" s="12">
        <v>2</v>
      </c>
      <c r="V202" s="12">
        <v>1</v>
      </c>
      <c r="W202" s="12">
        <v>2</v>
      </c>
      <c r="X202" s="12">
        <v>3</v>
      </c>
      <c r="Y202" s="12">
        <v>2</v>
      </c>
      <c r="Z202" s="12">
        <v>4</v>
      </c>
      <c r="AA202" s="12">
        <v>2</v>
      </c>
    </row>
    <row r="203" spans="1:27">
      <c r="A203" s="40">
        <v>37690</v>
      </c>
      <c r="B203" s="12">
        <v>0</v>
      </c>
      <c r="C203" s="12">
        <v>2000</v>
      </c>
      <c r="D203" s="12">
        <v>52</v>
      </c>
      <c r="E203" s="12">
        <v>1.62</v>
      </c>
      <c r="F203" s="41">
        <f t="shared" si="11"/>
        <v>19.814052735863431</v>
      </c>
      <c r="G203" s="12" t="s">
        <v>329</v>
      </c>
      <c r="H203" s="12">
        <v>2</v>
      </c>
      <c r="I203" s="12">
        <v>1</v>
      </c>
      <c r="J203" s="12">
        <v>1</v>
      </c>
      <c r="K203" s="12">
        <v>1</v>
      </c>
      <c r="L203" s="12">
        <v>2</v>
      </c>
      <c r="M203" s="12">
        <v>2</v>
      </c>
      <c r="N203" s="12">
        <v>2</v>
      </c>
      <c r="O203" s="12">
        <v>1</v>
      </c>
      <c r="P203" s="12">
        <v>1</v>
      </c>
      <c r="Q203" s="12">
        <v>1</v>
      </c>
      <c r="R203" s="12">
        <v>4</v>
      </c>
      <c r="S203" s="12">
        <v>5</v>
      </c>
      <c r="T203" s="12">
        <v>4</v>
      </c>
      <c r="U203" s="12">
        <v>2</v>
      </c>
      <c r="V203" s="12">
        <v>1</v>
      </c>
      <c r="W203" s="12">
        <v>1</v>
      </c>
      <c r="X203" s="12">
        <v>1</v>
      </c>
      <c r="Y203" s="12">
        <v>1</v>
      </c>
      <c r="Z203" s="12">
        <v>4</v>
      </c>
      <c r="AA203" s="12">
        <v>1</v>
      </c>
    </row>
    <row r="204" spans="1:27">
      <c r="A204" s="40">
        <v>37717</v>
      </c>
      <c r="B204" s="12">
        <v>0</v>
      </c>
      <c r="C204" s="12">
        <v>1998</v>
      </c>
      <c r="D204" s="12">
        <v>93</v>
      </c>
      <c r="E204" s="12">
        <v>1.68</v>
      </c>
      <c r="F204" s="41">
        <f t="shared" si="11"/>
        <v>32.950680272108848</v>
      </c>
      <c r="G204" s="12" t="s">
        <v>330</v>
      </c>
      <c r="H204" s="12">
        <v>4</v>
      </c>
      <c r="I204" s="12">
        <v>2</v>
      </c>
      <c r="J204" s="12">
        <v>2</v>
      </c>
      <c r="K204" s="12">
        <v>2</v>
      </c>
      <c r="L204" s="12">
        <v>3</v>
      </c>
      <c r="M204" s="12">
        <v>4</v>
      </c>
      <c r="N204" s="12">
        <v>4</v>
      </c>
      <c r="O204" s="12">
        <v>4</v>
      </c>
      <c r="P204" s="12">
        <v>4</v>
      </c>
      <c r="Q204" s="12">
        <v>3</v>
      </c>
      <c r="R204" s="12">
        <v>4</v>
      </c>
      <c r="S204" s="12">
        <v>5</v>
      </c>
      <c r="T204" s="12">
        <v>4</v>
      </c>
      <c r="U204" s="12">
        <v>4</v>
      </c>
      <c r="V204" s="12">
        <v>5</v>
      </c>
      <c r="W204" s="12">
        <v>5</v>
      </c>
      <c r="X204" s="12">
        <v>4</v>
      </c>
      <c r="Y204" s="12">
        <v>5</v>
      </c>
      <c r="Z204" s="12">
        <v>4</v>
      </c>
      <c r="AA204" s="12">
        <v>4</v>
      </c>
    </row>
    <row r="205" spans="1:27">
      <c r="A205" s="40">
        <v>37810</v>
      </c>
      <c r="B205" s="12">
        <v>0</v>
      </c>
      <c r="C205" s="12">
        <v>2004</v>
      </c>
      <c r="D205" s="12">
        <v>83</v>
      </c>
      <c r="E205" s="12">
        <v>1.68</v>
      </c>
      <c r="F205" s="41">
        <f t="shared" si="11"/>
        <v>29.407596371882089</v>
      </c>
      <c r="G205" s="12" t="s">
        <v>331</v>
      </c>
      <c r="H205" s="12">
        <v>4</v>
      </c>
      <c r="I205" s="12">
        <v>4</v>
      </c>
      <c r="J205" s="12">
        <v>1</v>
      </c>
      <c r="K205" s="12">
        <v>2</v>
      </c>
      <c r="L205" s="12">
        <v>4</v>
      </c>
      <c r="M205" s="12">
        <v>4</v>
      </c>
      <c r="N205" s="12">
        <v>4</v>
      </c>
      <c r="O205" s="12">
        <v>4</v>
      </c>
      <c r="P205" s="12">
        <v>1</v>
      </c>
      <c r="Q205" s="12">
        <v>4</v>
      </c>
      <c r="R205" s="12">
        <v>2</v>
      </c>
      <c r="S205" s="12">
        <v>3</v>
      </c>
      <c r="T205" s="12">
        <v>2</v>
      </c>
      <c r="U205" s="12">
        <v>5</v>
      </c>
      <c r="V205" s="12">
        <v>5</v>
      </c>
      <c r="W205" s="12">
        <v>5</v>
      </c>
      <c r="X205" s="12">
        <v>5</v>
      </c>
      <c r="Y205" s="12">
        <v>5</v>
      </c>
      <c r="Z205" s="12">
        <v>5</v>
      </c>
      <c r="AA205" s="12">
        <v>5</v>
      </c>
    </row>
    <row r="206" spans="1:27">
      <c r="A206" s="40">
        <v>37786</v>
      </c>
      <c r="B206" s="12">
        <v>0</v>
      </c>
      <c r="C206" s="12">
        <v>1975</v>
      </c>
      <c r="D206" s="12">
        <v>70</v>
      </c>
      <c r="E206" s="12">
        <v>1.6</v>
      </c>
      <c r="F206" s="41">
        <f t="shared" si="11"/>
        <v>27.343749999999996</v>
      </c>
      <c r="G206" s="12" t="s">
        <v>332</v>
      </c>
      <c r="H206" s="12">
        <v>4</v>
      </c>
      <c r="I206" s="12">
        <v>4</v>
      </c>
      <c r="J206" s="12">
        <v>3</v>
      </c>
      <c r="K206" s="12">
        <v>4</v>
      </c>
      <c r="L206" s="12">
        <v>4</v>
      </c>
      <c r="M206" s="12">
        <v>4</v>
      </c>
      <c r="N206" s="12">
        <v>4</v>
      </c>
      <c r="O206" s="12">
        <v>3</v>
      </c>
      <c r="P206" s="12">
        <v>3</v>
      </c>
      <c r="Q206" s="12">
        <v>2</v>
      </c>
      <c r="R206" s="12">
        <v>3</v>
      </c>
      <c r="S206" s="12">
        <v>4</v>
      </c>
      <c r="T206" s="12">
        <v>3</v>
      </c>
      <c r="U206" s="12">
        <v>3</v>
      </c>
      <c r="V206" s="12">
        <v>2</v>
      </c>
      <c r="W206" s="12">
        <v>2</v>
      </c>
      <c r="X206" s="12">
        <v>2</v>
      </c>
      <c r="Y206" s="12">
        <v>2</v>
      </c>
      <c r="Z206" s="12">
        <v>2</v>
      </c>
      <c r="AA206" s="12">
        <v>3</v>
      </c>
    </row>
    <row r="207" spans="1:27">
      <c r="A207" s="40">
        <v>37891</v>
      </c>
      <c r="B207" s="12">
        <v>0</v>
      </c>
      <c r="C207" s="12">
        <v>1994</v>
      </c>
      <c r="D207" s="12">
        <v>62</v>
      </c>
      <c r="E207" s="12">
        <v>1.71</v>
      </c>
      <c r="F207" s="41">
        <f t="shared" si="11"/>
        <v>21.203105228959341</v>
      </c>
      <c r="G207" s="12" t="s">
        <v>333</v>
      </c>
      <c r="H207" s="12">
        <v>4</v>
      </c>
      <c r="I207" s="12">
        <v>1</v>
      </c>
      <c r="J207" s="12">
        <v>1</v>
      </c>
      <c r="K207" s="12">
        <v>4</v>
      </c>
      <c r="L207" s="12">
        <v>1</v>
      </c>
      <c r="M207" s="12">
        <v>1</v>
      </c>
      <c r="N207" s="12">
        <v>1</v>
      </c>
      <c r="O207" s="12">
        <v>1</v>
      </c>
      <c r="P207" s="12">
        <v>4</v>
      </c>
      <c r="Q207" s="12">
        <v>1</v>
      </c>
      <c r="R207" s="12">
        <v>1</v>
      </c>
      <c r="S207" s="12">
        <v>1</v>
      </c>
      <c r="T207" s="12">
        <v>1</v>
      </c>
      <c r="U207" s="12">
        <v>2</v>
      </c>
      <c r="V207" s="12">
        <v>1</v>
      </c>
      <c r="W207" s="12">
        <v>1</v>
      </c>
      <c r="X207" s="12">
        <v>1</v>
      </c>
      <c r="Y207" s="12">
        <v>3</v>
      </c>
      <c r="Z207" s="12">
        <v>1</v>
      </c>
      <c r="AA207" s="12">
        <v>5</v>
      </c>
    </row>
    <row r="208" spans="1:27">
      <c r="A208" s="40">
        <v>37899</v>
      </c>
      <c r="B208" s="12">
        <v>0</v>
      </c>
      <c r="C208" s="12">
        <v>1987</v>
      </c>
      <c r="D208" s="12">
        <v>60</v>
      </c>
      <c r="E208" s="12">
        <v>1.63</v>
      </c>
      <c r="F208" s="41">
        <f t="shared" si="11"/>
        <v>22.582709172343712</v>
      </c>
      <c r="G208" s="12" t="s">
        <v>334</v>
      </c>
      <c r="H208" s="12">
        <v>1</v>
      </c>
      <c r="I208" s="12">
        <v>5</v>
      </c>
      <c r="J208" s="12">
        <v>1</v>
      </c>
      <c r="K208" s="12">
        <v>1</v>
      </c>
      <c r="L208" s="12">
        <v>1</v>
      </c>
      <c r="M208" s="12">
        <v>1</v>
      </c>
      <c r="N208" s="12">
        <v>1</v>
      </c>
      <c r="O208" s="12">
        <v>1</v>
      </c>
      <c r="P208" s="12">
        <v>1</v>
      </c>
      <c r="Q208" s="12">
        <v>4</v>
      </c>
      <c r="R208" s="12">
        <v>4</v>
      </c>
      <c r="S208" s="12">
        <v>4</v>
      </c>
      <c r="T208" s="12">
        <v>1</v>
      </c>
      <c r="U208" s="12">
        <v>5</v>
      </c>
      <c r="V208" s="12">
        <v>1</v>
      </c>
      <c r="W208" s="12">
        <v>1</v>
      </c>
      <c r="X208" s="12">
        <v>1</v>
      </c>
      <c r="Y208" s="12">
        <v>5</v>
      </c>
      <c r="Z208" s="12">
        <v>2</v>
      </c>
      <c r="AA208" s="12">
        <v>2</v>
      </c>
    </row>
    <row r="209" spans="1:27">
      <c r="A209" s="40">
        <v>37972</v>
      </c>
      <c r="B209" s="12">
        <v>0</v>
      </c>
      <c r="C209" s="12">
        <v>2005</v>
      </c>
      <c r="D209" s="12">
        <v>63</v>
      </c>
      <c r="E209" s="12">
        <v>1.68</v>
      </c>
      <c r="F209" s="41">
        <f t="shared" si="11"/>
        <v>22.321428571428577</v>
      </c>
      <c r="G209" s="12" t="s">
        <v>335</v>
      </c>
      <c r="H209" s="12">
        <v>5</v>
      </c>
      <c r="I209" s="12">
        <v>4</v>
      </c>
      <c r="J209" s="12">
        <v>4</v>
      </c>
      <c r="K209" s="12">
        <v>4</v>
      </c>
      <c r="L209" s="12">
        <v>5</v>
      </c>
      <c r="M209" s="12">
        <v>4</v>
      </c>
      <c r="N209" s="12">
        <v>4</v>
      </c>
      <c r="O209" s="12">
        <v>5</v>
      </c>
      <c r="P209" s="12">
        <v>5</v>
      </c>
      <c r="Q209" s="12">
        <v>2</v>
      </c>
      <c r="R209" s="12">
        <v>4</v>
      </c>
      <c r="S209" s="12">
        <v>4</v>
      </c>
      <c r="T209" s="12">
        <v>5</v>
      </c>
      <c r="U209" s="12">
        <v>1</v>
      </c>
      <c r="V209" s="12">
        <v>5</v>
      </c>
      <c r="W209" s="12">
        <v>4</v>
      </c>
      <c r="X209" s="12">
        <v>5</v>
      </c>
      <c r="Y209" s="12">
        <v>5</v>
      </c>
      <c r="Z209" s="12">
        <v>5</v>
      </c>
      <c r="AA209" s="12">
        <v>5</v>
      </c>
    </row>
    <row r="210" spans="1:27">
      <c r="A210" s="40">
        <v>38031</v>
      </c>
      <c r="B210" s="12">
        <v>0</v>
      </c>
      <c r="C210" s="12">
        <v>1981</v>
      </c>
      <c r="D210" s="12"/>
      <c r="E210" s="12"/>
      <c r="F210" s="41"/>
      <c r="G210" s="12"/>
      <c r="H210" s="12">
        <v>2</v>
      </c>
      <c r="I210" s="12">
        <v>4</v>
      </c>
      <c r="J210" s="12">
        <v>2</v>
      </c>
      <c r="K210" s="12">
        <v>2</v>
      </c>
      <c r="L210" s="12">
        <v>2</v>
      </c>
      <c r="M210" s="12">
        <v>2</v>
      </c>
      <c r="N210" s="12">
        <v>2</v>
      </c>
      <c r="O210" s="12">
        <v>2</v>
      </c>
      <c r="P210" s="12">
        <v>2</v>
      </c>
      <c r="Q210" s="12">
        <v>2</v>
      </c>
      <c r="R210" s="12">
        <v>2</v>
      </c>
      <c r="S210" s="12">
        <v>2</v>
      </c>
      <c r="T210" s="12">
        <v>2</v>
      </c>
      <c r="U210" s="12">
        <v>2</v>
      </c>
      <c r="V210" s="12">
        <v>4</v>
      </c>
      <c r="W210" s="12">
        <v>4</v>
      </c>
      <c r="X210" s="12">
        <v>2</v>
      </c>
      <c r="Y210" s="12">
        <v>4</v>
      </c>
      <c r="Z210" s="12">
        <v>4</v>
      </c>
      <c r="AA210" s="12">
        <v>4</v>
      </c>
    </row>
    <row r="211" spans="1:27">
      <c r="A211" s="40">
        <v>38129</v>
      </c>
      <c r="B211" s="12">
        <v>0</v>
      </c>
      <c r="C211" s="12">
        <v>1989</v>
      </c>
      <c r="D211" s="12">
        <v>55</v>
      </c>
      <c r="E211" s="12">
        <v>1.64</v>
      </c>
      <c r="F211" s="41">
        <f t="shared" ref="F211:F219" si="12">D211/(E211^2)</f>
        <v>20.449137418203453</v>
      </c>
      <c r="G211" s="12" t="s">
        <v>138</v>
      </c>
      <c r="H211" s="12">
        <v>4</v>
      </c>
      <c r="I211" s="12">
        <v>4</v>
      </c>
      <c r="J211" s="12">
        <v>4</v>
      </c>
      <c r="K211" s="12">
        <v>4</v>
      </c>
      <c r="L211" s="12">
        <v>4</v>
      </c>
      <c r="M211" s="12">
        <v>4</v>
      </c>
      <c r="N211" s="12">
        <v>4</v>
      </c>
      <c r="O211" s="12">
        <v>4</v>
      </c>
      <c r="P211" s="12">
        <v>2</v>
      </c>
      <c r="Q211" s="12">
        <v>4</v>
      </c>
      <c r="R211" s="12">
        <v>2</v>
      </c>
      <c r="S211" s="12">
        <v>5</v>
      </c>
      <c r="T211" s="12">
        <v>4</v>
      </c>
      <c r="U211" s="12">
        <v>4</v>
      </c>
      <c r="V211" s="12">
        <v>4</v>
      </c>
      <c r="W211" s="12">
        <v>4</v>
      </c>
      <c r="X211" s="12">
        <v>4</v>
      </c>
      <c r="Y211" s="12">
        <v>4</v>
      </c>
      <c r="Z211" s="12">
        <v>4</v>
      </c>
      <c r="AA211" s="12">
        <v>4</v>
      </c>
    </row>
    <row r="212" spans="1:27">
      <c r="A212" s="40">
        <v>38118</v>
      </c>
      <c r="B212" s="12">
        <v>0</v>
      </c>
      <c r="C212" s="12">
        <v>1979</v>
      </c>
      <c r="D212" s="12">
        <v>62</v>
      </c>
      <c r="E212" s="12">
        <v>1.73</v>
      </c>
      <c r="F212" s="41">
        <f t="shared" si="12"/>
        <v>20.715693808680545</v>
      </c>
      <c r="G212" s="12" t="s">
        <v>336</v>
      </c>
      <c r="H212" s="12">
        <v>2</v>
      </c>
      <c r="I212" s="12">
        <v>4</v>
      </c>
      <c r="J212" s="12">
        <v>2</v>
      </c>
      <c r="K212" s="12">
        <v>2</v>
      </c>
      <c r="L212" s="12">
        <v>2</v>
      </c>
      <c r="M212" s="12">
        <v>2</v>
      </c>
      <c r="N212" s="12">
        <v>2</v>
      </c>
      <c r="O212" s="12">
        <v>2</v>
      </c>
      <c r="P212" s="12">
        <v>1</v>
      </c>
      <c r="Q212" s="12">
        <v>1</v>
      </c>
      <c r="R212" s="12">
        <v>2</v>
      </c>
      <c r="S212" s="12">
        <v>2</v>
      </c>
      <c r="T212" s="12">
        <v>2</v>
      </c>
      <c r="U212" s="12">
        <v>2</v>
      </c>
      <c r="V212" s="12">
        <v>2</v>
      </c>
      <c r="W212" s="12">
        <v>3</v>
      </c>
      <c r="X212" s="12">
        <v>2</v>
      </c>
      <c r="Y212" s="12">
        <v>2</v>
      </c>
      <c r="Z212" s="12">
        <v>4</v>
      </c>
      <c r="AA212" s="12">
        <v>4</v>
      </c>
    </row>
    <row r="213" spans="1:27">
      <c r="A213" s="40">
        <v>36203</v>
      </c>
      <c r="B213" s="12">
        <v>0</v>
      </c>
      <c r="C213" s="12">
        <v>1997</v>
      </c>
      <c r="D213" s="12">
        <v>60</v>
      </c>
      <c r="E213" s="12">
        <v>1.6</v>
      </c>
      <c r="F213" s="41">
        <f t="shared" si="12"/>
        <v>23.437499999999996</v>
      </c>
      <c r="G213" s="12" t="s">
        <v>337</v>
      </c>
      <c r="H213" s="12">
        <v>2</v>
      </c>
      <c r="I213" s="12">
        <v>1</v>
      </c>
      <c r="J213" s="12">
        <v>1</v>
      </c>
      <c r="K213" s="12">
        <v>1</v>
      </c>
      <c r="L213" s="12">
        <v>1</v>
      </c>
      <c r="M213" s="12">
        <v>1</v>
      </c>
      <c r="N213" s="12">
        <v>2</v>
      </c>
      <c r="O213" s="12">
        <v>1</v>
      </c>
      <c r="P213" s="12">
        <v>1</v>
      </c>
      <c r="Q213" s="12">
        <v>3</v>
      </c>
      <c r="R213" s="12">
        <v>1</v>
      </c>
      <c r="S213" s="12">
        <v>4</v>
      </c>
      <c r="T213" s="12">
        <v>1</v>
      </c>
      <c r="U213" s="12">
        <v>2</v>
      </c>
      <c r="V213" s="12">
        <v>3</v>
      </c>
      <c r="W213" s="12">
        <v>3</v>
      </c>
      <c r="X213" s="12">
        <v>3</v>
      </c>
      <c r="Y213" s="12">
        <v>3</v>
      </c>
      <c r="Z213" s="12">
        <v>1</v>
      </c>
      <c r="AA213" s="12">
        <v>5</v>
      </c>
    </row>
    <row r="214" spans="1:27">
      <c r="A214" s="40">
        <v>38178</v>
      </c>
      <c r="B214" s="12">
        <v>0</v>
      </c>
      <c r="C214" s="12">
        <v>1986</v>
      </c>
      <c r="D214" s="12">
        <v>89</v>
      </c>
      <c r="E214" s="12">
        <v>1.65</v>
      </c>
      <c r="F214" s="41">
        <f t="shared" si="12"/>
        <v>32.690541781450875</v>
      </c>
      <c r="G214" s="12" t="s">
        <v>338</v>
      </c>
      <c r="H214" s="12">
        <v>3</v>
      </c>
      <c r="I214" s="12">
        <v>2</v>
      </c>
      <c r="J214" s="12">
        <v>2</v>
      </c>
      <c r="K214" s="12">
        <v>2</v>
      </c>
      <c r="L214" s="12">
        <v>2</v>
      </c>
      <c r="M214" s="12">
        <v>2</v>
      </c>
      <c r="N214" s="12">
        <v>2</v>
      </c>
      <c r="O214" s="12">
        <v>2</v>
      </c>
      <c r="P214" s="12">
        <v>2</v>
      </c>
      <c r="Q214" s="12">
        <v>4</v>
      </c>
      <c r="R214" s="12">
        <v>3</v>
      </c>
      <c r="S214" s="12">
        <v>4</v>
      </c>
      <c r="T214" s="12">
        <v>2</v>
      </c>
      <c r="U214" s="12">
        <v>3</v>
      </c>
      <c r="V214" s="12">
        <v>3</v>
      </c>
      <c r="W214" s="12">
        <v>2</v>
      </c>
      <c r="X214" s="12">
        <v>2</v>
      </c>
      <c r="Y214" s="12">
        <v>3</v>
      </c>
      <c r="Z214" s="12">
        <v>2</v>
      </c>
      <c r="AA214" s="12">
        <v>3</v>
      </c>
    </row>
    <row r="215" spans="1:27">
      <c r="A215" s="40">
        <v>38179</v>
      </c>
      <c r="B215" s="12">
        <v>0</v>
      </c>
      <c r="C215" s="12">
        <v>1982</v>
      </c>
      <c r="D215" s="12">
        <v>52</v>
      </c>
      <c r="E215" s="12">
        <v>1.66</v>
      </c>
      <c r="F215" s="41">
        <f t="shared" si="12"/>
        <v>18.870663376397157</v>
      </c>
      <c r="G215" s="12" t="s">
        <v>339</v>
      </c>
      <c r="H215" s="12">
        <v>2</v>
      </c>
      <c r="I215" s="12">
        <v>2</v>
      </c>
      <c r="J215" s="12">
        <v>2</v>
      </c>
      <c r="K215" s="12">
        <v>4</v>
      </c>
      <c r="L215" s="12">
        <v>2</v>
      </c>
      <c r="M215" s="12">
        <v>2</v>
      </c>
      <c r="N215" s="12">
        <v>2</v>
      </c>
      <c r="O215" s="12">
        <v>1</v>
      </c>
      <c r="P215" s="12">
        <v>3</v>
      </c>
      <c r="Q215" s="12">
        <v>2</v>
      </c>
      <c r="R215" s="12">
        <v>4</v>
      </c>
      <c r="S215" s="12">
        <v>3</v>
      </c>
      <c r="T215" s="12">
        <v>5</v>
      </c>
      <c r="U215" s="12">
        <v>1</v>
      </c>
      <c r="V215" s="12">
        <v>3</v>
      </c>
      <c r="W215" s="12">
        <v>2</v>
      </c>
      <c r="X215" s="12">
        <v>4</v>
      </c>
      <c r="Y215" s="12">
        <v>3</v>
      </c>
      <c r="Z215" s="12">
        <v>4</v>
      </c>
      <c r="AA215" s="12">
        <v>4</v>
      </c>
    </row>
    <row r="216" spans="1:27">
      <c r="A216" s="40">
        <v>38182</v>
      </c>
      <c r="B216" s="12">
        <v>0</v>
      </c>
      <c r="C216" s="12">
        <v>1986</v>
      </c>
      <c r="D216" s="12">
        <v>73</v>
      </c>
      <c r="E216" s="12">
        <v>1.75</v>
      </c>
      <c r="F216" s="41">
        <f t="shared" si="12"/>
        <v>23.836734693877553</v>
      </c>
      <c r="G216" s="12" t="s">
        <v>340</v>
      </c>
      <c r="H216" s="12">
        <v>4</v>
      </c>
      <c r="I216" s="12">
        <v>4</v>
      </c>
      <c r="J216" s="12">
        <v>4</v>
      </c>
      <c r="K216" s="12">
        <v>2</v>
      </c>
      <c r="L216" s="12">
        <v>4</v>
      </c>
      <c r="M216" s="12">
        <v>4</v>
      </c>
      <c r="N216" s="12">
        <v>4</v>
      </c>
      <c r="O216" s="12">
        <v>4</v>
      </c>
      <c r="P216" s="12">
        <v>2</v>
      </c>
      <c r="Q216" s="12">
        <v>2</v>
      </c>
      <c r="R216" s="12">
        <v>4</v>
      </c>
      <c r="S216" s="12">
        <v>4</v>
      </c>
      <c r="T216" s="12">
        <v>4</v>
      </c>
      <c r="U216" s="12">
        <v>2</v>
      </c>
      <c r="V216" s="12">
        <v>3</v>
      </c>
      <c r="W216" s="12">
        <v>2</v>
      </c>
      <c r="X216" s="12">
        <v>2</v>
      </c>
      <c r="Y216" s="12">
        <v>2</v>
      </c>
      <c r="Z216" s="12">
        <v>2</v>
      </c>
      <c r="AA216" s="12">
        <v>3</v>
      </c>
    </row>
    <row r="217" spans="1:27">
      <c r="A217" s="40">
        <v>35667</v>
      </c>
      <c r="B217" s="12">
        <v>0</v>
      </c>
      <c r="C217" s="12">
        <v>2001</v>
      </c>
      <c r="D217" s="12">
        <v>62</v>
      </c>
      <c r="E217" s="12">
        <v>1.6</v>
      </c>
      <c r="F217" s="41">
        <f t="shared" si="12"/>
        <v>24.218749999999996</v>
      </c>
      <c r="G217" s="12" t="s">
        <v>341</v>
      </c>
      <c r="H217" s="12">
        <v>1</v>
      </c>
      <c r="I217" s="12">
        <v>5</v>
      </c>
      <c r="J217" s="12">
        <v>1</v>
      </c>
      <c r="K217" s="12">
        <v>5</v>
      </c>
      <c r="L217" s="12">
        <v>1</v>
      </c>
      <c r="M217" s="12">
        <v>1</v>
      </c>
      <c r="N217" s="12">
        <v>1</v>
      </c>
      <c r="O217" s="12">
        <v>1</v>
      </c>
      <c r="P217" s="12">
        <v>2</v>
      </c>
      <c r="Q217" s="12">
        <v>1</v>
      </c>
      <c r="R217" s="12">
        <v>4</v>
      </c>
      <c r="S217" s="12">
        <v>2</v>
      </c>
      <c r="T217" s="12">
        <v>2</v>
      </c>
      <c r="U217" s="12">
        <v>1</v>
      </c>
      <c r="V217" s="12">
        <v>2</v>
      </c>
      <c r="W217" s="12">
        <v>5</v>
      </c>
      <c r="X217" s="12">
        <v>1</v>
      </c>
      <c r="Y217" s="12">
        <v>1</v>
      </c>
      <c r="Z217" s="12">
        <v>4</v>
      </c>
      <c r="AA217" s="12">
        <v>5</v>
      </c>
    </row>
    <row r="218" spans="1:27">
      <c r="A218" s="40">
        <v>37688</v>
      </c>
      <c r="B218" s="12">
        <v>0</v>
      </c>
      <c r="C218" s="12">
        <v>1977</v>
      </c>
      <c r="D218" s="12">
        <v>59</v>
      </c>
      <c r="E218" s="12">
        <v>1.61</v>
      </c>
      <c r="F218" s="41">
        <f t="shared" si="12"/>
        <v>22.761467535974688</v>
      </c>
      <c r="G218" s="12" t="s">
        <v>342</v>
      </c>
      <c r="H218" s="12">
        <v>3</v>
      </c>
      <c r="I218" s="12">
        <v>3</v>
      </c>
      <c r="J218" s="12">
        <v>2</v>
      </c>
      <c r="K218" s="12">
        <v>2</v>
      </c>
      <c r="L218" s="12">
        <v>2</v>
      </c>
      <c r="M218" s="12">
        <v>2</v>
      </c>
      <c r="N218" s="12">
        <v>2</v>
      </c>
      <c r="O218" s="12">
        <v>2</v>
      </c>
      <c r="P218" s="12">
        <v>3</v>
      </c>
      <c r="Q218" s="12">
        <v>2</v>
      </c>
      <c r="R218" s="12">
        <v>4</v>
      </c>
      <c r="S218" s="12">
        <v>2</v>
      </c>
      <c r="T218" s="12">
        <v>2</v>
      </c>
      <c r="U218" s="12">
        <v>3</v>
      </c>
      <c r="V218" s="12">
        <v>2</v>
      </c>
      <c r="W218" s="12">
        <v>2</v>
      </c>
      <c r="X218" s="12">
        <v>2</v>
      </c>
      <c r="Y218" s="12">
        <v>2</v>
      </c>
      <c r="Z218" s="12">
        <v>2</v>
      </c>
      <c r="AA218" s="12">
        <v>3</v>
      </c>
    </row>
    <row r="219" spans="1:27">
      <c r="A219" s="40">
        <v>38234</v>
      </c>
      <c r="B219" s="12">
        <v>0</v>
      </c>
      <c r="C219" s="12">
        <v>1991</v>
      </c>
      <c r="D219" s="12">
        <v>96</v>
      </c>
      <c r="E219" s="12">
        <v>1.66</v>
      </c>
      <c r="F219" s="41">
        <f t="shared" si="12"/>
        <v>34.838147771810135</v>
      </c>
      <c r="G219" s="12" t="s">
        <v>343</v>
      </c>
      <c r="H219" s="12">
        <v>4</v>
      </c>
      <c r="I219" s="12">
        <v>4</v>
      </c>
      <c r="J219" s="12">
        <v>4</v>
      </c>
      <c r="K219" s="12">
        <v>2</v>
      </c>
      <c r="L219" s="12">
        <v>4</v>
      </c>
      <c r="M219" s="12">
        <v>4</v>
      </c>
      <c r="N219" s="12">
        <v>4</v>
      </c>
      <c r="O219" s="12">
        <v>4</v>
      </c>
      <c r="P219" s="12">
        <v>3</v>
      </c>
      <c r="Q219" s="12">
        <v>3</v>
      </c>
      <c r="R219" s="12">
        <v>4</v>
      </c>
      <c r="S219" s="12">
        <v>4</v>
      </c>
      <c r="T219" s="12">
        <v>4</v>
      </c>
      <c r="U219" s="12">
        <v>4</v>
      </c>
      <c r="V219" s="12">
        <v>3</v>
      </c>
      <c r="W219" s="12">
        <v>4</v>
      </c>
      <c r="X219" s="12">
        <v>4</v>
      </c>
      <c r="Y219" s="12">
        <v>4</v>
      </c>
      <c r="Z219" s="12">
        <v>4</v>
      </c>
      <c r="AA219" s="12">
        <v>4</v>
      </c>
    </row>
    <row r="220" spans="1:27">
      <c r="A220" s="40">
        <v>37913</v>
      </c>
      <c r="B220" s="12">
        <v>1</v>
      </c>
      <c r="C220" s="12">
        <v>1992</v>
      </c>
      <c r="D220" s="12"/>
      <c r="E220" s="12"/>
      <c r="F220" s="41"/>
      <c r="G220" s="12"/>
      <c r="H220" s="12">
        <v>4</v>
      </c>
      <c r="I220" s="12">
        <v>3</v>
      </c>
      <c r="J220" s="12">
        <v>1</v>
      </c>
      <c r="K220" s="12">
        <v>1</v>
      </c>
      <c r="L220" s="12">
        <v>3</v>
      </c>
      <c r="M220" s="12">
        <v>3</v>
      </c>
      <c r="N220" s="12">
        <v>4</v>
      </c>
      <c r="O220" s="12">
        <v>2</v>
      </c>
      <c r="P220" s="12">
        <v>2</v>
      </c>
      <c r="Q220" s="12">
        <v>3</v>
      </c>
      <c r="R220" s="12">
        <v>4</v>
      </c>
      <c r="S220" s="12">
        <v>4</v>
      </c>
      <c r="T220" s="12">
        <v>4</v>
      </c>
      <c r="U220" s="12">
        <v>1</v>
      </c>
      <c r="V220" s="12">
        <v>3</v>
      </c>
      <c r="W220" s="12">
        <v>4</v>
      </c>
      <c r="X220" s="12">
        <v>4</v>
      </c>
      <c r="Y220" s="12">
        <v>5</v>
      </c>
      <c r="Z220" s="12">
        <v>3</v>
      </c>
      <c r="AA220" s="12">
        <v>4</v>
      </c>
    </row>
    <row r="221" spans="1:27">
      <c r="A221" s="40">
        <v>38237</v>
      </c>
      <c r="B221" s="12">
        <v>0</v>
      </c>
      <c r="C221" s="12">
        <v>1993</v>
      </c>
      <c r="D221" s="12">
        <v>65</v>
      </c>
      <c r="E221" s="12">
        <v>1.63</v>
      </c>
      <c r="F221" s="41">
        <f>D221/(E221^2)</f>
        <v>24.464601603372351</v>
      </c>
      <c r="G221" s="12" t="s">
        <v>344</v>
      </c>
      <c r="H221" s="12">
        <v>3</v>
      </c>
      <c r="I221" s="12">
        <v>2</v>
      </c>
      <c r="J221" s="12">
        <v>3</v>
      </c>
      <c r="K221" s="12">
        <v>1</v>
      </c>
      <c r="L221" s="12">
        <v>3</v>
      </c>
      <c r="M221" s="12">
        <v>3</v>
      </c>
      <c r="N221" s="12">
        <v>5</v>
      </c>
      <c r="O221" s="12">
        <v>2</v>
      </c>
      <c r="P221" s="12">
        <v>1</v>
      </c>
      <c r="Q221" s="12">
        <v>2</v>
      </c>
      <c r="R221" s="12">
        <v>3</v>
      </c>
      <c r="S221" s="12">
        <v>2</v>
      </c>
      <c r="T221" s="12">
        <v>2</v>
      </c>
      <c r="U221" s="12">
        <v>1</v>
      </c>
      <c r="V221" s="12">
        <v>3</v>
      </c>
      <c r="W221" s="12">
        <v>2</v>
      </c>
      <c r="X221" s="12">
        <v>3</v>
      </c>
      <c r="Y221" s="12">
        <v>4</v>
      </c>
      <c r="Z221" s="12">
        <v>4</v>
      </c>
      <c r="AA221" s="12">
        <v>5</v>
      </c>
    </row>
    <row r="222" spans="1:27">
      <c r="A222" s="40">
        <v>38131</v>
      </c>
      <c r="B222" s="12">
        <v>0</v>
      </c>
      <c r="C222" s="12">
        <v>1994</v>
      </c>
      <c r="D222" s="12">
        <v>50</v>
      </c>
      <c r="E222" s="12">
        <v>1.75</v>
      </c>
      <c r="F222" s="41">
        <f>D222/(E222^2)</f>
        <v>16.326530612244898</v>
      </c>
      <c r="G222" s="12" t="s">
        <v>345</v>
      </c>
      <c r="H222" s="12">
        <v>1</v>
      </c>
      <c r="I222" s="12">
        <v>2</v>
      </c>
      <c r="J222" s="12">
        <v>1</v>
      </c>
      <c r="K222" s="12">
        <v>2</v>
      </c>
      <c r="L222" s="12">
        <v>3</v>
      </c>
      <c r="M222" s="12">
        <v>3</v>
      </c>
      <c r="N222" s="12">
        <v>2</v>
      </c>
      <c r="O222" s="12">
        <v>2</v>
      </c>
      <c r="P222" s="12">
        <v>2</v>
      </c>
      <c r="Q222" s="12">
        <v>2</v>
      </c>
      <c r="R222" s="12">
        <v>3</v>
      </c>
      <c r="S222" s="12">
        <v>3</v>
      </c>
      <c r="T222" s="12">
        <v>1</v>
      </c>
      <c r="U222" s="12">
        <v>2</v>
      </c>
      <c r="V222" s="12">
        <v>1</v>
      </c>
      <c r="W222" s="12">
        <v>2</v>
      </c>
      <c r="X222" s="12">
        <v>2</v>
      </c>
      <c r="Y222" s="12">
        <v>3</v>
      </c>
      <c r="Z222" s="12">
        <v>2</v>
      </c>
      <c r="AA222" s="12">
        <v>3</v>
      </c>
    </row>
    <row r="223" spans="1:27">
      <c r="A223" s="40">
        <v>38269</v>
      </c>
      <c r="B223" s="12">
        <v>0</v>
      </c>
      <c r="C223" s="12">
        <v>2005</v>
      </c>
      <c r="D223" s="12">
        <v>67</v>
      </c>
      <c r="E223" s="12">
        <v>1.68</v>
      </c>
      <c r="F223" s="41">
        <f>D223/(E223^2)</f>
        <v>23.738662131519277</v>
      </c>
      <c r="G223" s="12" t="s">
        <v>140</v>
      </c>
      <c r="H223" s="12">
        <v>2</v>
      </c>
      <c r="I223" s="12">
        <v>4</v>
      </c>
      <c r="J223" s="12">
        <v>1</v>
      </c>
      <c r="K223" s="12">
        <v>1</v>
      </c>
      <c r="L223" s="12">
        <v>2</v>
      </c>
      <c r="M223" s="12">
        <v>1</v>
      </c>
      <c r="N223" s="12">
        <v>1</v>
      </c>
      <c r="O223" s="12">
        <v>1</v>
      </c>
      <c r="P223" s="12">
        <v>2</v>
      </c>
      <c r="Q223" s="12">
        <v>4</v>
      </c>
      <c r="R223" s="12">
        <v>3</v>
      </c>
      <c r="S223" s="12">
        <v>2</v>
      </c>
      <c r="T223" s="12">
        <v>4</v>
      </c>
      <c r="U223" s="12">
        <v>3</v>
      </c>
      <c r="V223" s="12">
        <v>1</v>
      </c>
      <c r="W223" s="12">
        <v>2</v>
      </c>
      <c r="X223" s="12">
        <v>1</v>
      </c>
      <c r="Y223" s="12">
        <v>3</v>
      </c>
      <c r="Z223" s="12">
        <v>3</v>
      </c>
      <c r="AA223" s="12">
        <v>2</v>
      </c>
    </row>
    <row r="224" spans="1:27">
      <c r="A224" s="40">
        <v>38309</v>
      </c>
      <c r="B224" s="12">
        <v>0</v>
      </c>
      <c r="C224" s="12">
        <v>1980</v>
      </c>
      <c r="D224" s="12">
        <v>70</v>
      </c>
      <c r="E224" s="12">
        <v>1.76</v>
      </c>
      <c r="F224" s="41">
        <f>D224/(E224^2)</f>
        <v>22.598140495867771</v>
      </c>
      <c r="G224" s="12" t="s">
        <v>346</v>
      </c>
      <c r="H224" s="12">
        <v>4</v>
      </c>
      <c r="I224" s="12">
        <v>4</v>
      </c>
      <c r="J224" s="12">
        <v>3</v>
      </c>
      <c r="K224" s="12">
        <v>4</v>
      </c>
      <c r="L224" s="12">
        <v>3</v>
      </c>
      <c r="M224" s="12">
        <v>4</v>
      </c>
      <c r="N224" s="12">
        <v>2</v>
      </c>
      <c r="O224" s="12">
        <v>2</v>
      </c>
      <c r="P224" s="12">
        <v>2</v>
      </c>
      <c r="Q224" s="12">
        <v>2</v>
      </c>
      <c r="R224" s="12">
        <v>3</v>
      </c>
      <c r="S224" s="12">
        <v>4</v>
      </c>
      <c r="T224" s="12">
        <v>1</v>
      </c>
      <c r="U224" s="12">
        <v>2</v>
      </c>
      <c r="V224" s="12">
        <v>2</v>
      </c>
      <c r="W224" s="12">
        <v>2</v>
      </c>
      <c r="X224" s="12">
        <v>2</v>
      </c>
      <c r="Y224" s="12">
        <v>2</v>
      </c>
      <c r="Z224" s="12">
        <v>2</v>
      </c>
      <c r="AA224" s="12">
        <v>4</v>
      </c>
    </row>
    <row r="225" spans="1:27">
      <c r="A225" s="40">
        <v>36774</v>
      </c>
      <c r="B225" s="12">
        <v>0</v>
      </c>
      <c r="C225" s="12">
        <v>2000</v>
      </c>
      <c r="D225" s="12">
        <v>55</v>
      </c>
      <c r="E225" s="12">
        <v>1.58</v>
      </c>
      <c r="F225" s="41">
        <f>D225/(E225^2)</f>
        <v>22.031725684986377</v>
      </c>
      <c r="G225" s="12" t="s">
        <v>347</v>
      </c>
      <c r="H225" s="12">
        <v>4</v>
      </c>
      <c r="I225" s="12">
        <v>4</v>
      </c>
      <c r="J225" s="12">
        <v>4</v>
      </c>
      <c r="K225" s="12">
        <v>4</v>
      </c>
      <c r="L225" s="12">
        <v>4</v>
      </c>
      <c r="M225" s="12">
        <v>4</v>
      </c>
      <c r="N225" s="12">
        <v>4</v>
      </c>
      <c r="O225" s="12">
        <v>4</v>
      </c>
      <c r="P225" s="12">
        <v>4</v>
      </c>
      <c r="Q225" s="12">
        <v>4</v>
      </c>
      <c r="R225" s="12">
        <v>4</v>
      </c>
      <c r="S225" s="12">
        <v>5</v>
      </c>
      <c r="T225" s="12">
        <v>4</v>
      </c>
      <c r="U225" s="12">
        <v>4</v>
      </c>
      <c r="V225" s="12">
        <v>1</v>
      </c>
      <c r="W225" s="12">
        <v>4</v>
      </c>
      <c r="X225" s="12">
        <v>1</v>
      </c>
      <c r="Y225" s="12">
        <v>5</v>
      </c>
      <c r="Z225" s="12">
        <v>5</v>
      </c>
      <c r="AA225" s="12">
        <v>5</v>
      </c>
    </row>
    <row r="226" spans="1:27">
      <c r="A226" s="40">
        <v>38342</v>
      </c>
      <c r="B226" s="12">
        <v>0</v>
      </c>
      <c r="C226" s="12">
        <v>2005</v>
      </c>
      <c r="D226" s="12"/>
      <c r="E226" s="12"/>
      <c r="F226" s="41"/>
      <c r="G226" s="12" t="s">
        <v>348</v>
      </c>
      <c r="H226" s="12">
        <v>2</v>
      </c>
      <c r="I226" s="12">
        <v>4</v>
      </c>
      <c r="J226" s="12">
        <v>2</v>
      </c>
      <c r="K226" s="12">
        <v>4</v>
      </c>
      <c r="L226" s="12">
        <v>4</v>
      </c>
      <c r="M226" s="12">
        <v>2</v>
      </c>
      <c r="N226" s="12">
        <v>4</v>
      </c>
      <c r="O226" s="12">
        <v>4</v>
      </c>
      <c r="P226" s="12">
        <v>3</v>
      </c>
      <c r="Q226" s="12">
        <v>3</v>
      </c>
      <c r="R226" s="12">
        <v>2</v>
      </c>
      <c r="S226" s="12">
        <v>3</v>
      </c>
      <c r="T226" s="12">
        <v>2</v>
      </c>
      <c r="U226" s="12">
        <v>2</v>
      </c>
      <c r="V226" s="12">
        <v>4</v>
      </c>
      <c r="W226" s="12">
        <v>4</v>
      </c>
      <c r="X226" s="12">
        <v>4</v>
      </c>
      <c r="Y226" s="12">
        <v>4</v>
      </c>
      <c r="Z226" s="12">
        <v>3</v>
      </c>
      <c r="AA226" s="12">
        <v>4</v>
      </c>
    </row>
    <row r="227" spans="1:27">
      <c r="A227" s="40">
        <v>38354</v>
      </c>
      <c r="B227" s="12">
        <v>0</v>
      </c>
      <c r="C227" s="12">
        <v>2007</v>
      </c>
      <c r="D227" s="12"/>
      <c r="E227" s="12"/>
      <c r="F227" s="41"/>
      <c r="G227" s="12"/>
      <c r="H227" s="12">
        <v>4</v>
      </c>
      <c r="I227" s="12">
        <v>5</v>
      </c>
      <c r="J227" s="12">
        <v>5</v>
      </c>
      <c r="K227" s="12">
        <v>2</v>
      </c>
      <c r="L227" s="12">
        <v>5</v>
      </c>
      <c r="M227" s="12">
        <v>1</v>
      </c>
      <c r="N227" s="12">
        <v>5</v>
      </c>
      <c r="O227" s="12">
        <v>5</v>
      </c>
      <c r="P227" s="12">
        <v>4</v>
      </c>
      <c r="Q227" s="12">
        <v>3</v>
      </c>
      <c r="R227" s="12">
        <v>5</v>
      </c>
      <c r="S227" s="12">
        <v>5</v>
      </c>
      <c r="T227" s="12">
        <v>5</v>
      </c>
      <c r="U227" s="12">
        <v>5</v>
      </c>
      <c r="V227" s="12">
        <v>5</v>
      </c>
      <c r="W227" s="12">
        <v>5</v>
      </c>
      <c r="X227" s="12">
        <v>5</v>
      </c>
      <c r="Y227" s="12">
        <v>5</v>
      </c>
      <c r="Z227" s="12">
        <v>5</v>
      </c>
      <c r="AA227" s="12">
        <v>5</v>
      </c>
    </row>
    <row r="228" spans="1:27">
      <c r="A228" s="40">
        <v>38369</v>
      </c>
      <c r="B228" s="12">
        <v>1</v>
      </c>
      <c r="C228" s="12">
        <v>2001</v>
      </c>
      <c r="D228" s="12">
        <v>59.5</v>
      </c>
      <c r="E228" s="12">
        <v>1.77</v>
      </c>
      <c r="F228" s="41">
        <f t="shared" ref="F228:F233" si="13">D228/(E228^2)</f>
        <v>18.991988253694657</v>
      </c>
      <c r="G228" s="12" t="s">
        <v>142</v>
      </c>
      <c r="H228" s="12">
        <v>2</v>
      </c>
      <c r="I228" s="12">
        <v>2</v>
      </c>
      <c r="J228" s="12">
        <v>2</v>
      </c>
      <c r="K228" s="12">
        <v>2</v>
      </c>
      <c r="L228" s="12">
        <v>2</v>
      </c>
      <c r="M228" s="12">
        <v>2</v>
      </c>
      <c r="N228" s="12">
        <v>2</v>
      </c>
      <c r="O228" s="12">
        <v>2</v>
      </c>
      <c r="P228" s="12">
        <v>1</v>
      </c>
      <c r="Q228" s="12">
        <v>2</v>
      </c>
      <c r="R228" s="12">
        <v>2</v>
      </c>
      <c r="S228" s="12">
        <v>2</v>
      </c>
      <c r="T228" s="12">
        <v>2</v>
      </c>
      <c r="U228" s="12">
        <v>2</v>
      </c>
      <c r="V228" s="12">
        <v>3</v>
      </c>
      <c r="W228" s="12">
        <v>4</v>
      </c>
      <c r="X228" s="12">
        <v>3</v>
      </c>
      <c r="Y228" s="12">
        <v>3</v>
      </c>
      <c r="Z228" s="12">
        <v>3</v>
      </c>
      <c r="AA228" s="12">
        <v>5</v>
      </c>
    </row>
    <row r="229" spans="1:27">
      <c r="A229" s="40">
        <v>37877</v>
      </c>
      <c r="B229" s="12">
        <v>0</v>
      </c>
      <c r="C229" s="12">
        <v>1980</v>
      </c>
      <c r="D229" s="12">
        <v>65</v>
      </c>
      <c r="E229" s="12">
        <v>1.63</v>
      </c>
      <c r="F229" s="41">
        <f t="shared" si="13"/>
        <v>24.464601603372351</v>
      </c>
      <c r="G229" s="12" t="s">
        <v>144</v>
      </c>
      <c r="H229" s="12">
        <v>4</v>
      </c>
      <c r="I229" s="12">
        <v>4</v>
      </c>
      <c r="J229" s="12">
        <v>2</v>
      </c>
      <c r="K229" s="12">
        <v>2</v>
      </c>
      <c r="L229" s="12">
        <v>2</v>
      </c>
      <c r="M229" s="12">
        <v>2</v>
      </c>
      <c r="N229" s="12">
        <v>2</v>
      </c>
      <c r="O229" s="12">
        <v>3</v>
      </c>
      <c r="P229" s="12">
        <v>2</v>
      </c>
      <c r="Q229" s="12">
        <v>2</v>
      </c>
      <c r="R229" s="12">
        <v>4</v>
      </c>
      <c r="S229" s="12">
        <v>2</v>
      </c>
      <c r="T229" s="12">
        <v>3</v>
      </c>
      <c r="U229" s="12">
        <v>4</v>
      </c>
      <c r="V229" s="12">
        <v>4</v>
      </c>
      <c r="W229" s="12">
        <v>3</v>
      </c>
      <c r="X229" s="12">
        <v>4</v>
      </c>
      <c r="Y229" s="12">
        <v>3</v>
      </c>
      <c r="Z229" s="12">
        <v>2</v>
      </c>
      <c r="AA229" s="12">
        <v>4</v>
      </c>
    </row>
    <row r="230" spans="1:27">
      <c r="A230" s="40">
        <v>38381</v>
      </c>
      <c r="B230" s="12">
        <v>0</v>
      </c>
      <c r="C230" s="12">
        <v>2007</v>
      </c>
      <c r="D230" s="12">
        <v>58</v>
      </c>
      <c r="E230" s="12">
        <v>1.58</v>
      </c>
      <c r="F230" s="41">
        <f t="shared" si="13"/>
        <v>23.233456176894723</v>
      </c>
      <c r="G230" s="12" t="s">
        <v>349</v>
      </c>
      <c r="H230" s="12">
        <v>1</v>
      </c>
      <c r="I230" s="12">
        <v>2</v>
      </c>
      <c r="J230" s="12">
        <v>1</v>
      </c>
      <c r="K230" s="12">
        <v>5</v>
      </c>
      <c r="L230" s="12">
        <v>2</v>
      </c>
      <c r="M230" s="12">
        <v>3</v>
      </c>
      <c r="N230" s="12">
        <v>1</v>
      </c>
      <c r="O230" s="12">
        <v>2</v>
      </c>
      <c r="P230" s="12">
        <v>2</v>
      </c>
      <c r="Q230" s="12">
        <v>2</v>
      </c>
      <c r="R230" s="12">
        <v>3</v>
      </c>
      <c r="S230" s="12">
        <v>4</v>
      </c>
      <c r="T230" s="12">
        <v>4</v>
      </c>
      <c r="U230" s="12">
        <v>2</v>
      </c>
      <c r="V230" s="12">
        <v>5</v>
      </c>
      <c r="W230" s="12">
        <v>5</v>
      </c>
      <c r="X230" s="12">
        <v>4</v>
      </c>
      <c r="Y230" s="12">
        <v>5</v>
      </c>
      <c r="Z230" s="12">
        <v>5</v>
      </c>
      <c r="AA230" s="12">
        <v>2</v>
      </c>
    </row>
    <row r="231" spans="1:27">
      <c r="A231" s="40">
        <v>38409</v>
      </c>
      <c r="B231" s="12">
        <v>0</v>
      </c>
      <c r="C231" s="12">
        <v>2007</v>
      </c>
      <c r="D231" s="12">
        <v>60</v>
      </c>
      <c r="E231" s="12">
        <v>1.72</v>
      </c>
      <c r="F231" s="41">
        <f t="shared" si="13"/>
        <v>20.281233098972418</v>
      </c>
      <c r="G231" s="12" t="s">
        <v>350</v>
      </c>
      <c r="H231" s="12">
        <v>1</v>
      </c>
      <c r="I231" s="12">
        <v>1</v>
      </c>
      <c r="J231" s="12">
        <v>1</v>
      </c>
      <c r="K231" s="12">
        <v>1</v>
      </c>
      <c r="L231" s="12">
        <v>3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2">
        <v>2</v>
      </c>
      <c r="S231" s="12">
        <v>1</v>
      </c>
      <c r="T231" s="12">
        <v>1</v>
      </c>
      <c r="U231" s="12">
        <v>4</v>
      </c>
      <c r="V231" s="12">
        <v>1</v>
      </c>
      <c r="W231" s="12">
        <v>3</v>
      </c>
      <c r="X231" s="12">
        <v>3</v>
      </c>
      <c r="Y231" s="12">
        <v>3</v>
      </c>
      <c r="Z231" s="12">
        <v>3</v>
      </c>
      <c r="AA231" s="12">
        <v>5</v>
      </c>
    </row>
    <row r="232" spans="1:27">
      <c r="A232" s="40">
        <v>38438</v>
      </c>
      <c r="B232" s="12">
        <v>0</v>
      </c>
      <c r="C232" s="12">
        <v>1991</v>
      </c>
      <c r="D232" s="12">
        <v>80</v>
      </c>
      <c r="E232" s="12">
        <v>1.73</v>
      </c>
      <c r="F232" s="41">
        <f t="shared" si="13"/>
        <v>26.729927495071667</v>
      </c>
      <c r="G232" s="12" t="s">
        <v>351</v>
      </c>
      <c r="H232" s="12">
        <v>2</v>
      </c>
      <c r="I232" s="12">
        <v>2</v>
      </c>
      <c r="J232" s="12">
        <v>2</v>
      </c>
      <c r="K232" s="12">
        <v>4</v>
      </c>
      <c r="L232" s="12">
        <v>2</v>
      </c>
      <c r="M232" s="12">
        <v>2</v>
      </c>
      <c r="N232" s="12">
        <v>2</v>
      </c>
      <c r="O232" s="12">
        <v>2</v>
      </c>
      <c r="P232" s="12">
        <v>2</v>
      </c>
      <c r="Q232" s="12">
        <v>2</v>
      </c>
      <c r="R232" s="12">
        <v>4</v>
      </c>
      <c r="S232" s="12">
        <v>3</v>
      </c>
      <c r="T232" s="12">
        <v>2</v>
      </c>
      <c r="U232" s="12">
        <v>3</v>
      </c>
      <c r="V232" s="12">
        <v>2</v>
      </c>
      <c r="W232" s="12">
        <v>4</v>
      </c>
      <c r="X232" s="12">
        <v>2</v>
      </c>
      <c r="Y232" s="12">
        <v>2</v>
      </c>
      <c r="Z232" s="12">
        <v>2</v>
      </c>
      <c r="AA232" s="12">
        <v>2</v>
      </c>
    </row>
    <row r="233" spans="1:27">
      <c r="A233" s="40">
        <v>38435</v>
      </c>
      <c r="B233" s="12">
        <v>0</v>
      </c>
      <c r="C233" s="12">
        <v>1988</v>
      </c>
      <c r="D233" s="12">
        <v>59</v>
      </c>
      <c r="E233" s="12">
        <v>1.7</v>
      </c>
      <c r="F233" s="41">
        <f t="shared" si="13"/>
        <v>20.415224913494811</v>
      </c>
      <c r="G233" s="12" t="s">
        <v>352</v>
      </c>
      <c r="H233" s="12">
        <v>4</v>
      </c>
      <c r="I233" s="12">
        <v>5</v>
      </c>
      <c r="J233" s="12">
        <v>4</v>
      </c>
      <c r="K233" s="12">
        <v>4</v>
      </c>
      <c r="L233" s="12">
        <v>5</v>
      </c>
      <c r="M233" s="12">
        <v>4</v>
      </c>
      <c r="N233" s="12">
        <v>4</v>
      </c>
      <c r="O233" s="12">
        <v>5</v>
      </c>
      <c r="P233" s="12">
        <v>2</v>
      </c>
      <c r="Q233" s="12">
        <v>2</v>
      </c>
      <c r="R233" s="12">
        <v>4</v>
      </c>
      <c r="S233" s="12">
        <v>3</v>
      </c>
      <c r="T233" s="12">
        <v>2</v>
      </c>
      <c r="U233" s="12">
        <v>4</v>
      </c>
      <c r="V233" s="12">
        <v>4</v>
      </c>
      <c r="W233" s="12">
        <v>4</v>
      </c>
      <c r="X233" s="12">
        <v>4</v>
      </c>
      <c r="Y233" s="12">
        <v>4</v>
      </c>
      <c r="Z233" s="12">
        <v>4</v>
      </c>
      <c r="AA233" s="12">
        <v>4</v>
      </c>
    </row>
    <row r="234" spans="1:27">
      <c r="A234" s="40">
        <v>38465</v>
      </c>
      <c r="B234" s="12">
        <v>0</v>
      </c>
      <c r="C234" s="12">
        <v>1970</v>
      </c>
      <c r="D234" s="12"/>
      <c r="E234" s="12"/>
      <c r="F234" s="41"/>
      <c r="G234" s="12"/>
      <c r="H234" s="12">
        <v>4</v>
      </c>
      <c r="I234" s="12">
        <v>4</v>
      </c>
      <c r="J234" s="12">
        <v>4</v>
      </c>
      <c r="K234" s="12">
        <v>4</v>
      </c>
      <c r="L234" s="12">
        <v>4</v>
      </c>
      <c r="M234" s="12">
        <v>4</v>
      </c>
      <c r="N234" s="12">
        <v>5</v>
      </c>
      <c r="O234" s="12">
        <v>4</v>
      </c>
      <c r="P234" s="12">
        <v>3</v>
      </c>
      <c r="Q234" s="12">
        <v>4</v>
      </c>
      <c r="R234" s="12">
        <v>4</v>
      </c>
      <c r="S234" s="12">
        <v>5</v>
      </c>
      <c r="T234" s="12">
        <v>4</v>
      </c>
      <c r="U234" s="12">
        <v>3</v>
      </c>
      <c r="V234" s="12">
        <v>2</v>
      </c>
      <c r="W234" s="12">
        <v>2</v>
      </c>
      <c r="X234" s="12">
        <v>3</v>
      </c>
      <c r="Y234" s="12">
        <v>4</v>
      </c>
      <c r="Z234" s="12">
        <v>4</v>
      </c>
      <c r="AA234" s="12">
        <v>3</v>
      </c>
    </row>
    <row r="235" spans="1:27">
      <c r="A235" s="40">
        <v>38459</v>
      </c>
      <c r="B235" s="12">
        <v>0</v>
      </c>
      <c r="C235" s="12">
        <v>1998</v>
      </c>
      <c r="D235" s="12">
        <v>48</v>
      </c>
      <c r="E235" s="12">
        <v>1.63</v>
      </c>
      <c r="F235" s="41">
        <f t="shared" ref="F235:F250" si="14">D235/(E235^2)</f>
        <v>18.066167337874969</v>
      </c>
      <c r="G235" s="12" t="s">
        <v>353</v>
      </c>
      <c r="H235" s="12">
        <v>5</v>
      </c>
      <c r="I235" s="12">
        <v>5</v>
      </c>
      <c r="J235" s="12">
        <v>5</v>
      </c>
      <c r="K235" s="12">
        <v>5</v>
      </c>
      <c r="L235" s="12">
        <v>5</v>
      </c>
      <c r="M235" s="12">
        <v>5</v>
      </c>
      <c r="N235" s="12">
        <v>5</v>
      </c>
      <c r="O235" s="12">
        <v>5</v>
      </c>
      <c r="P235" s="12">
        <v>3</v>
      </c>
      <c r="Q235" s="12">
        <v>3</v>
      </c>
      <c r="R235" s="12">
        <v>5</v>
      </c>
      <c r="S235" s="12">
        <v>5</v>
      </c>
      <c r="T235" s="12">
        <v>3</v>
      </c>
      <c r="U235" s="12">
        <v>1</v>
      </c>
      <c r="V235" s="12">
        <v>1</v>
      </c>
      <c r="W235" s="12">
        <v>1</v>
      </c>
      <c r="X235" s="12">
        <v>1</v>
      </c>
      <c r="Y235" s="12">
        <v>1</v>
      </c>
      <c r="Z235" s="12">
        <v>1</v>
      </c>
      <c r="AA235" s="12">
        <v>1</v>
      </c>
    </row>
    <row r="236" spans="1:27">
      <c r="A236" s="40">
        <v>38463</v>
      </c>
      <c r="B236" s="12">
        <v>0</v>
      </c>
      <c r="C236" s="12">
        <v>1985</v>
      </c>
      <c r="D236" s="12">
        <v>63</v>
      </c>
      <c r="E236" s="12">
        <v>1.7</v>
      </c>
      <c r="F236" s="41">
        <f t="shared" si="14"/>
        <v>21.79930795847751</v>
      </c>
      <c r="G236" s="12" t="s">
        <v>354</v>
      </c>
      <c r="H236" s="12">
        <v>2</v>
      </c>
      <c r="I236" s="12">
        <v>5</v>
      </c>
      <c r="J236" s="12">
        <v>2</v>
      </c>
      <c r="K236" s="12">
        <v>4</v>
      </c>
      <c r="L236" s="12">
        <v>2</v>
      </c>
      <c r="M236" s="12">
        <v>2</v>
      </c>
      <c r="N236" s="12">
        <v>2</v>
      </c>
      <c r="O236" s="12">
        <v>2</v>
      </c>
      <c r="P236" s="12">
        <v>2</v>
      </c>
      <c r="Q236" s="12">
        <v>2</v>
      </c>
      <c r="R236" s="12">
        <v>4</v>
      </c>
      <c r="S236" s="12">
        <v>2</v>
      </c>
      <c r="T236" s="12">
        <v>2</v>
      </c>
      <c r="U236" s="12">
        <v>2</v>
      </c>
      <c r="V236" s="12">
        <v>5</v>
      </c>
      <c r="W236" s="12">
        <v>4</v>
      </c>
      <c r="X236" s="12">
        <v>3</v>
      </c>
      <c r="Y236" s="12">
        <v>3</v>
      </c>
      <c r="Z236" s="12">
        <v>5</v>
      </c>
      <c r="AA236" s="12">
        <v>1</v>
      </c>
    </row>
    <row r="237" spans="1:27">
      <c r="A237" s="40">
        <v>38477</v>
      </c>
      <c r="B237" s="12">
        <v>0</v>
      </c>
      <c r="C237" s="12">
        <v>1996</v>
      </c>
      <c r="D237" s="12">
        <v>65</v>
      </c>
      <c r="E237" s="12">
        <v>1.6</v>
      </c>
      <c r="F237" s="41">
        <f t="shared" si="14"/>
        <v>25.390624999999996</v>
      </c>
      <c r="G237" s="12" t="s">
        <v>355</v>
      </c>
      <c r="H237" s="12">
        <v>3</v>
      </c>
      <c r="I237" s="12">
        <v>1</v>
      </c>
      <c r="J237" s="12">
        <v>1</v>
      </c>
      <c r="K237" s="12">
        <v>2</v>
      </c>
      <c r="L237" s="12">
        <v>1</v>
      </c>
      <c r="M237" s="12">
        <v>1</v>
      </c>
      <c r="N237" s="12">
        <v>2</v>
      </c>
      <c r="O237" s="12">
        <v>2</v>
      </c>
      <c r="P237" s="12">
        <v>3</v>
      </c>
      <c r="Q237" s="12">
        <v>2</v>
      </c>
      <c r="R237" s="12">
        <v>4</v>
      </c>
      <c r="S237" s="12">
        <v>2</v>
      </c>
      <c r="T237" s="12">
        <v>3</v>
      </c>
      <c r="U237" s="12">
        <v>5</v>
      </c>
      <c r="V237" s="12">
        <v>1</v>
      </c>
      <c r="W237" s="12">
        <v>1</v>
      </c>
      <c r="X237" s="12">
        <v>1</v>
      </c>
      <c r="Y237" s="12">
        <v>1</v>
      </c>
      <c r="Z237" s="12">
        <v>1</v>
      </c>
      <c r="AA237" s="12">
        <v>1</v>
      </c>
    </row>
    <row r="238" spans="1:27">
      <c r="A238" s="40">
        <v>38481</v>
      </c>
      <c r="B238" s="12">
        <v>0</v>
      </c>
      <c r="C238" s="12">
        <v>2005</v>
      </c>
      <c r="D238" s="12">
        <v>53</v>
      </c>
      <c r="E238" s="12">
        <v>1.68</v>
      </c>
      <c r="F238" s="41">
        <f t="shared" si="14"/>
        <v>18.778344671201818</v>
      </c>
      <c r="G238" s="12" t="s">
        <v>356</v>
      </c>
      <c r="H238" s="12">
        <v>4</v>
      </c>
      <c r="I238" s="12">
        <v>1</v>
      </c>
      <c r="J238" s="12">
        <v>2</v>
      </c>
      <c r="K238" s="12">
        <v>5</v>
      </c>
      <c r="L238" s="12">
        <v>1</v>
      </c>
      <c r="M238" s="12">
        <v>1</v>
      </c>
      <c r="N238" s="12">
        <v>1</v>
      </c>
      <c r="O238" s="12">
        <v>4</v>
      </c>
      <c r="P238" s="12">
        <v>4</v>
      </c>
      <c r="Q238" s="12">
        <v>2</v>
      </c>
      <c r="R238" s="12">
        <v>5</v>
      </c>
      <c r="S238" s="12">
        <v>4</v>
      </c>
      <c r="T238" s="12">
        <v>4</v>
      </c>
      <c r="U238" s="12">
        <v>4</v>
      </c>
      <c r="V238" s="12">
        <v>5</v>
      </c>
      <c r="W238" s="12">
        <v>5</v>
      </c>
      <c r="X238" s="12">
        <v>4</v>
      </c>
      <c r="Y238" s="12">
        <v>5</v>
      </c>
      <c r="Z238" s="12">
        <v>5</v>
      </c>
      <c r="AA238" s="12">
        <v>5</v>
      </c>
    </row>
    <row r="239" spans="1:27">
      <c r="A239" s="40">
        <v>38491</v>
      </c>
      <c r="B239" s="12">
        <v>0</v>
      </c>
      <c r="C239" s="12">
        <v>1979</v>
      </c>
      <c r="D239" s="12">
        <v>72</v>
      </c>
      <c r="E239" s="12">
        <v>1.55</v>
      </c>
      <c r="F239" s="41">
        <f t="shared" si="14"/>
        <v>29.968782518210194</v>
      </c>
      <c r="G239" s="12" t="s">
        <v>357</v>
      </c>
      <c r="H239" s="12">
        <v>4</v>
      </c>
      <c r="I239" s="12">
        <v>2</v>
      </c>
      <c r="J239" s="12">
        <v>5</v>
      </c>
      <c r="K239" s="12">
        <v>3</v>
      </c>
      <c r="L239" s="12">
        <v>5</v>
      </c>
      <c r="M239" s="12">
        <v>4</v>
      </c>
      <c r="N239" s="12">
        <v>4</v>
      </c>
      <c r="O239" s="12">
        <v>4</v>
      </c>
      <c r="P239" s="12">
        <v>5</v>
      </c>
      <c r="Q239" s="12">
        <v>4</v>
      </c>
      <c r="R239" s="12">
        <v>5</v>
      </c>
      <c r="S239" s="12">
        <v>4</v>
      </c>
      <c r="T239" s="12">
        <v>4</v>
      </c>
      <c r="U239" s="12">
        <v>3</v>
      </c>
      <c r="V239" s="12">
        <v>4</v>
      </c>
      <c r="W239" s="12">
        <v>4</v>
      </c>
      <c r="X239" s="12">
        <v>4</v>
      </c>
      <c r="Y239" s="12">
        <v>4</v>
      </c>
      <c r="Z239" s="12">
        <v>4</v>
      </c>
      <c r="AA239" s="12">
        <v>4</v>
      </c>
    </row>
    <row r="240" spans="1:27">
      <c r="A240" s="40">
        <v>38500</v>
      </c>
      <c r="B240" s="12">
        <v>0</v>
      </c>
      <c r="C240" s="12">
        <v>1972</v>
      </c>
      <c r="D240" s="12">
        <v>85</v>
      </c>
      <c r="E240" s="12">
        <v>1.65</v>
      </c>
      <c r="F240" s="41">
        <f t="shared" si="14"/>
        <v>31.221303948576679</v>
      </c>
      <c r="G240" s="12" t="s">
        <v>146</v>
      </c>
      <c r="H240" s="12">
        <v>2</v>
      </c>
      <c r="I240" s="12">
        <v>2</v>
      </c>
      <c r="J240" s="12">
        <v>2</v>
      </c>
      <c r="K240" s="12">
        <v>2</v>
      </c>
      <c r="L240" s="12">
        <v>2</v>
      </c>
      <c r="M240" s="12">
        <v>2</v>
      </c>
      <c r="N240" s="12">
        <v>2</v>
      </c>
      <c r="O240" s="12">
        <v>2</v>
      </c>
      <c r="P240" s="12">
        <v>2</v>
      </c>
      <c r="Q240" s="12">
        <v>3</v>
      </c>
      <c r="R240" s="12">
        <v>4</v>
      </c>
      <c r="S240" s="12">
        <v>3</v>
      </c>
      <c r="T240" s="12">
        <v>2</v>
      </c>
      <c r="U240" s="12">
        <v>2</v>
      </c>
      <c r="V240" s="12">
        <v>4</v>
      </c>
      <c r="W240" s="12">
        <v>3</v>
      </c>
      <c r="X240" s="12">
        <v>4</v>
      </c>
      <c r="Y240" s="12">
        <v>2</v>
      </c>
      <c r="Z240" s="12">
        <v>4</v>
      </c>
      <c r="AA240" s="12">
        <v>2</v>
      </c>
    </row>
    <row r="241" spans="1:27">
      <c r="A241" s="40">
        <v>38496</v>
      </c>
      <c r="B241" s="12">
        <v>1</v>
      </c>
      <c r="C241" s="12">
        <v>1991</v>
      </c>
      <c r="D241" s="12">
        <v>70</v>
      </c>
      <c r="E241" s="12">
        <v>1.7</v>
      </c>
      <c r="F241" s="41">
        <f t="shared" si="14"/>
        <v>24.221453287197235</v>
      </c>
      <c r="G241" s="12" t="s">
        <v>147</v>
      </c>
      <c r="H241" s="12">
        <v>2</v>
      </c>
      <c r="I241" s="12">
        <v>2</v>
      </c>
      <c r="J241" s="12">
        <v>3</v>
      </c>
      <c r="K241" s="12">
        <v>2</v>
      </c>
      <c r="L241" s="12">
        <v>1</v>
      </c>
      <c r="M241" s="12">
        <v>2</v>
      </c>
      <c r="N241" s="12">
        <v>1</v>
      </c>
      <c r="O241" s="12">
        <v>2</v>
      </c>
      <c r="P241" s="12">
        <v>2</v>
      </c>
      <c r="Q241" s="12">
        <v>2</v>
      </c>
      <c r="R241" s="12">
        <v>4</v>
      </c>
      <c r="S241" s="12">
        <v>4</v>
      </c>
      <c r="T241" s="12">
        <v>2</v>
      </c>
      <c r="U241" s="12">
        <v>2</v>
      </c>
      <c r="V241" s="12">
        <v>2</v>
      </c>
      <c r="W241" s="12">
        <v>2</v>
      </c>
      <c r="X241" s="12">
        <v>3</v>
      </c>
      <c r="Y241" s="12">
        <v>3</v>
      </c>
      <c r="Z241" s="12">
        <v>2</v>
      </c>
      <c r="AA241" s="12">
        <v>2</v>
      </c>
    </row>
    <row r="242" spans="1:27">
      <c r="A242" s="40">
        <v>38526</v>
      </c>
      <c r="B242" s="12">
        <v>0</v>
      </c>
      <c r="C242" s="12">
        <v>1996</v>
      </c>
      <c r="D242" s="12">
        <v>49</v>
      </c>
      <c r="E242" s="12">
        <v>1.55</v>
      </c>
      <c r="F242" s="41">
        <f t="shared" si="14"/>
        <v>20.39542143600416</v>
      </c>
      <c r="G242" s="12" t="s">
        <v>148</v>
      </c>
      <c r="H242" s="12">
        <v>4</v>
      </c>
      <c r="I242" s="12">
        <v>4</v>
      </c>
      <c r="J242" s="12">
        <v>2</v>
      </c>
      <c r="K242" s="12">
        <v>1</v>
      </c>
      <c r="L242" s="12">
        <v>4</v>
      </c>
      <c r="M242" s="12">
        <v>2</v>
      </c>
      <c r="N242" s="12">
        <v>3</v>
      </c>
      <c r="O242" s="12">
        <v>4</v>
      </c>
      <c r="P242" s="12">
        <v>2</v>
      </c>
      <c r="Q242" s="12">
        <v>2</v>
      </c>
      <c r="R242" s="12">
        <v>4</v>
      </c>
      <c r="S242" s="12">
        <v>4</v>
      </c>
      <c r="T242" s="12">
        <v>2</v>
      </c>
      <c r="U242" s="12">
        <v>2</v>
      </c>
      <c r="V242" s="12">
        <v>3</v>
      </c>
      <c r="W242" s="12">
        <v>2</v>
      </c>
      <c r="X242" s="12">
        <v>2</v>
      </c>
      <c r="Y242" s="12">
        <v>2</v>
      </c>
      <c r="Z242" s="12">
        <v>3</v>
      </c>
      <c r="AA242" s="12">
        <v>2</v>
      </c>
    </row>
    <row r="243" spans="1:27">
      <c r="A243" s="40">
        <v>38531</v>
      </c>
      <c r="B243" s="12">
        <v>0</v>
      </c>
      <c r="C243" s="12">
        <v>1985</v>
      </c>
      <c r="D243" s="12">
        <v>85</v>
      </c>
      <c r="E243" s="12">
        <v>1.7</v>
      </c>
      <c r="F243" s="41">
        <f t="shared" si="14"/>
        <v>29.411764705882355</v>
      </c>
      <c r="G243" s="12" t="s">
        <v>358</v>
      </c>
      <c r="H243" s="12">
        <v>1</v>
      </c>
      <c r="I243" s="12">
        <v>2</v>
      </c>
      <c r="J243" s="12">
        <v>1</v>
      </c>
      <c r="K243" s="12">
        <v>1</v>
      </c>
      <c r="L243" s="12">
        <v>1</v>
      </c>
      <c r="M243" s="12">
        <v>4</v>
      </c>
      <c r="N243" s="12">
        <v>2</v>
      </c>
      <c r="O243" s="12">
        <v>4</v>
      </c>
      <c r="P243" s="12">
        <v>1</v>
      </c>
      <c r="Q243" s="12">
        <v>2</v>
      </c>
      <c r="R243" s="12">
        <v>3</v>
      </c>
      <c r="S243" s="12">
        <v>2</v>
      </c>
      <c r="T243" s="12">
        <v>2</v>
      </c>
      <c r="U243" s="12">
        <v>3</v>
      </c>
      <c r="V243" s="12">
        <v>1</v>
      </c>
      <c r="W243" s="12">
        <v>3</v>
      </c>
      <c r="X243" s="12">
        <v>4</v>
      </c>
      <c r="Y243" s="12">
        <v>3</v>
      </c>
      <c r="Z243" s="12">
        <v>1</v>
      </c>
      <c r="AA243" s="12">
        <v>3</v>
      </c>
    </row>
    <row r="244" spans="1:27">
      <c r="A244" s="40">
        <v>38528</v>
      </c>
      <c r="B244" s="12">
        <v>0</v>
      </c>
      <c r="C244" s="12">
        <v>1994</v>
      </c>
      <c r="D244" s="12">
        <v>60</v>
      </c>
      <c r="E244" s="12">
        <v>1.68</v>
      </c>
      <c r="F244" s="41">
        <f t="shared" si="14"/>
        <v>21.258503401360546</v>
      </c>
      <c r="G244" s="12" t="s">
        <v>359</v>
      </c>
      <c r="H244" s="12">
        <v>4</v>
      </c>
      <c r="I244" s="12">
        <v>3</v>
      </c>
      <c r="J244" s="12">
        <v>2</v>
      </c>
      <c r="K244" s="12">
        <v>2</v>
      </c>
      <c r="L244" s="12">
        <v>4</v>
      </c>
      <c r="M244" s="12">
        <v>3</v>
      </c>
      <c r="N244" s="12">
        <v>2</v>
      </c>
      <c r="O244" s="12">
        <v>2</v>
      </c>
      <c r="P244" s="12">
        <v>2</v>
      </c>
      <c r="Q244" s="12">
        <v>2</v>
      </c>
      <c r="R244" s="12">
        <v>4</v>
      </c>
      <c r="S244" s="12">
        <v>4</v>
      </c>
      <c r="T244" s="12">
        <v>3</v>
      </c>
      <c r="U244" s="12">
        <v>3</v>
      </c>
      <c r="V244" s="12">
        <v>2</v>
      </c>
      <c r="W244" s="12">
        <v>1</v>
      </c>
      <c r="X244" s="12">
        <v>2</v>
      </c>
      <c r="Y244" s="12">
        <v>4</v>
      </c>
      <c r="Z244" s="12">
        <v>4</v>
      </c>
      <c r="AA244" s="12">
        <v>2</v>
      </c>
    </row>
    <row r="245" spans="1:27">
      <c r="A245" s="40">
        <v>38535</v>
      </c>
      <c r="B245" s="12">
        <v>0</v>
      </c>
      <c r="C245" s="12">
        <v>1994</v>
      </c>
      <c r="D245" s="12">
        <v>68</v>
      </c>
      <c r="E245" s="12">
        <v>1.73</v>
      </c>
      <c r="F245" s="41">
        <f t="shared" si="14"/>
        <v>22.720438370810918</v>
      </c>
      <c r="G245" s="12" t="s">
        <v>360</v>
      </c>
      <c r="H245" s="12">
        <v>1</v>
      </c>
      <c r="I245" s="12">
        <v>1</v>
      </c>
      <c r="J245" s="12">
        <v>1</v>
      </c>
      <c r="K245" s="12">
        <v>1</v>
      </c>
      <c r="L245" s="12">
        <v>1</v>
      </c>
      <c r="M245" s="12">
        <v>1</v>
      </c>
      <c r="N245" s="12">
        <v>1</v>
      </c>
      <c r="O245" s="12">
        <v>1</v>
      </c>
      <c r="P245" s="12">
        <v>2</v>
      </c>
      <c r="Q245" s="12">
        <v>4</v>
      </c>
      <c r="R245" s="12">
        <v>2</v>
      </c>
      <c r="S245" s="12">
        <v>3</v>
      </c>
      <c r="T245" s="12">
        <v>2</v>
      </c>
      <c r="U245" s="12">
        <v>2</v>
      </c>
      <c r="V245" s="12">
        <v>1</v>
      </c>
      <c r="W245" s="12">
        <v>1</v>
      </c>
      <c r="X245" s="12">
        <v>1</v>
      </c>
      <c r="Y245" s="12">
        <v>5</v>
      </c>
      <c r="Z245" s="12">
        <v>2</v>
      </c>
      <c r="AA245" s="12">
        <v>2</v>
      </c>
    </row>
    <row r="246" spans="1:27">
      <c r="A246" s="40">
        <v>38545</v>
      </c>
      <c r="B246" s="12">
        <v>0</v>
      </c>
      <c r="C246" s="12">
        <v>1995</v>
      </c>
      <c r="D246" s="12">
        <v>64</v>
      </c>
      <c r="E246" s="12">
        <v>1.54</v>
      </c>
      <c r="F246" s="41">
        <f t="shared" si="14"/>
        <v>26.986001011975038</v>
      </c>
      <c r="G246" s="12" t="s">
        <v>361</v>
      </c>
      <c r="H246" s="12">
        <v>2</v>
      </c>
      <c r="I246" s="12">
        <v>4</v>
      </c>
      <c r="J246" s="12">
        <v>2</v>
      </c>
      <c r="K246" s="12">
        <v>1</v>
      </c>
      <c r="L246" s="12">
        <v>2</v>
      </c>
      <c r="M246" s="12">
        <v>1</v>
      </c>
      <c r="N246" s="12">
        <v>2</v>
      </c>
      <c r="O246" s="12">
        <v>2</v>
      </c>
      <c r="P246" s="12">
        <v>2</v>
      </c>
      <c r="Q246" s="12">
        <v>2</v>
      </c>
      <c r="R246" s="12">
        <v>1</v>
      </c>
      <c r="S246" s="12">
        <v>1</v>
      </c>
      <c r="T246" s="12">
        <v>1</v>
      </c>
      <c r="U246" s="12">
        <v>2</v>
      </c>
      <c r="V246" s="12">
        <v>1</v>
      </c>
      <c r="W246" s="12">
        <v>1</v>
      </c>
      <c r="X246" s="12">
        <v>1</v>
      </c>
      <c r="Y246" s="12">
        <v>1</v>
      </c>
      <c r="Z246" s="12">
        <v>3</v>
      </c>
      <c r="AA246" s="12">
        <v>5</v>
      </c>
    </row>
    <row r="247" spans="1:27">
      <c r="A247" s="40">
        <v>38554</v>
      </c>
      <c r="B247" s="12">
        <v>0</v>
      </c>
      <c r="C247" s="12">
        <v>2002</v>
      </c>
      <c r="D247" s="12">
        <v>50</v>
      </c>
      <c r="E247" s="12">
        <v>1.58</v>
      </c>
      <c r="F247" s="41">
        <f t="shared" si="14"/>
        <v>20.028841531805796</v>
      </c>
      <c r="G247" s="12" t="s">
        <v>362</v>
      </c>
      <c r="H247" s="12">
        <v>4</v>
      </c>
      <c r="I247" s="12">
        <v>3</v>
      </c>
      <c r="J247" s="12">
        <v>4</v>
      </c>
      <c r="K247" s="12">
        <v>4</v>
      </c>
      <c r="L247" s="12">
        <v>4</v>
      </c>
      <c r="M247" s="12">
        <v>1</v>
      </c>
      <c r="N247" s="12">
        <v>4</v>
      </c>
      <c r="O247" s="12">
        <v>5</v>
      </c>
      <c r="P247" s="12">
        <v>5</v>
      </c>
      <c r="Q247" s="12">
        <v>4</v>
      </c>
      <c r="R247" s="12">
        <v>4</v>
      </c>
      <c r="S247" s="12">
        <v>4</v>
      </c>
      <c r="T247" s="12">
        <v>4</v>
      </c>
      <c r="U247" s="12">
        <v>4</v>
      </c>
      <c r="V247" s="12">
        <v>5</v>
      </c>
      <c r="W247" s="12">
        <v>1</v>
      </c>
      <c r="X247" s="12">
        <v>5</v>
      </c>
      <c r="Y247" s="12">
        <v>4</v>
      </c>
      <c r="Z247" s="12">
        <v>5</v>
      </c>
      <c r="AA247" s="12">
        <v>4</v>
      </c>
    </row>
    <row r="248" spans="1:27">
      <c r="A248" s="40">
        <v>38553</v>
      </c>
      <c r="B248" s="12">
        <v>0</v>
      </c>
      <c r="C248" s="12">
        <v>1992</v>
      </c>
      <c r="D248" s="12">
        <v>54</v>
      </c>
      <c r="E248" s="12">
        <v>1.54</v>
      </c>
      <c r="F248" s="41">
        <f t="shared" si="14"/>
        <v>22.769438353853939</v>
      </c>
      <c r="G248" s="12" t="s">
        <v>363</v>
      </c>
      <c r="H248" s="12">
        <v>2</v>
      </c>
      <c r="I248" s="12">
        <v>3</v>
      </c>
      <c r="J248" s="12">
        <v>2</v>
      </c>
      <c r="K248" s="12">
        <v>2</v>
      </c>
      <c r="L248" s="12">
        <v>2</v>
      </c>
      <c r="M248" s="12">
        <v>2</v>
      </c>
      <c r="N248" s="12">
        <v>2</v>
      </c>
      <c r="O248" s="12">
        <v>2</v>
      </c>
      <c r="P248" s="12">
        <v>1</v>
      </c>
      <c r="Q248" s="12">
        <v>1</v>
      </c>
      <c r="R248" s="12">
        <v>4</v>
      </c>
      <c r="S248" s="12">
        <v>2</v>
      </c>
      <c r="T248" s="12">
        <v>3</v>
      </c>
      <c r="U248" s="12">
        <v>2</v>
      </c>
      <c r="V248" s="12">
        <v>1</v>
      </c>
      <c r="W248" s="12">
        <v>3</v>
      </c>
      <c r="X248" s="12">
        <v>1</v>
      </c>
      <c r="Y248" s="12">
        <v>1</v>
      </c>
      <c r="Z248" s="12">
        <v>4</v>
      </c>
      <c r="AA248" s="12">
        <v>2</v>
      </c>
    </row>
    <row r="249" spans="1:27">
      <c r="A249" s="40">
        <v>38543</v>
      </c>
      <c r="B249" s="12">
        <v>1</v>
      </c>
      <c r="C249" s="12">
        <v>1997</v>
      </c>
      <c r="D249" s="12">
        <v>83</v>
      </c>
      <c r="E249" s="12">
        <v>1.82</v>
      </c>
      <c r="F249" s="41">
        <f t="shared" si="14"/>
        <v>25.057360222195385</v>
      </c>
      <c r="G249" s="12" t="s">
        <v>364</v>
      </c>
      <c r="H249" s="12">
        <v>4</v>
      </c>
      <c r="I249" s="12">
        <v>5</v>
      </c>
      <c r="J249" s="12">
        <v>1</v>
      </c>
      <c r="K249" s="12">
        <v>1</v>
      </c>
      <c r="L249" s="12">
        <v>2</v>
      </c>
      <c r="M249" s="12">
        <v>2</v>
      </c>
      <c r="N249" s="12">
        <v>1</v>
      </c>
      <c r="O249" s="12">
        <v>2</v>
      </c>
      <c r="P249" s="12">
        <v>1</v>
      </c>
      <c r="Q249" s="12">
        <v>2</v>
      </c>
      <c r="R249" s="12">
        <v>4</v>
      </c>
      <c r="S249" s="12">
        <v>4</v>
      </c>
      <c r="T249" s="12">
        <v>1</v>
      </c>
      <c r="U249" s="12">
        <v>2</v>
      </c>
      <c r="V249" s="12">
        <v>1</v>
      </c>
      <c r="W249" s="12">
        <v>1</v>
      </c>
      <c r="X249" s="12">
        <v>1</v>
      </c>
      <c r="Y249" s="12">
        <v>1</v>
      </c>
      <c r="Z249" s="12">
        <v>1</v>
      </c>
      <c r="AA249" s="12">
        <v>1</v>
      </c>
    </row>
    <row r="250" spans="1:27">
      <c r="A250" s="40">
        <v>38558</v>
      </c>
      <c r="B250" s="12">
        <v>0</v>
      </c>
      <c r="C250" s="12">
        <v>1987</v>
      </c>
      <c r="D250" s="12">
        <v>68</v>
      </c>
      <c r="E250" s="12">
        <v>1.6</v>
      </c>
      <c r="F250" s="41">
        <f t="shared" si="14"/>
        <v>26.562499999999996</v>
      </c>
      <c r="G250" s="12" t="s">
        <v>365</v>
      </c>
      <c r="H250" s="12">
        <v>4</v>
      </c>
      <c r="I250" s="12">
        <v>2</v>
      </c>
      <c r="J250" s="12">
        <v>4</v>
      </c>
      <c r="K250" s="12">
        <v>4</v>
      </c>
      <c r="L250" s="12">
        <v>3</v>
      </c>
      <c r="M250" s="12">
        <v>4</v>
      </c>
      <c r="N250" s="12">
        <v>3</v>
      </c>
      <c r="O250" s="12">
        <v>4</v>
      </c>
      <c r="P250" s="12">
        <v>4</v>
      </c>
      <c r="Q250" s="12">
        <v>4</v>
      </c>
      <c r="R250" s="12">
        <v>5</v>
      </c>
      <c r="S250" s="12">
        <v>4</v>
      </c>
      <c r="T250" s="12">
        <v>2</v>
      </c>
      <c r="U250" s="12">
        <v>3</v>
      </c>
      <c r="V250" s="12">
        <v>4</v>
      </c>
      <c r="W250" s="12">
        <v>5</v>
      </c>
      <c r="X250" s="12">
        <v>5</v>
      </c>
      <c r="Y250" s="12">
        <v>1</v>
      </c>
      <c r="Z250" s="12">
        <v>4</v>
      </c>
      <c r="AA250" s="12">
        <v>5</v>
      </c>
    </row>
    <row r="251" spans="1:27">
      <c r="A251" s="40">
        <v>38556</v>
      </c>
      <c r="B251" s="12">
        <v>0</v>
      </c>
      <c r="C251" s="12">
        <v>1971</v>
      </c>
      <c r="D251" s="12"/>
      <c r="E251" s="12"/>
      <c r="F251" s="41"/>
      <c r="G251" s="12"/>
      <c r="H251" s="12">
        <v>5</v>
      </c>
      <c r="I251" s="12">
        <v>4</v>
      </c>
      <c r="J251" s="12">
        <v>5</v>
      </c>
      <c r="K251" s="12">
        <v>5</v>
      </c>
      <c r="L251" s="12">
        <v>5</v>
      </c>
      <c r="M251" s="12">
        <v>5</v>
      </c>
      <c r="N251" s="12">
        <v>4</v>
      </c>
      <c r="O251" s="12">
        <v>4</v>
      </c>
      <c r="P251" s="12">
        <v>5</v>
      </c>
      <c r="Q251" s="12">
        <v>4</v>
      </c>
      <c r="R251" s="12">
        <v>5</v>
      </c>
      <c r="S251" s="12">
        <v>2</v>
      </c>
      <c r="T251" s="12">
        <v>5</v>
      </c>
      <c r="U251" s="12">
        <v>4</v>
      </c>
      <c r="V251" s="12">
        <v>3</v>
      </c>
      <c r="W251" s="12">
        <v>2</v>
      </c>
      <c r="X251" s="12">
        <v>3</v>
      </c>
      <c r="Y251" s="12">
        <v>2</v>
      </c>
      <c r="Z251" s="12">
        <v>3</v>
      </c>
      <c r="AA251" s="12">
        <v>5</v>
      </c>
    </row>
    <row r="252" spans="1:27">
      <c r="A252" s="40">
        <v>38576</v>
      </c>
      <c r="B252" s="12">
        <v>0</v>
      </c>
      <c r="C252" s="12">
        <v>1978</v>
      </c>
      <c r="D252" s="12">
        <v>81</v>
      </c>
      <c r="E252" s="12">
        <v>1.62</v>
      </c>
      <c r="F252" s="41">
        <f t="shared" ref="F252:F263" si="15">D252/(E252^2)</f>
        <v>30.864197530864192</v>
      </c>
      <c r="G252" s="12" t="s">
        <v>366</v>
      </c>
      <c r="H252" s="12">
        <v>5</v>
      </c>
      <c r="I252" s="12">
        <v>1</v>
      </c>
      <c r="J252" s="12">
        <v>3</v>
      </c>
      <c r="K252" s="12">
        <v>1</v>
      </c>
      <c r="L252" s="12">
        <v>4</v>
      </c>
      <c r="M252" s="12">
        <v>3</v>
      </c>
      <c r="N252" s="12">
        <v>2</v>
      </c>
      <c r="O252" s="12">
        <v>3</v>
      </c>
      <c r="P252" s="12">
        <v>3</v>
      </c>
      <c r="Q252" s="12">
        <v>2</v>
      </c>
      <c r="R252" s="12">
        <v>4</v>
      </c>
      <c r="S252" s="12">
        <v>2</v>
      </c>
      <c r="T252" s="12">
        <v>4</v>
      </c>
      <c r="U252" s="12">
        <v>2</v>
      </c>
      <c r="V252" s="12">
        <v>2</v>
      </c>
      <c r="W252" s="12">
        <v>2</v>
      </c>
      <c r="X252" s="12">
        <v>2</v>
      </c>
      <c r="Y252" s="12">
        <v>4</v>
      </c>
      <c r="Z252" s="12">
        <v>5</v>
      </c>
      <c r="AA252" s="12">
        <v>5</v>
      </c>
    </row>
    <row r="253" spans="1:27">
      <c r="A253" s="40">
        <v>38563</v>
      </c>
      <c r="B253" s="12">
        <v>0</v>
      </c>
      <c r="C253" s="12">
        <v>1995</v>
      </c>
      <c r="D253" s="12">
        <v>56</v>
      </c>
      <c r="E253" s="12">
        <v>1.62</v>
      </c>
      <c r="F253" s="41">
        <f t="shared" si="15"/>
        <v>21.338210638622158</v>
      </c>
      <c r="G253" s="12" t="s">
        <v>367</v>
      </c>
      <c r="H253" s="12">
        <v>2</v>
      </c>
      <c r="I253" s="12">
        <v>2</v>
      </c>
      <c r="J253" s="12">
        <v>2</v>
      </c>
      <c r="K253" s="12">
        <v>3</v>
      </c>
      <c r="L253" s="12">
        <v>2</v>
      </c>
      <c r="M253" s="12">
        <v>2</v>
      </c>
      <c r="N253" s="12">
        <v>2</v>
      </c>
      <c r="O253" s="12">
        <v>2</v>
      </c>
      <c r="P253" s="12">
        <v>4</v>
      </c>
      <c r="Q253" s="12">
        <v>2</v>
      </c>
      <c r="R253" s="12">
        <v>4</v>
      </c>
      <c r="S253" s="12">
        <v>2</v>
      </c>
      <c r="T253" s="12">
        <v>4</v>
      </c>
      <c r="U253" s="12">
        <v>3</v>
      </c>
      <c r="V253" s="12">
        <v>4</v>
      </c>
      <c r="W253" s="12">
        <v>2</v>
      </c>
      <c r="X253" s="12">
        <v>4</v>
      </c>
      <c r="Y253" s="12">
        <v>3</v>
      </c>
      <c r="Z253" s="12">
        <v>4</v>
      </c>
      <c r="AA253" s="12">
        <v>5</v>
      </c>
    </row>
    <row r="254" spans="1:27">
      <c r="A254" s="40">
        <v>38521</v>
      </c>
      <c r="B254" s="12">
        <v>0</v>
      </c>
      <c r="C254" s="12">
        <v>2005</v>
      </c>
      <c r="D254" s="12">
        <v>56</v>
      </c>
      <c r="E254" s="12">
        <v>1.71</v>
      </c>
      <c r="F254" s="41">
        <f t="shared" si="15"/>
        <v>19.151191819705211</v>
      </c>
      <c r="G254" s="12" t="s">
        <v>368</v>
      </c>
      <c r="H254" s="12">
        <v>4</v>
      </c>
      <c r="I254" s="12">
        <v>4</v>
      </c>
      <c r="J254" s="12">
        <v>4</v>
      </c>
      <c r="K254" s="12">
        <v>4</v>
      </c>
      <c r="L254" s="12">
        <v>4</v>
      </c>
      <c r="M254" s="12">
        <v>5</v>
      </c>
      <c r="N254" s="12">
        <v>4</v>
      </c>
      <c r="O254" s="12">
        <v>4</v>
      </c>
      <c r="P254" s="12">
        <v>2</v>
      </c>
      <c r="Q254" s="12">
        <v>2</v>
      </c>
      <c r="R254" s="12">
        <v>4</v>
      </c>
      <c r="S254" s="12">
        <v>4</v>
      </c>
      <c r="T254" s="12">
        <v>5</v>
      </c>
      <c r="U254" s="12">
        <v>2</v>
      </c>
      <c r="V254" s="12">
        <v>4</v>
      </c>
      <c r="W254" s="12">
        <v>4</v>
      </c>
      <c r="X254" s="12">
        <v>5</v>
      </c>
      <c r="Y254" s="12">
        <v>4</v>
      </c>
      <c r="Z254" s="12">
        <v>4</v>
      </c>
      <c r="AA254" s="12">
        <v>4</v>
      </c>
    </row>
    <row r="255" spans="1:27">
      <c r="A255" s="40">
        <v>38585</v>
      </c>
      <c r="B255" s="12">
        <v>0</v>
      </c>
      <c r="C255" s="12">
        <v>2001</v>
      </c>
      <c r="D255" s="12">
        <v>90</v>
      </c>
      <c r="E255" s="12">
        <v>1.7</v>
      </c>
      <c r="F255" s="41">
        <f t="shared" si="15"/>
        <v>31.141868512110729</v>
      </c>
      <c r="G255" s="12" t="s">
        <v>369</v>
      </c>
      <c r="H255" s="12">
        <v>4</v>
      </c>
      <c r="I255" s="12">
        <v>4</v>
      </c>
      <c r="J255" s="12">
        <v>4</v>
      </c>
      <c r="K255" s="12">
        <v>2</v>
      </c>
      <c r="L255" s="12">
        <v>4</v>
      </c>
      <c r="M255" s="12">
        <v>4</v>
      </c>
      <c r="N255" s="12">
        <v>4</v>
      </c>
      <c r="O255" s="12">
        <v>4</v>
      </c>
      <c r="P255" s="12">
        <v>2</v>
      </c>
      <c r="Q255" s="12">
        <v>4</v>
      </c>
      <c r="R255" s="12">
        <v>4</v>
      </c>
      <c r="S255" s="12">
        <v>2</v>
      </c>
      <c r="T255" s="12">
        <v>4</v>
      </c>
      <c r="U255" s="12">
        <v>4</v>
      </c>
      <c r="V255" s="12">
        <v>4</v>
      </c>
      <c r="W255" s="12">
        <v>3</v>
      </c>
      <c r="X255" s="12">
        <v>4</v>
      </c>
      <c r="Y255" s="12">
        <v>4</v>
      </c>
      <c r="Z255" s="12">
        <v>4</v>
      </c>
      <c r="AA255" s="12">
        <v>4</v>
      </c>
    </row>
    <row r="256" spans="1:27">
      <c r="A256" s="40">
        <v>38584</v>
      </c>
      <c r="B256" s="12">
        <v>0</v>
      </c>
      <c r="C256" s="12">
        <v>1997</v>
      </c>
      <c r="D256" s="12">
        <v>58</v>
      </c>
      <c r="E256" s="12">
        <v>1.69</v>
      </c>
      <c r="F256" s="41">
        <f t="shared" si="15"/>
        <v>20.307412205454995</v>
      </c>
      <c r="G256" s="12" t="s">
        <v>370</v>
      </c>
      <c r="H256" s="12">
        <v>2</v>
      </c>
      <c r="I256" s="12">
        <v>3</v>
      </c>
      <c r="J256" s="12">
        <v>1</v>
      </c>
      <c r="K256" s="12">
        <v>2</v>
      </c>
      <c r="L256" s="12">
        <v>3</v>
      </c>
      <c r="M256" s="12">
        <v>2</v>
      </c>
      <c r="N256" s="12">
        <v>2</v>
      </c>
      <c r="O256" s="12">
        <v>2</v>
      </c>
      <c r="P256" s="12">
        <v>2</v>
      </c>
      <c r="Q256" s="12">
        <v>2</v>
      </c>
      <c r="R256" s="12">
        <v>2</v>
      </c>
      <c r="S256" s="12">
        <v>3</v>
      </c>
      <c r="T256" s="12">
        <v>2</v>
      </c>
      <c r="U256" s="12">
        <v>2</v>
      </c>
      <c r="V256" s="12">
        <v>2</v>
      </c>
      <c r="W256" s="12">
        <v>2</v>
      </c>
      <c r="X256" s="12">
        <v>2</v>
      </c>
      <c r="Y256" s="12">
        <v>3</v>
      </c>
      <c r="Z256" s="12">
        <v>4</v>
      </c>
      <c r="AA256" s="12">
        <v>4</v>
      </c>
    </row>
    <row r="257" spans="1:27">
      <c r="A257" s="40">
        <v>38586</v>
      </c>
      <c r="B257" s="12">
        <v>1</v>
      </c>
      <c r="C257" s="12">
        <v>1990</v>
      </c>
      <c r="D257" s="12">
        <v>96</v>
      </c>
      <c r="E257" s="12">
        <v>1.82</v>
      </c>
      <c r="F257" s="41">
        <f t="shared" si="15"/>
        <v>28.982007003985025</v>
      </c>
      <c r="G257" s="12" t="s">
        <v>371</v>
      </c>
      <c r="H257" s="12">
        <v>5</v>
      </c>
      <c r="I257" s="12">
        <v>1</v>
      </c>
      <c r="J257" s="12">
        <v>4</v>
      </c>
      <c r="K257" s="12">
        <v>4</v>
      </c>
      <c r="L257" s="12">
        <v>2</v>
      </c>
      <c r="M257" s="12">
        <v>4</v>
      </c>
      <c r="N257" s="12">
        <v>2</v>
      </c>
      <c r="O257" s="12">
        <v>4</v>
      </c>
      <c r="P257" s="12">
        <v>5</v>
      </c>
      <c r="Q257" s="12">
        <v>5</v>
      </c>
      <c r="R257" s="12">
        <v>5</v>
      </c>
      <c r="S257" s="12">
        <v>4</v>
      </c>
      <c r="T257" s="12">
        <v>4</v>
      </c>
      <c r="U257" s="12">
        <v>5</v>
      </c>
      <c r="V257" s="12">
        <v>1</v>
      </c>
      <c r="W257" s="12">
        <v>1</v>
      </c>
      <c r="X257" s="12">
        <v>1</v>
      </c>
      <c r="Y257" s="12">
        <v>1</v>
      </c>
      <c r="Z257" s="12">
        <v>1</v>
      </c>
      <c r="AA257" s="12">
        <v>2</v>
      </c>
    </row>
    <row r="258" spans="1:27">
      <c r="A258" s="40">
        <v>38603</v>
      </c>
      <c r="B258" s="12">
        <v>0</v>
      </c>
      <c r="C258" s="12">
        <v>1963</v>
      </c>
      <c r="D258" s="12">
        <v>98</v>
      </c>
      <c r="E258" s="12">
        <v>1.72</v>
      </c>
      <c r="F258" s="41">
        <f t="shared" si="15"/>
        <v>33.126014061654949</v>
      </c>
      <c r="G258" s="12" t="s">
        <v>372</v>
      </c>
      <c r="H258" s="12">
        <v>4</v>
      </c>
      <c r="I258" s="12">
        <v>1</v>
      </c>
      <c r="J258" s="12">
        <v>4</v>
      </c>
      <c r="K258" s="12">
        <v>4</v>
      </c>
      <c r="L258" s="12">
        <v>3</v>
      </c>
      <c r="M258" s="12">
        <v>4</v>
      </c>
      <c r="N258" s="12">
        <v>2</v>
      </c>
      <c r="O258" s="12">
        <v>2</v>
      </c>
      <c r="P258" s="12">
        <v>2</v>
      </c>
      <c r="Q258" s="12">
        <v>4</v>
      </c>
      <c r="R258" s="12">
        <v>5</v>
      </c>
      <c r="S258" s="12">
        <v>4</v>
      </c>
      <c r="T258" s="12">
        <v>4</v>
      </c>
      <c r="U258" s="12">
        <v>4</v>
      </c>
      <c r="V258" s="12">
        <v>5</v>
      </c>
      <c r="W258" s="12">
        <v>5</v>
      </c>
      <c r="X258" s="12">
        <v>5</v>
      </c>
      <c r="Y258" s="12">
        <v>5</v>
      </c>
      <c r="Z258" s="12">
        <v>5</v>
      </c>
      <c r="AA258" s="12">
        <v>5</v>
      </c>
    </row>
    <row r="259" spans="1:27">
      <c r="A259" s="40">
        <v>38607</v>
      </c>
      <c r="B259" s="12">
        <v>0</v>
      </c>
      <c r="C259" s="12">
        <v>1994</v>
      </c>
      <c r="D259" s="12">
        <v>57</v>
      </c>
      <c r="E259" s="12">
        <v>1.7</v>
      </c>
      <c r="F259" s="41">
        <f t="shared" si="15"/>
        <v>19.723183391003463</v>
      </c>
      <c r="G259" s="12" t="s">
        <v>373</v>
      </c>
      <c r="H259" s="12">
        <v>3</v>
      </c>
      <c r="I259" s="12">
        <v>1</v>
      </c>
      <c r="J259" s="12">
        <v>1</v>
      </c>
      <c r="K259" s="12">
        <v>1</v>
      </c>
      <c r="L259" s="12">
        <v>3</v>
      </c>
      <c r="M259" s="12">
        <v>2</v>
      </c>
      <c r="N259" s="12">
        <v>2</v>
      </c>
      <c r="O259" s="12">
        <v>1</v>
      </c>
      <c r="P259" s="12">
        <v>1</v>
      </c>
      <c r="Q259" s="12">
        <v>2</v>
      </c>
      <c r="R259" s="12">
        <v>5</v>
      </c>
      <c r="S259" s="12">
        <v>1</v>
      </c>
      <c r="T259" s="12">
        <v>3</v>
      </c>
      <c r="U259" s="12">
        <v>2</v>
      </c>
      <c r="V259" s="12">
        <v>1</v>
      </c>
      <c r="W259" s="12">
        <v>2</v>
      </c>
      <c r="X259" s="12">
        <v>3</v>
      </c>
      <c r="Y259" s="12">
        <v>3</v>
      </c>
      <c r="Z259" s="12">
        <v>3</v>
      </c>
      <c r="AA259" s="12">
        <v>2</v>
      </c>
    </row>
    <row r="260" spans="1:27">
      <c r="A260" s="40">
        <v>38617</v>
      </c>
      <c r="B260" s="12">
        <v>0</v>
      </c>
      <c r="C260" s="12">
        <v>1985</v>
      </c>
      <c r="D260" s="12">
        <v>60</v>
      </c>
      <c r="E260" s="12">
        <v>1.67</v>
      </c>
      <c r="F260" s="41">
        <f t="shared" si="15"/>
        <v>21.513858510523864</v>
      </c>
      <c r="G260" s="12" t="s">
        <v>374</v>
      </c>
      <c r="H260" s="12">
        <v>2</v>
      </c>
      <c r="I260" s="12">
        <v>2</v>
      </c>
      <c r="J260" s="12">
        <v>2</v>
      </c>
      <c r="K260" s="12">
        <v>2</v>
      </c>
      <c r="L260" s="12">
        <v>2</v>
      </c>
      <c r="M260" s="12">
        <v>1</v>
      </c>
      <c r="N260" s="12">
        <v>2</v>
      </c>
      <c r="O260" s="12">
        <v>2</v>
      </c>
      <c r="P260" s="12">
        <v>2</v>
      </c>
      <c r="Q260" s="12">
        <v>2</v>
      </c>
      <c r="R260" s="12">
        <v>3</v>
      </c>
      <c r="S260" s="12">
        <v>3</v>
      </c>
      <c r="T260" s="12">
        <v>3</v>
      </c>
      <c r="U260" s="12">
        <v>4</v>
      </c>
      <c r="V260" s="12">
        <v>2</v>
      </c>
      <c r="W260" s="12">
        <v>1</v>
      </c>
      <c r="X260" s="12">
        <v>2</v>
      </c>
      <c r="Y260" s="12">
        <v>2</v>
      </c>
      <c r="Z260" s="12">
        <v>2</v>
      </c>
      <c r="AA260" s="12">
        <v>2</v>
      </c>
    </row>
    <row r="261" spans="1:27">
      <c r="A261" s="40">
        <v>38609</v>
      </c>
      <c r="B261" s="12">
        <v>0</v>
      </c>
      <c r="C261" s="12">
        <v>2003</v>
      </c>
      <c r="D261" s="12">
        <v>90</v>
      </c>
      <c r="E261" s="12">
        <v>1.68</v>
      </c>
      <c r="F261" s="41">
        <f t="shared" si="15"/>
        <v>31.887755102040821</v>
      </c>
      <c r="G261" s="12" t="s">
        <v>375</v>
      </c>
      <c r="H261" s="12">
        <v>5</v>
      </c>
      <c r="I261" s="12">
        <v>4</v>
      </c>
      <c r="J261" s="12">
        <v>3</v>
      </c>
      <c r="K261" s="12">
        <v>3</v>
      </c>
      <c r="L261" s="12">
        <v>3</v>
      </c>
      <c r="M261" s="12">
        <v>4</v>
      </c>
      <c r="N261" s="12">
        <v>4</v>
      </c>
      <c r="O261" s="12">
        <v>5</v>
      </c>
      <c r="P261" s="12">
        <v>4</v>
      </c>
      <c r="Q261" s="12">
        <v>4</v>
      </c>
      <c r="R261" s="12">
        <v>5</v>
      </c>
      <c r="S261" s="12">
        <v>4</v>
      </c>
      <c r="T261" s="12">
        <v>5</v>
      </c>
      <c r="U261" s="12">
        <v>2</v>
      </c>
      <c r="V261" s="12">
        <v>2</v>
      </c>
      <c r="W261" s="12">
        <v>1</v>
      </c>
      <c r="X261" s="12">
        <v>2</v>
      </c>
      <c r="Y261" s="12">
        <v>2</v>
      </c>
      <c r="Z261" s="12">
        <v>1</v>
      </c>
      <c r="AA261" s="12">
        <v>5</v>
      </c>
    </row>
    <row r="262" spans="1:27">
      <c r="A262" s="40">
        <v>38623</v>
      </c>
      <c r="B262" s="12">
        <v>0</v>
      </c>
      <c r="C262" s="12">
        <v>1961</v>
      </c>
      <c r="D262" s="12">
        <v>75</v>
      </c>
      <c r="E262" s="12">
        <v>1.61</v>
      </c>
      <c r="F262" s="41">
        <f t="shared" si="15"/>
        <v>28.934068901662741</v>
      </c>
      <c r="G262" s="12" t="s">
        <v>376</v>
      </c>
      <c r="H262" s="12">
        <v>5</v>
      </c>
      <c r="I262" s="12">
        <v>3</v>
      </c>
      <c r="J262" s="12">
        <v>5</v>
      </c>
      <c r="K262" s="12">
        <v>4</v>
      </c>
      <c r="L262" s="12">
        <v>4</v>
      </c>
      <c r="M262" s="12">
        <v>4</v>
      </c>
      <c r="N262" s="12">
        <v>5</v>
      </c>
      <c r="O262" s="12">
        <v>4</v>
      </c>
      <c r="P262" s="12">
        <v>4</v>
      </c>
      <c r="Q262" s="12">
        <v>4</v>
      </c>
      <c r="R262" s="12">
        <v>4</v>
      </c>
      <c r="S262" s="12">
        <v>3</v>
      </c>
      <c r="T262" s="12">
        <v>4</v>
      </c>
      <c r="U262" s="12">
        <v>3</v>
      </c>
      <c r="V262" s="12">
        <v>4</v>
      </c>
      <c r="W262" s="12">
        <v>2</v>
      </c>
      <c r="X262" s="12">
        <v>4</v>
      </c>
      <c r="Y262" s="12">
        <v>3</v>
      </c>
      <c r="Z262" s="12">
        <v>2</v>
      </c>
      <c r="AA262" s="12">
        <v>2</v>
      </c>
    </row>
    <row r="263" spans="1:27">
      <c r="A263" s="40">
        <v>38640</v>
      </c>
      <c r="B263" s="12">
        <v>0</v>
      </c>
      <c r="C263" s="12">
        <v>1996</v>
      </c>
      <c r="D263" s="12">
        <v>62</v>
      </c>
      <c r="E263" s="12">
        <v>1.66</v>
      </c>
      <c r="F263" s="41">
        <f t="shared" si="15"/>
        <v>22.499637102627378</v>
      </c>
      <c r="G263" s="12" t="s">
        <v>377</v>
      </c>
      <c r="H263" s="12">
        <v>2</v>
      </c>
      <c r="I263" s="12">
        <v>3</v>
      </c>
      <c r="J263" s="12">
        <v>1</v>
      </c>
      <c r="K263" s="12">
        <v>1</v>
      </c>
      <c r="L263" s="12">
        <v>3</v>
      </c>
      <c r="M263" s="12">
        <v>3</v>
      </c>
      <c r="N263" s="12">
        <v>3</v>
      </c>
      <c r="O263" s="12">
        <v>3</v>
      </c>
      <c r="P263" s="12">
        <v>1</v>
      </c>
      <c r="Q263" s="12">
        <v>1</v>
      </c>
      <c r="R263" s="12">
        <v>1</v>
      </c>
      <c r="S263" s="12">
        <v>2</v>
      </c>
      <c r="T263" s="12">
        <v>1</v>
      </c>
      <c r="U263" s="12">
        <v>1</v>
      </c>
      <c r="V263" s="12">
        <v>2</v>
      </c>
      <c r="W263" s="12">
        <v>1</v>
      </c>
      <c r="X263" s="12">
        <v>2</v>
      </c>
      <c r="Y263" s="12">
        <v>2</v>
      </c>
      <c r="Z263" s="12">
        <v>2</v>
      </c>
      <c r="AA263" s="12">
        <v>2</v>
      </c>
    </row>
    <row r="264" spans="1:27">
      <c r="A264" s="40">
        <v>38644</v>
      </c>
      <c r="B264" s="12">
        <v>0</v>
      </c>
      <c r="C264" s="12">
        <v>1996</v>
      </c>
      <c r="D264" s="12"/>
      <c r="E264" s="12"/>
      <c r="F264" s="41"/>
      <c r="G264" s="12"/>
      <c r="H264" s="12">
        <v>2</v>
      </c>
      <c r="I264" s="12">
        <v>3</v>
      </c>
      <c r="J264" s="12">
        <v>2</v>
      </c>
      <c r="K264" s="12">
        <v>4</v>
      </c>
      <c r="L264" s="12">
        <v>2</v>
      </c>
      <c r="M264" s="12">
        <v>2</v>
      </c>
      <c r="N264" s="12">
        <v>3</v>
      </c>
      <c r="O264" s="12">
        <v>3</v>
      </c>
      <c r="P264" s="12">
        <v>1</v>
      </c>
      <c r="Q264" s="12">
        <v>2</v>
      </c>
      <c r="R264" s="12">
        <v>3</v>
      </c>
      <c r="S264" s="12">
        <v>2</v>
      </c>
      <c r="T264" s="12">
        <v>2</v>
      </c>
      <c r="U264" s="12">
        <v>1</v>
      </c>
      <c r="V264" s="12">
        <v>3</v>
      </c>
      <c r="W264" s="12">
        <v>4</v>
      </c>
      <c r="X264" s="12">
        <v>4</v>
      </c>
      <c r="Y264" s="12">
        <v>4</v>
      </c>
      <c r="Z264" s="12">
        <v>4</v>
      </c>
      <c r="AA264" s="12">
        <v>4</v>
      </c>
    </row>
    <row r="265" spans="1:27">
      <c r="A265" s="40">
        <v>38647</v>
      </c>
      <c r="B265" s="12">
        <v>0</v>
      </c>
      <c r="C265" s="12">
        <v>1970</v>
      </c>
      <c r="D265" s="12">
        <v>58</v>
      </c>
      <c r="E265" s="12">
        <v>1.65</v>
      </c>
      <c r="F265" s="41">
        <f>D265/(E265^2)</f>
        <v>21.30394857667585</v>
      </c>
      <c r="G265" s="12" t="s">
        <v>149</v>
      </c>
      <c r="H265" s="12">
        <v>4</v>
      </c>
      <c r="I265" s="12">
        <v>4</v>
      </c>
      <c r="J265" s="12">
        <v>3</v>
      </c>
      <c r="K265" s="12">
        <v>2</v>
      </c>
      <c r="L265" s="12">
        <v>3</v>
      </c>
      <c r="M265" s="12">
        <v>2</v>
      </c>
      <c r="N265" s="12">
        <v>2</v>
      </c>
      <c r="O265" s="12">
        <v>2</v>
      </c>
      <c r="P265" s="12">
        <v>1</v>
      </c>
      <c r="Q265" s="12">
        <v>2</v>
      </c>
      <c r="R265" s="12">
        <v>4</v>
      </c>
      <c r="S265" s="12">
        <v>5</v>
      </c>
      <c r="T265" s="12">
        <v>4</v>
      </c>
      <c r="U265" s="12">
        <v>2</v>
      </c>
      <c r="V265" s="12">
        <v>3</v>
      </c>
      <c r="W265" s="12">
        <v>2</v>
      </c>
      <c r="X265" s="12">
        <v>4</v>
      </c>
      <c r="Y265" s="12">
        <v>2</v>
      </c>
      <c r="Z265" s="12">
        <v>2</v>
      </c>
      <c r="AA265" s="12">
        <v>2</v>
      </c>
    </row>
    <row r="266" spans="1:27">
      <c r="A266" s="40">
        <v>38662</v>
      </c>
      <c r="B266" s="12">
        <v>1</v>
      </c>
      <c r="C266" s="12">
        <v>1993</v>
      </c>
      <c r="D266" s="12">
        <v>75</v>
      </c>
      <c r="E266" s="12">
        <v>1.82</v>
      </c>
      <c r="F266" s="41">
        <f>D266/(E266^2)</f>
        <v>22.642192971863299</v>
      </c>
      <c r="G266" s="12" t="s">
        <v>378</v>
      </c>
      <c r="H266" s="12">
        <v>2</v>
      </c>
      <c r="I266" s="12">
        <v>2</v>
      </c>
      <c r="J266" s="12">
        <v>2</v>
      </c>
      <c r="K266" s="12">
        <v>2</v>
      </c>
      <c r="L266" s="12">
        <v>4</v>
      </c>
      <c r="M266" s="12">
        <v>4</v>
      </c>
      <c r="N266" s="12">
        <v>2</v>
      </c>
      <c r="O266" s="12">
        <v>2</v>
      </c>
      <c r="P266" s="12">
        <v>2</v>
      </c>
      <c r="Q266" s="12">
        <v>4</v>
      </c>
      <c r="R266" s="12">
        <v>2</v>
      </c>
      <c r="S266" s="12">
        <v>5</v>
      </c>
      <c r="T266" s="12">
        <v>2</v>
      </c>
      <c r="U266" s="12">
        <v>4</v>
      </c>
      <c r="V266" s="12">
        <v>2</v>
      </c>
      <c r="W266" s="12">
        <v>1</v>
      </c>
      <c r="X266" s="12">
        <v>2</v>
      </c>
      <c r="Y266" s="12">
        <v>3</v>
      </c>
      <c r="Z266" s="12">
        <v>2</v>
      </c>
      <c r="AA266" s="12">
        <v>4</v>
      </c>
    </row>
    <row r="267" spans="1:27">
      <c r="A267" s="40">
        <v>38669</v>
      </c>
      <c r="B267" s="12">
        <v>0</v>
      </c>
      <c r="C267" s="12">
        <v>1985</v>
      </c>
      <c r="D267" s="12"/>
      <c r="E267" s="12"/>
      <c r="F267" s="41"/>
      <c r="G267" s="12"/>
      <c r="H267" s="12">
        <v>2</v>
      </c>
      <c r="I267" s="12">
        <v>2</v>
      </c>
      <c r="J267" s="12">
        <v>2</v>
      </c>
      <c r="K267" s="12">
        <v>2</v>
      </c>
      <c r="L267" s="12">
        <v>2</v>
      </c>
      <c r="M267" s="12">
        <v>2</v>
      </c>
      <c r="N267" s="12">
        <v>2</v>
      </c>
      <c r="O267" s="12">
        <v>3</v>
      </c>
      <c r="P267" s="12">
        <v>2</v>
      </c>
      <c r="Q267" s="12">
        <v>2</v>
      </c>
      <c r="R267" s="12">
        <v>2</v>
      </c>
      <c r="S267" s="12">
        <v>2</v>
      </c>
      <c r="T267" s="12">
        <v>2</v>
      </c>
      <c r="U267" s="12">
        <v>4</v>
      </c>
      <c r="V267" s="12">
        <v>2</v>
      </c>
      <c r="W267" s="12">
        <v>5</v>
      </c>
      <c r="X267" s="12">
        <v>2</v>
      </c>
      <c r="Y267" s="12">
        <v>2</v>
      </c>
      <c r="Z267" s="12">
        <v>3</v>
      </c>
      <c r="AA267" s="12">
        <v>2</v>
      </c>
    </row>
    <row r="268" spans="1:27">
      <c r="A268" s="40">
        <v>38635</v>
      </c>
      <c r="B268" s="12">
        <v>1</v>
      </c>
      <c r="C268" s="12">
        <v>1973</v>
      </c>
      <c r="D268" s="12">
        <v>85</v>
      </c>
      <c r="E268" s="12">
        <v>1.84</v>
      </c>
      <c r="F268" s="41">
        <f>D268/(E268^2)</f>
        <v>25.10633270321361</v>
      </c>
      <c r="G268" s="12" t="s">
        <v>379</v>
      </c>
      <c r="H268" s="12">
        <v>2</v>
      </c>
      <c r="I268" s="12">
        <v>2</v>
      </c>
      <c r="J268" s="12">
        <v>2</v>
      </c>
      <c r="K268" s="12">
        <v>2</v>
      </c>
      <c r="L268" s="12">
        <v>2</v>
      </c>
      <c r="M268" s="12">
        <v>5</v>
      </c>
      <c r="N268" s="12">
        <v>2</v>
      </c>
      <c r="O268" s="12">
        <v>2</v>
      </c>
      <c r="P268" s="12">
        <v>3</v>
      </c>
      <c r="Q268" s="12">
        <v>2</v>
      </c>
      <c r="R268" s="12">
        <v>4</v>
      </c>
      <c r="S268" s="12">
        <v>5</v>
      </c>
      <c r="T268" s="12">
        <v>2</v>
      </c>
      <c r="U268" s="12">
        <v>2</v>
      </c>
      <c r="V268" s="12">
        <v>4</v>
      </c>
      <c r="W268" s="12">
        <v>4</v>
      </c>
      <c r="X268" s="12">
        <v>4</v>
      </c>
      <c r="Y268" s="12">
        <v>4</v>
      </c>
      <c r="Z268" s="12">
        <v>4</v>
      </c>
      <c r="AA268" s="12">
        <v>5</v>
      </c>
    </row>
    <row r="269" spans="1:27">
      <c r="A269" s="40">
        <v>38677</v>
      </c>
      <c r="B269" s="12">
        <v>0</v>
      </c>
      <c r="C269" s="12">
        <v>1993</v>
      </c>
      <c r="D269" s="12">
        <v>62</v>
      </c>
      <c r="E269" s="12">
        <v>1.75</v>
      </c>
      <c r="F269" s="41">
        <f>D269/(E269^2)</f>
        <v>20.244897959183675</v>
      </c>
      <c r="G269" s="12" t="s">
        <v>196</v>
      </c>
      <c r="H269" s="12">
        <v>2</v>
      </c>
      <c r="I269" s="12">
        <v>1</v>
      </c>
      <c r="J269" s="12">
        <v>1</v>
      </c>
      <c r="K269" s="12">
        <v>1</v>
      </c>
      <c r="L269" s="12">
        <v>2</v>
      </c>
      <c r="M269" s="12">
        <v>2</v>
      </c>
      <c r="N269" s="12">
        <v>1</v>
      </c>
      <c r="O269" s="12">
        <v>1</v>
      </c>
      <c r="P269" s="12">
        <v>2</v>
      </c>
      <c r="Q269" s="12">
        <v>2</v>
      </c>
      <c r="R269" s="12">
        <v>2</v>
      </c>
      <c r="S269" s="12">
        <v>4</v>
      </c>
      <c r="T269" s="12">
        <v>2</v>
      </c>
      <c r="U269" s="12">
        <v>2</v>
      </c>
      <c r="V269" s="12">
        <v>3</v>
      </c>
      <c r="W269" s="12">
        <v>2</v>
      </c>
      <c r="X269" s="12">
        <v>2</v>
      </c>
      <c r="Y269" s="12">
        <v>2</v>
      </c>
      <c r="Z269" s="12">
        <v>2</v>
      </c>
      <c r="AA269" s="12">
        <v>3</v>
      </c>
    </row>
    <row r="270" spans="1:27">
      <c r="A270" s="40">
        <v>38678</v>
      </c>
      <c r="B270" s="12">
        <v>0</v>
      </c>
      <c r="C270" s="12">
        <v>1991</v>
      </c>
      <c r="D270" s="12">
        <v>64</v>
      </c>
      <c r="E270" s="12">
        <v>1.75</v>
      </c>
      <c r="F270" s="41">
        <f>D270/(E270^2)</f>
        <v>20.897959183673468</v>
      </c>
      <c r="G270" s="12" t="s">
        <v>380</v>
      </c>
      <c r="H270" s="12">
        <v>1</v>
      </c>
      <c r="I270" s="12">
        <v>1</v>
      </c>
      <c r="J270" s="12">
        <v>1</v>
      </c>
      <c r="K270" s="12">
        <v>1</v>
      </c>
      <c r="L270" s="12">
        <v>1</v>
      </c>
      <c r="M270" s="12">
        <v>1</v>
      </c>
      <c r="N270" s="12">
        <v>1</v>
      </c>
      <c r="O270" s="12">
        <v>1</v>
      </c>
      <c r="P270" s="12">
        <v>3</v>
      </c>
      <c r="Q270" s="12">
        <v>2</v>
      </c>
      <c r="R270" s="12">
        <v>3</v>
      </c>
      <c r="S270" s="12">
        <v>2</v>
      </c>
      <c r="T270" s="12">
        <v>4</v>
      </c>
      <c r="U270" s="12">
        <v>4</v>
      </c>
      <c r="V270" s="12">
        <v>4</v>
      </c>
      <c r="W270" s="12">
        <v>2</v>
      </c>
      <c r="X270" s="12">
        <v>1</v>
      </c>
      <c r="Y270" s="12">
        <v>1</v>
      </c>
      <c r="Z270" s="12">
        <v>3</v>
      </c>
      <c r="AA270" s="12">
        <v>4</v>
      </c>
    </row>
    <row r="271" spans="1:27">
      <c r="A271" s="40">
        <v>38680</v>
      </c>
      <c r="B271" s="12">
        <v>0</v>
      </c>
      <c r="C271" s="12">
        <v>1992</v>
      </c>
      <c r="D271" s="12">
        <v>58</v>
      </c>
      <c r="E271" s="12">
        <v>1.68</v>
      </c>
      <c r="F271" s="41">
        <f>D271/(E271^2)</f>
        <v>20.549886621315196</v>
      </c>
      <c r="G271" s="12" t="s">
        <v>381</v>
      </c>
      <c r="H271" s="12">
        <v>3</v>
      </c>
      <c r="I271" s="12">
        <v>2</v>
      </c>
      <c r="J271" s="12">
        <v>3</v>
      </c>
      <c r="K271" s="12">
        <v>5</v>
      </c>
      <c r="L271" s="12">
        <v>2</v>
      </c>
      <c r="M271" s="12">
        <v>3</v>
      </c>
      <c r="N271" s="12">
        <v>2</v>
      </c>
      <c r="O271" s="12">
        <v>2</v>
      </c>
      <c r="P271" s="12">
        <v>2</v>
      </c>
      <c r="Q271" s="12">
        <v>5</v>
      </c>
      <c r="R271" s="12">
        <v>4</v>
      </c>
      <c r="S271" s="12">
        <v>2</v>
      </c>
      <c r="T271" s="12">
        <v>4</v>
      </c>
      <c r="U271" s="12">
        <v>2</v>
      </c>
      <c r="V271" s="12">
        <v>2</v>
      </c>
      <c r="W271" s="12">
        <v>1</v>
      </c>
      <c r="X271" s="12">
        <v>3</v>
      </c>
      <c r="Y271" s="12">
        <v>4</v>
      </c>
      <c r="Z271" s="12">
        <v>4</v>
      </c>
      <c r="AA271" s="12">
        <v>5</v>
      </c>
    </row>
    <row r="272" spans="1:27">
      <c r="A272" s="40">
        <v>38685</v>
      </c>
      <c r="B272" s="12">
        <v>0</v>
      </c>
      <c r="C272" s="12">
        <v>1999</v>
      </c>
      <c r="D272" s="12"/>
      <c r="E272" s="12"/>
      <c r="F272" s="41"/>
      <c r="G272" s="12"/>
      <c r="H272" s="12">
        <v>2</v>
      </c>
      <c r="I272" s="12">
        <v>3</v>
      </c>
      <c r="J272" s="12">
        <v>3</v>
      </c>
      <c r="K272" s="12">
        <v>3</v>
      </c>
      <c r="L272" s="12">
        <v>3</v>
      </c>
      <c r="M272" s="12">
        <v>3</v>
      </c>
      <c r="N272" s="12">
        <v>3</v>
      </c>
      <c r="O272" s="12">
        <v>3</v>
      </c>
      <c r="P272" s="12">
        <v>3</v>
      </c>
      <c r="Q272" s="12">
        <v>1</v>
      </c>
      <c r="R272" s="12">
        <v>4</v>
      </c>
      <c r="S272" s="12">
        <v>2</v>
      </c>
      <c r="T272" s="12">
        <v>3</v>
      </c>
      <c r="U272" s="12">
        <v>2</v>
      </c>
      <c r="V272" s="12">
        <v>4</v>
      </c>
      <c r="W272" s="12">
        <v>2</v>
      </c>
      <c r="X272" s="12">
        <v>5</v>
      </c>
      <c r="Y272" s="12">
        <v>1</v>
      </c>
      <c r="Z272" s="12">
        <v>5</v>
      </c>
      <c r="AA272" s="12">
        <v>3</v>
      </c>
    </row>
    <row r="273" spans="1:27">
      <c r="A273" s="40">
        <v>38661</v>
      </c>
      <c r="B273" s="12">
        <v>0</v>
      </c>
      <c r="C273" s="12">
        <v>1996</v>
      </c>
      <c r="D273" s="12">
        <v>64</v>
      </c>
      <c r="E273" s="12">
        <v>1.69</v>
      </c>
      <c r="F273" s="41">
        <f t="shared" ref="F273:F282" si="16">D273/(E273^2)</f>
        <v>22.408178985329648</v>
      </c>
      <c r="G273" s="12" t="s">
        <v>382</v>
      </c>
      <c r="H273" s="12">
        <v>4</v>
      </c>
      <c r="I273" s="12">
        <v>4</v>
      </c>
      <c r="J273" s="12">
        <v>3</v>
      </c>
      <c r="K273" s="12">
        <v>3</v>
      </c>
      <c r="L273" s="12">
        <v>3</v>
      </c>
      <c r="M273" s="12">
        <v>4</v>
      </c>
      <c r="N273" s="12">
        <v>2</v>
      </c>
      <c r="O273" s="12">
        <v>4</v>
      </c>
      <c r="P273" s="12">
        <v>2</v>
      </c>
      <c r="Q273" s="12">
        <v>2</v>
      </c>
      <c r="R273" s="12">
        <v>4</v>
      </c>
      <c r="S273" s="12">
        <v>4</v>
      </c>
      <c r="T273" s="12">
        <v>2</v>
      </c>
      <c r="U273" s="12">
        <v>3</v>
      </c>
      <c r="V273" s="12">
        <v>4</v>
      </c>
      <c r="W273" s="12">
        <v>4</v>
      </c>
      <c r="X273" s="12">
        <v>4</v>
      </c>
      <c r="Y273" s="12">
        <v>4</v>
      </c>
      <c r="Z273" s="12">
        <v>5</v>
      </c>
      <c r="AA273" s="12">
        <v>4</v>
      </c>
    </row>
    <row r="274" spans="1:27">
      <c r="A274" s="40">
        <v>38646</v>
      </c>
      <c r="B274" s="12">
        <v>0</v>
      </c>
      <c r="C274" s="12">
        <v>1977</v>
      </c>
      <c r="D274" s="12">
        <v>75</v>
      </c>
      <c r="E274" s="12">
        <v>1.72</v>
      </c>
      <c r="F274" s="41">
        <f t="shared" si="16"/>
        <v>25.351541373715524</v>
      </c>
      <c r="G274" s="12" t="s">
        <v>383</v>
      </c>
      <c r="H274" s="12">
        <v>4</v>
      </c>
      <c r="I274" s="12">
        <v>4</v>
      </c>
      <c r="J274" s="12">
        <v>3</v>
      </c>
      <c r="K274" s="12">
        <v>4</v>
      </c>
      <c r="L274" s="12">
        <v>3</v>
      </c>
      <c r="M274" s="12">
        <v>4</v>
      </c>
      <c r="N274" s="12">
        <v>5</v>
      </c>
      <c r="O274" s="12">
        <v>5</v>
      </c>
      <c r="P274" s="12">
        <v>3</v>
      </c>
      <c r="Q274" s="12">
        <v>2</v>
      </c>
      <c r="R274" s="12">
        <v>4</v>
      </c>
      <c r="S274" s="12">
        <v>2</v>
      </c>
      <c r="T274" s="12">
        <v>4</v>
      </c>
      <c r="U274" s="12">
        <v>4</v>
      </c>
      <c r="V274" s="12">
        <v>1</v>
      </c>
      <c r="W274" s="12">
        <v>1</v>
      </c>
      <c r="X274" s="12">
        <v>1</v>
      </c>
      <c r="Y274" s="12">
        <v>2</v>
      </c>
      <c r="Z274" s="12">
        <v>2</v>
      </c>
      <c r="AA274" s="12">
        <v>3</v>
      </c>
    </row>
    <row r="275" spans="1:27">
      <c r="A275" s="40">
        <v>38710</v>
      </c>
      <c r="B275" s="12">
        <v>0</v>
      </c>
      <c r="C275" s="12">
        <v>1997</v>
      </c>
      <c r="D275" s="12">
        <v>54</v>
      </c>
      <c r="E275" s="12">
        <v>1.67</v>
      </c>
      <c r="F275" s="41">
        <f t="shared" si="16"/>
        <v>19.362472659471475</v>
      </c>
      <c r="G275" s="12" t="s">
        <v>151</v>
      </c>
      <c r="H275" s="12">
        <v>3</v>
      </c>
      <c r="I275" s="12">
        <v>3</v>
      </c>
      <c r="J275" s="12">
        <v>1</v>
      </c>
      <c r="K275" s="12">
        <v>2</v>
      </c>
      <c r="L275" s="12">
        <v>2</v>
      </c>
      <c r="M275" s="12">
        <v>2</v>
      </c>
      <c r="N275" s="12">
        <v>2</v>
      </c>
      <c r="O275" s="12">
        <v>3</v>
      </c>
      <c r="P275" s="12">
        <v>2</v>
      </c>
      <c r="Q275" s="12">
        <v>2</v>
      </c>
      <c r="R275" s="12">
        <v>2</v>
      </c>
      <c r="S275" s="12">
        <v>2</v>
      </c>
      <c r="T275" s="12">
        <v>2</v>
      </c>
      <c r="U275" s="12">
        <v>2</v>
      </c>
      <c r="V275" s="12">
        <v>2</v>
      </c>
      <c r="W275" s="12">
        <v>4</v>
      </c>
      <c r="X275" s="12">
        <v>2</v>
      </c>
      <c r="Y275" s="12">
        <v>3</v>
      </c>
      <c r="Z275" s="12">
        <v>3</v>
      </c>
      <c r="AA275" s="12">
        <v>3</v>
      </c>
    </row>
    <row r="276" spans="1:27">
      <c r="A276" s="40">
        <v>38712</v>
      </c>
      <c r="B276" s="12">
        <v>0</v>
      </c>
      <c r="C276" s="12">
        <v>1975</v>
      </c>
      <c r="D276" s="12">
        <v>79</v>
      </c>
      <c r="E276" s="12">
        <v>1.65</v>
      </c>
      <c r="F276" s="41">
        <f t="shared" si="16"/>
        <v>29.017447199265384</v>
      </c>
      <c r="G276" s="12" t="s">
        <v>384</v>
      </c>
      <c r="H276" s="12">
        <v>4</v>
      </c>
      <c r="I276" s="12">
        <v>5</v>
      </c>
      <c r="J276" s="12">
        <v>3</v>
      </c>
      <c r="K276" s="12">
        <v>2</v>
      </c>
      <c r="L276" s="12">
        <v>3</v>
      </c>
      <c r="M276" s="12">
        <v>4</v>
      </c>
      <c r="N276" s="12">
        <v>2</v>
      </c>
      <c r="O276" s="12">
        <v>4</v>
      </c>
      <c r="P276" s="12">
        <v>2</v>
      </c>
      <c r="Q276" s="12">
        <v>2</v>
      </c>
      <c r="R276" s="12">
        <v>2</v>
      </c>
      <c r="S276" s="12">
        <v>4</v>
      </c>
      <c r="T276" s="12">
        <v>2</v>
      </c>
      <c r="U276" s="12">
        <v>2</v>
      </c>
      <c r="V276" s="12">
        <v>2</v>
      </c>
      <c r="W276" s="12">
        <v>2</v>
      </c>
      <c r="X276" s="12">
        <v>4</v>
      </c>
      <c r="Y276" s="12">
        <v>4</v>
      </c>
      <c r="Z276" s="12">
        <v>1</v>
      </c>
      <c r="AA276" s="12">
        <v>5</v>
      </c>
    </row>
    <row r="277" spans="1:27">
      <c r="A277" s="40">
        <v>36269</v>
      </c>
      <c r="B277" s="12">
        <v>0</v>
      </c>
      <c r="C277" s="12">
        <v>2002</v>
      </c>
      <c r="D277" s="12">
        <v>55</v>
      </c>
      <c r="E277" s="12">
        <v>1.65</v>
      </c>
      <c r="F277" s="41">
        <f t="shared" si="16"/>
        <v>20.202020202020204</v>
      </c>
      <c r="G277" s="12" t="s">
        <v>385</v>
      </c>
      <c r="H277" s="12">
        <v>4</v>
      </c>
      <c r="I277" s="12">
        <v>2</v>
      </c>
      <c r="J277" s="12">
        <v>2</v>
      </c>
      <c r="K277" s="12">
        <v>2</v>
      </c>
      <c r="L277" s="12">
        <v>4</v>
      </c>
      <c r="M277" s="12">
        <v>4</v>
      </c>
      <c r="N277" s="12">
        <v>4</v>
      </c>
      <c r="O277" s="12">
        <v>4</v>
      </c>
      <c r="P277" s="12">
        <v>4</v>
      </c>
      <c r="Q277" s="12">
        <v>2</v>
      </c>
      <c r="R277" s="12">
        <v>4</v>
      </c>
      <c r="S277" s="12">
        <v>2</v>
      </c>
      <c r="T277" s="12">
        <v>4</v>
      </c>
      <c r="U277" s="12">
        <v>2</v>
      </c>
      <c r="V277" s="12">
        <v>2</v>
      </c>
      <c r="W277" s="12">
        <v>4</v>
      </c>
      <c r="X277" s="12">
        <v>2</v>
      </c>
      <c r="Y277" s="12">
        <v>2</v>
      </c>
      <c r="Z277" s="12">
        <v>4</v>
      </c>
      <c r="AA277" s="12">
        <v>4</v>
      </c>
    </row>
    <row r="278" spans="1:27">
      <c r="A278" s="40">
        <v>38705</v>
      </c>
      <c r="B278" s="12">
        <v>0</v>
      </c>
      <c r="C278" s="12">
        <v>1983</v>
      </c>
      <c r="D278" s="12">
        <v>63</v>
      </c>
      <c r="E278" s="12">
        <v>1.79</v>
      </c>
      <c r="F278" s="41">
        <f t="shared" si="16"/>
        <v>19.662307668299992</v>
      </c>
      <c r="G278" s="12" t="s">
        <v>386</v>
      </c>
      <c r="H278" s="12">
        <v>2</v>
      </c>
      <c r="I278" s="12">
        <v>1</v>
      </c>
      <c r="J278" s="12">
        <v>1</v>
      </c>
      <c r="K278" s="12">
        <v>1</v>
      </c>
      <c r="L278" s="12">
        <v>2</v>
      </c>
      <c r="M278" s="12">
        <v>2</v>
      </c>
      <c r="N278" s="12">
        <v>1</v>
      </c>
      <c r="O278" s="12">
        <v>4</v>
      </c>
      <c r="P278" s="12">
        <v>1</v>
      </c>
      <c r="Q278" s="12">
        <v>1</v>
      </c>
      <c r="R278" s="12">
        <v>5</v>
      </c>
      <c r="S278" s="12">
        <v>5</v>
      </c>
      <c r="T278" s="12">
        <v>2</v>
      </c>
      <c r="U278" s="12">
        <v>5</v>
      </c>
      <c r="V278" s="12">
        <v>1</v>
      </c>
      <c r="W278" s="12">
        <v>2</v>
      </c>
      <c r="X278" s="12">
        <v>1</v>
      </c>
      <c r="Y278" s="12">
        <v>1</v>
      </c>
      <c r="Z278" s="12">
        <v>5</v>
      </c>
      <c r="AA278" s="12">
        <v>4</v>
      </c>
    </row>
    <row r="279" spans="1:27">
      <c r="A279" s="40">
        <v>38703</v>
      </c>
      <c r="B279" s="12">
        <v>0</v>
      </c>
      <c r="C279" s="12">
        <v>1971</v>
      </c>
      <c r="D279" s="12">
        <v>60</v>
      </c>
      <c r="E279" s="12">
        <v>1.6</v>
      </c>
      <c r="F279" s="41">
        <f t="shared" si="16"/>
        <v>23.437499999999996</v>
      </c>
      <c r="G279" s="12" t="s">
        <v>387</v>
      </c>
      <c r="H279" s="12">
        <v>1</v>
      </c>
      <c r="I279" s="12">
        <v>1</v>
      </c>
      <c r="J279" s="12">
        <v>1</v>
      </c>
      <c r="K279" s="12">
        <v>1</v>
      </c>
      <c r="L279" s="12">
        <v>1</v>
      </c>
      <c r="M279" s="12">
        <v>1</v>
      </c>
      <c r="N279" s="12">
        <v>1</v>
      </c>
      <c r="O279" s="12">
        <v>1</v>
      </c>
      <c r="P279" s="12">
        <v>1</v>
      </c>
      <c r="Q279" s="12">
        <v>2</v>
      </c>
      <c r="R279" s="12">
        <v>1</v>
      </c>
      <c r="S279" s="12">
        <v>5</v>
      </c>
      <c r="T279" s="12">
        <v>1</v>
      </c>
      <c r="U279" s="12">
        <v>1</v>
      </c>
      <c r="V279" s="12">
        <v>1</v>
      </c>
      <c r="W279" s="12">
        <v>1</v>
      </c>
      <c r="X279" s="12">
        <v>1</v>
      </c>
      <c r="Y279" s="12">
        <v>1</v>
      </c>
      <c r="Z279" s="12">
        <v>1</v>
      </c>
      <c r="AA279" s="12">
        <v>5</v>
      </c>
    </row>
    <row r="280" spans="1:27">
      <c r="A280" s="40">
        <v>38720</v>
      </c>
      <c r="B280" s="12">
        <v>0</v>
      </c>
      <c r="C280" s="12">
        <v>1996</v>
      </c>
      <c r="D280" s="12">
        <v>93</v>
      </c>
      <c r="E280" s="12">
        <v>1.75</v>
      </c>
      <c r="F280" s="41">
        <f t="shared" si="16"/>
        <v>30.367346938775512</v>
      </c>
      <c r="G280" s="12" t="s">
        <v>388</v>
      </c>
      <c r="H280" s="12">
        <v>5</v>
      </c>
      <c r="I280" s="12">
        <v>4</v>
      </c>
      <c r="J280" s="12">
        <v>1</v>
      </c>
      <c r="K280" s="12">
        <v>5</v>
      </c>
      <c r="L280" s="12">
        <v>5</v>
      </c>
      <c r="M280" s="12">
        <v>5</v>
      </c>
      <c r="N280" s="12">
        <v>5</v>
      </c>
      <c r="O280" s="12">
        <v>5</v>
      </c>
      <c r="P280" s="12">
        <v>2</v>
      </c>
      <c r="Q280" s="12">
        <v>3</v>
      </c>
      <c r="R280" s="12">
        <v>5</v>
      </c>
      <c r="S280" s="12">
        <v>4</v>
      </c>
      <c r="T280" s="12">
        <v>2</v>
      </c>
      <c r="U280" s="12">
        <v>2</v>
      </c>
      <c r="V280" s="12">
        <v>5</v>
      </c>
      <c r="W280" s="12">
        <v>4</v>
      </c>
      <c r="X280" s="12">
        <v>5</v>
      </c>
      <c r="Y280" s="12">
        <v>5</v>
      </c>
      <c r="Z280" s="12">
        <v>5</v>
      </c>
      <c r="AA280" s="12">
        <v>5</v>
      </c>
    </row>
    <row r="281" spans="1:27">
      <c r="A281" s="40">
        <v>38723</v>
      </c>
      <c r="B281" s="12">
        <v>0</v>
      </c>
      <c r="C281" s="12">
        <v>1996</v>
      </c>
      <c r="D281" s="12">
        <v>60</v>
      </c>
      <c r="E281" s="12">
        <v>1.7</v>
      </c>
      <c r="F281" s="41">
        <f t="shared" si="16"/>
        <v>20.761245674740486</v>
      </c>
      <c r="G281" s="12" t="s">
        <v>389</v>
      </c>
      <c r="H281" s="12">
        <v>5</v>
      </c>
      <c r="I281" s="12">
        <v>4</v>
      </c>
      <c r="J281" s="12">
        <v>2</v>
      </c>
      <c r="K281" s="12">
        <v>3</v>
      </c>
      <c r="L281" s="12">
        <v>4</v>
      </c>
      <c r="M281" s="12">
        <v>4</v>
      </c>
      <c r="N281" s="12">
        <v>4</v>
      </c>
      <c r="O281" s="12">
        <v>4</v>
      </c>
      <c r="P281" s="12">
        <v>2</v>
      </c>
      <c r="Q281" s="12">
        <v>3</v>
      </c>
      <c r="R281" s="12">
        <v>4</v>
      </c>
      <c r="S281" s="12">
        <v>5</v>
      </c>
      <c r="T281" s="12">
        <v>4</v>
      </c>
      <c r="U281" s="12">
        <v>2</v>
      </c>
      <c r="V281" s="12">
        <v>2</v>
      </c>
      <c r="W281" s="12">
        <v>3</v>
      </c>
      <c r="X281" s="12">
        <v>4</v>
      </c>
      <c r="Y281" s="12">
        <v>2</v>
      </c>
      <c r="Z281" s="12">
        <v>2</v>
      </c>
      <c r="AA281" s="12">
        <v>3</v>
      </c>
    </row>
    <row r="282" spans="1:27">
      <c r="A282" s="40">
        <v>38706</v>
      </c>
      <c r="B282" s="12">
        <v>0</v>
      </c>
      <c r="C282" s="12">
        <v>1999</v>
      </c>
      <c r="D282" s="12">
        <v>120</v>
      </c>
      <c r="E282" s="12">
        <v>1.92</v>
      </c>
      <c r="F282" s="41">
        <f t="shared" si="16"/>
        <v>32.552083333333336</v>
      </c>
      <c r="G282" s="12" t="s">
        <v>390</v>
      </c>
      <c r="H282" s="12">
        <v>4</v>
      </c>
      <c r="I282" s="12">
        <v>4</v>
      </c>
      <c r="J282" s="12">
        <v>2</v>
      </c>
      <c r="K282" s="12">
        <v>3</v>
      </c>
      <c r="L282" s="12">
        <v>2</v>
      </c>
      <c r="M282" s="12">
        <v>3</v>
      </c>
      <c r="N282" s="12">
        <v>2</v>
      </c>
      <c r="O282" s="12">
        <v>3</v>
      </c>
      <c r="P282" s="12">
        <v>4</v>
      </c>
      <c r="Q282" s="12">
        <v>4</v>
      </c>
      <c r="R282" s="12">
        <v>4</v>
      </c>
      <c r="S282" s="12">
        <v>5</v>
      </c>
      <c r="T282" s="12">
        <v>4</v>
      </c>
      <c r="U282" s="12">
        <v>4</v>
      </c>
      <c r="V282" s="12">
        <v>4</v>
      </c>
      <c r="W282" s="12">
        <v>4</v>
      </c>
      <c r="X282" s="12">
        <v>4</v>
      </c>
      <c r="Y282" s="12">
        <v>4</v>
      </c>
      <c r="Z282" s="12">
        <v>4</v>
      </c>
      <c r="AA282" s="12">
        <v>4</v>
      </c>
    </row>
    <row r="283" spans="1:27">
      <c r="A283" s="40">
        <v>38729</v>
      </c>
      <c r="B283" s="12">
        <v>0</v>
      </c>
      <c r="C283" s="12">
        <v>1982</v>
      </c>
      <c r="D283" s="12"/>
      <c r="E283" s="12"/>
      <c r="F283" s="41"/>
      <c r="G283" s="12"/>
      <c r="H283" s="12">
        <v>5</v>
      </c>
      <c r="I283" s="12">
        <v>5</v>
      </c>
      <c r="J283" s="12">
        <v>5</v>
      </c>
      <c r="K283" s="12">
        <v>4</v>
      </c>
      <c r="L283" s="12">
        <v>5</v>
      </c>
      <c r="M283" s="12">
        <v>4</v>
      </c>
      <c r="N283" s="12">
        <v>5</v>
      </c>
      <c r="O283" s="12">
        <v>5</v>
      </c>
      <c r="P283" s="12">
        <v>4</v>
      </c>
      <c r="Q283" s="12">
        <v>4</v>
      </c>
      <c r="R283" s="12">
        <v>4</v>
      </c>
      <c r="S283" s="12">
        <v>5</v>
      </c>
      <c r="T283" s="12">
        <v>4</v>
      </c>
      <c r="U283" s="12">
        <v>4</v>
      </c>
      <c r="V283" s="12">
        <v>4</v>
      </c>
      <c r="W283" s="12">
        <v>4</v>
      </c>
      <c r="X283" s="12">
        <v>5</v>
      </c>
      <c r="Y283" s="12">
        <v>4</v>
      </c>
      <c r="Z283" s="12">
        <v>2</v>
      </c>
      <c r="AA283" s="12">
        <v>4</v>
      </c>
    </row>
    <row r="284" spans="1:27">
      <c r="A284" s="40">
        <v>38721</v>
      </c>
      <c r="B284" s="12">
        <v>0</v>
      </c>
      <c r="C284" s="12">
        <v>1986</v>
      </c>
      <c r="D284" s="12">
        <v>79</v>
      </c>
      <c r="E284" s="12">
        <v>1.76</v>
      </c>
      <c r="F284" s="41">
        <f>D284/(E284^2)</f>
        <v>25.50361570247934</v>
      </c>
      <c r="G284" s="12" t="s">
        <v>391</v>
      </c>
      <c r="H284" s="12">
        <v>2</v>
      </c>
      <c r="I284" s="12">
        <v>2</v>
      </c>
      <c r="J284" s="12">
        <v>2</v>
      </c>
      <c r="K284" s="12">
        <v>4</v>
      </c>
      <c r="L284" s="12">
        <v>2</v>
      </c>
      <c r="M284" s="12">
        <v>3</v>
      </c>
      <c r="N284" s="12">
        <v>2</v>
      </c>
      <c r="O284" s="12">
        <v>2</v>
      </c>
      <c r="P284" s="12">
        <v>2</v>
      </c>
      <c r="Q284" s="12">
        <v>2</v>
      </c>
      <c r="R284" s="12">
        <v>4</v>
      </c>
      <c r="S284" s="12">
        <v>3</v>
      </c>
      <c r="T284" s="12">
        <v>1</v>
      </c>
      <c r="U284" s="12">
        <v>1</v>
      </c>
      <c r="V284" s="12">
        <v>1</v>
      </c>
      <c r="W284" s="12">
        <v>4</v>
      </c>
      <c r="X284" s="12">
        <v>2</v>
      </c>
      <c r="Y284" s="12">
        <v>4</v>
      </c>
      <c r="Z284" s="12">
        <v>4</v>
      </c>
      <c r="AA284" s="12">
        <v>5</v>
      </c>
    </row>
    <row r="285" spans="1:27">
      <c r="A285" s="40">
        <v>38747</v>
      </c>
      <c r="B285" s="12">
        <v>0</v>
      </c>
      <c r="C285" s="12">
        <v>2001</v>
      </c>
      <c r="D285" s="12">
        <v>63</v>
      </c>
      <c r="E285" s="12">
        <v>1.73</v>
      </c>
      <c r="F285" s="41">
        <f>D285/(E285^2)</f>
        <v>21.04981790236894</v>
      </c>
      <c r="G285" s="12" t="s">
        <v>392</v>
      </c>
      <c r="H285" s="12">
        <v>1</v>
      </c>
      <c r="I285" s="12">
        <v>2</v>
      </c>
      <c r="J285" s="12">
        <v>1</v>
      </c>
      <c r="K285" s="12">
        <v>1</v>
      </c>
      <c r="L285" s="12">
        <v>2</v>
      </c>
      <c r="M285" s="12">
        <v>1</v>
      </c>
      <c r="N285" s="12">
        <v>1</v>
      </c>
      <c r="O285" s="12">
        <v>1</v>
      </c>
      <c r="P285" s="12">
        <v>1</v>
      </c>
      <c r="Q285" s="12">
        <v>1</v>
      </c>
      <c r="R285" s="12">
        <v>4</v>
      </c>
      <c r="S285" s="12">
        <v>4</v>
      </c>
      <c r="T285" s="12">
        <v>1</v>
      </c>
      <c r="U285" s="12">
        <v>4</v>
      </c>
      <c r="V285" s="12">
        <v>3</v>
      </c>
      <c r="W285" s="12">
        <v>2</v>
      </c>
      <c r="X285" s="12">
        <v>4</v>
      </c>
      <c r="Y285" s="12">
        <v>3</v>
      </c>
      <c r="Z285" s="12">
        <v>5</v>
      </c>
      <c r="AA285" s="12">
        <v>4</v>
      </c>
    </row>
    <row r="286" spans="1:27">
      <c r="A286" s="40">
        <v>38741</v>
      </c>
      <c r="B286" s="12">
        <v>0</v>
      </c>
      <c r="C286" s="12">
        <v>1998</v>
      </c>
      <c r="D286" s="12">
        <v>64</v>
      </c>
      <c r="E286" s="12">
        <v>1.8</v>
      </c>
      <c r="F286" s="41">
        <f>D286/(E286^2)</f>
        <v>19.753086419753085</v>
      </c>
      <c r="G286" s="12" t="s">
        <v>393</v>
      </c>
      <c r="H286" s="12">
        <v>5</v>
      </c>
      <c r="I286" s="12">
        <v>3</v>
      </c>
      <c r="J286" s="12">
        <v>1</v>
      </c>
      <c r="K286" s="12">
        <v>2</v>
      </c>
      <c r="L286" s="12">
        <v>3</v>
      </c>
      <c r="M286" s="12">
        <v>2</v>
      </c>
      <c r="N286" s="12">
        <v>3</v>
      </c>
      <c r="O286" s="12">
        <v>3</v>
      </c>
      <c r="P286" s="12">
        <v>4</v>
      </c>
      <c r="Q286" s="12">
        <v>2</v>
      </c>
      <c r="R286" s="12">
        <v>4</v>
      </c>
      <c r="S286" s="12">
        <v>5</v>
      </c>
      <c r="T286" s="12">
        <v>4</v>
      </c>
      <c r="U286" s="12">
        <v>2</v>
      </c>
      <c r="V286" s="12">
        <v>1</v>
      </c>
      <c r="W286" s="12">
        <v>5</v>
      </c>
      <c r="X286" s="12">
        <v>1</v>
      </c>
      <c r="Y286" s="12">
        <v>1</v>
      </c>
      <c r="Z286" s="12">
        <v>1</v>
      </c>
      <c r="AA286" s="12">
        <v>3</v>
      </c>
    </row>
    <row r="287" spans="1:27">
      <c r="A287" s="40">
        <v>38654</v>
      </c>
      <c r="B287" s="12">
        <v>0</v>
      </c>
      <c r="C287" s="12">
        <v>2001</v>
      </c>
      <c r="D287" s="12">
        <v>73</v>
      </c>
      <c r="E287" s="12">
        <v>1.73</v>
      </c>
      <c r="F287" s="41">
        <f>D287/(E287^2)</f>
        <v>24.391058839252899</v>
      </c>
      <c r="G287" s="12" t="s">
        <v>394</v>
      </c>
      <c r="H287" s="12">
        <v>2</v>
      </c>
      <c r="I287" s="12">
        <v>4</v>
      </c>
      <c r="J287" s="12">
        <v>2</v>
      </c>
      <c r="K287" s="12">
        <v>2</v>
      </c>
      <c r="L287" s="12">
        <v>2</v>
      </c>
      <c r="M287" s="12">
        <v>2</v>
      </c>
      <c r="N287" s="12">
        <v>2</v>
      </c>
      <c r="O287" s="12">
        <v>4</v>
      </c>
      <c r="P287" s="12">
        <v>2</v>
      </c>
      <c r="Q287" s="12">
        <v>2</v>
      </c>
      <c r="R287" s="12">
        <v>2</v>
      </c>
      <c r="S287" s="12">
        <v>2</v>
      </c>
      <c r="T287" s="12">
        <v>2</v>
      </c>
      <c r="U287" s="12">
        <v>2</v>
      </c>
      <c r="V287" s="12">
        <v>4</v>
      </c>
      <c r="W287" s="12">
        <v>4</v>
      </c>
      <c r="X287" s="12">
        <v>4</v>
      </c>
      <c r="Y287" s="12">
        <v>4</v>
      </c>
      <c r="Z287" s="12">
        <v>4</v>
      </c>
      <c r="AA287" s="12">
        <v>4</v>
      </c>
    </row>
    <row r="288" spans="1:27">
      <c r="A288" s="40">
        <v>38761</v>
      </c>
      <c r="B288" s="12">
        <v>0</v>
      </c>
      <c r="C288" s="12">
        <v>2002</v>
      </c>
      <c r="D288" s="12">
        <v>50</v>
      </c>
      <c r="E288" s="12">
        <v>1.68</v>
      </c>
      <c r="F288" s="41">
        <f>D288/(E288^2)</f>
        <v>17.715419501133791</v>
      </c>
      <c r="G288" s="12" t="s">
        <v>395</v>
      </c>
      <c r="H288" s="12">
        <v>1</v>
      </c>
      <c r="I288" s="12">
        <v>2</v>
      </c>
      <c r="J288" s="12">
        <v>2</v>
      </c>
      <c r="K288" s="12">
        <v>1</v>
      </c>
      <c r="L288" s="12">
        <v>1</v>
      </c>
      <c r="M288" s="12">
        <v>1</v>
      </c>
      <c r="N288" s="12">
        <v>1</v>
      </c>
      <c r="O288" s="12">
        <v>2</v>
      </c>
      <c r="P288" s="12">
        <v>1</v>
      </c>
      <c r="Q288" s="12">
        <v>1</v>
      </c>
      <c r="R288" s="12">
        <v>1</v>
      </c>
      <c r="S288" s="12">
        <v>1</v>
      </c>
      <c r="T288" s="12">
        <v>1</v>
      </c>
      <c r="U288" s="12">
        <v>1</v>
      </c>
      <c r="V288" s="12">
        <v>1</v>
      </c>
      <c r="W288" s="12">
        <v>1</v>
      </c>
      <c r="X288" s="12">
        <v>2</v>
      </c>
      <c r="Y288" s="12">
        <v>1</v>
      </c>
      <c r="Z288" s="12">
        <v>1</v>
      </c>
      <c r="AA288" s="12">
        <v>1</v>
      </c>
    </row>
    <row r="289" spans="1:27">
      <c r="A289" s="40">
        <v>38764</v>
      </c>
      <c r="B289" s="12">
        <v>0</v>
      </c>
      <c r="C289" s="12">
        <v>1997</v>
      </c>
      <c r="D289" s="12"/>
      <c r="E289" s="12"/>
      <c r="F289" s="41"/>
      <c r="G289" s="12"/>
      <c r="H289" s="12">
        <v>4</v>
      </c>
      <c r="I289" s="12">
        <v>4</v>
      </c>
      <c r="J289" s="12">
        <v>3</v>
      </c>
      <c r="K289" s="12">
        <v>4</v>
      </c>
      <c r="L289" s="12">
        <v>4</v>
      </c>
      <c r="M289" s="12">
        <v>4</v>
      </c>
      <c r="N289" s="12">
        <v>4</v>
      </c>
      <c r="O289" s="12">
        <v>5</v>
      </c>
      <c r="P289" s="12">
        <v>4</v>
      </c>
      <c r="Q289" s="12">
        <v>4</v>
      </c>
      <c r="R289" s="12">
        <v>4</v>
      </c>
      <c r="S289" s="12">
        <v>2</v>
      </c>
      <c r="T289" s="12">
        <v>2</v>
      </c>
      <c r="U289" s="12">
        <v>3</v>
      </c>
      <c r="V289" s="12">
        <v>4</v>
      </c>
      <c r="W289" s="12">
        <v>4</v>
      </c>
      <c r="X289" s="12">
        <v>5</v>
      </c>
      <c r="Y289" s="12">
        <v>5</v>
      </c>
      <c r="Z289" s="12">
        <v>4</v>
      </c>
      <c r="AA289" s="12">
        <v>5</v>
      </c>
    </row>
    <row r="290" spans="1:27">
      <c r="A290" s="40">
        <v>38771</v>
      </c>
      <c r="B290" s="12">
        <v>0</v>
      </c>
      <c r="C290" s="12">
        <v>2002</v>
      </c>
      <c r="D290" s="12"/>
      <c r="E290" s="12"/>
      <c r="F290" s="41"/>
      <c r="G290" s="12"/>
      <c r="H290" s="12">
        <v>4</v>
      </c>
      <c r="I290" s="12">
        <v>2</v>
      </c>
      <c r="J290" s="12">
        <v>3</v>
      </c>
      <c r="K290" s="12">
        <v>4</v>
      </c>
      <c r="L290" s="12">
        <v>4</v>
      </c>
      <c r="M290" s="12">
        <v>4</v>
      </c>
      <c r="N290" s="12">
        <v>3</v>
      </c>
      <c r="O290" s="12">
        <v>4</v>
      </c>
      <c r="P290" s="12">
        <v>2</v>
      </c>
      <c r="Q290" s="12">
        <v>3</v>
      </c>
      <c r="R290" s="12">
        <v>4</v>
      </c>
      <c r="S290" s="12">
        <v>4</v>
      </c>
      <c r="T290" s="12">
        <v>4</v>
      </c>
      <c r="U290" s="12">
        <v>3</v>
      </c>
      <c r="V290" s="12">
        <v>4</v>
      </c>
      <c r="W290" s="12">
        <v>4</v>
      </c>
      <c r="X290" s="12">
        <v>4</v>
      </c>
      <c r="Y290" s="12">
        <v>4</v>
      </c>
      <c r="Z290" s="12">
        <v>4</v>
      </c>
      <c r="AA290" s="12">
        <v>4</v>
      </c>
    </row>
    <row r="291" spans="1:27">
      <c r="A291" s="40">
        <v>38786</v>
      </c>
      <c r="B291" s="12">
        <v>1</v>
      </c>
      <c r="C291" s="12">
        <v>1994</v>
      </c>
      <c r="D291" s="12">
        <v>75</v>
      </c>
      <c r="E291" s="12">
        <v>1.75</v>
      </c>
      <c r="F291" s="41">
        <f>D291/(E291^2)</f>
        <v>24.489795918367346</v>
      </c>
      <c r="G291" s="12" t="s">
        <v>396</v>
      </c>
      <c r="H291" s="12">
        <v>1</v>
      </c>
      <c r="I291" s="12">
        <v>1</v>
      </c>
      <c r="J291" s="12">
        <v>1</v>
      </c>
      <c r="K291" s="12">
        <v>1</v>
      </c>
      <c r="L291" s="12">
        <v>1</v>
      </c>
      <c r="M291" s="12">
        <v>1</v>
      </c>
      <c r="N291" s="12">
        <v>1</v>
      </c>
      <c r="O291" s="12">
        <v>1</v>
      </c>
      <c r="P291" s="12">
        <v>1</v>
      </c>
      <c r="Q291" s="12">
        <v>1</v>
      </c>
      <c r="R291" s="12">
        <v>1</v>
      </c>
      <c r="S291" s="12">
        <v>4</v>
      </c>
      <c r="T291" s="12">
        <v>2</v>
      </c>
      <c r="U291" s="12">
        <v>2</v>
      </c>
      <c r="V291" s="12">
        <v>3</v>
      </c>
      <c r="W291" s="12">
        <v>1</v>
      </c>
      <c r="X291" s="12">
        <v>1</v>
      </c>
      <c r="Y291" s="12">
        <v>1</v>
      </c>
      <c r="Z291" s="12">
        <v>2</v>
      </c>
      <c r="AA291" s="12">
        <v>1</v>
      </c>
    </row>
    <row r="292" spans="1:27">
      <c r="A292" s="40">
        <v>38794</v>
      </c>
      <c r="B292" s="12">
        <v>0</v>
      </c>
      <c r="C292" s="12">
        <v>1998</v>
      </c>
      <c r="D292" s="12"/>
      <c r="E292" s="12"/>
      <c r="F292" s="41"/>
      <c r="G292" s="12"/>
      <c r="H292" s="12">
        <v>1</v>
      </c>
      <c r="I292" s="12">
        <v>1</v>
      </c>
      <c r="J292" s="12">
        <v>1</v>
      </c>
      <c r="K292" s="12">
        <v>4</v>
      </c>
      <c r="L292" s="12">
        <v>1</v>
      </c>
      <c r="M292" s="12">
        <v>5</v>
      </c>
      <c r="N292" s="12">
        <v>1</v>
      </c>
      <c r="O292" s="12">
        <v>1</v>
      </c>
      <c r="P292" s="12">
        <v>1</v>
      </c>
      <c r="Q292" s="12">
        <v>2</v>
      </c>
      <c r="R292" s="12">
        <v>5</v>
      </c>
      <c r="S292" s="12">
        <v>5</v>
      </c>
      <c r="T292" s="12">
        <v>1</v>
      </c>
      <c r="U292" s="12">
        <v>1</v>
      </c>
      <c r="V292" s="12">
        <v>1</v>
      </c>
      <c r="W292" s="12">
        <v>1</v>
      </c>
      <c r="X292" s="12">
        <v>1</v>
      </c>
      <c r="Y292" s="12">
        <v>3</v>
      </c>
      <c r="Z292" s="12">
        <v>3</v>
      </c>
      <c r="AA292" s="12">
        <v>4</v>
      </c>
    </row>
    <row r="293" spans="1:27">
      <c r="A293" s="40">
        <v>38804</v>
      </c>
      <c r="B293" s="12">
        <v>0</v>
      </c>
      <c r="C293" s="12">
        <v>2001</v>
      </c>
      <c r="D293" s="12">
        <v>59.8</v>
      </c>
      <c r="E293" s="12">
        <v>1.74</v>
      </c>
      <c r="F293" s="41">
        <f>D293/(E293^2)</f>
        <v>19.751618443651736</v>
      </c>
      <c r="G293" s="12" t="s">
        <v>397</v>
      </c>
      <c r="H293" s="12">
        <v>2</v>
      </c>
      <c r="I293" s="12">
        <v>3</v>
      </c>
      <c r="J293" s="12">
        <v>2</v>
      </c>
      <c r="K293" s="12">
        <v>2</v>
      </c>
      <c r="L293" s="12">
        <v>2</v>
      </c>
      <c r="M293" s="12">
        <v>2</v>
      </c>
      <c r="N293" s="12">
        <v>2</v>
      </c>
      <c r="O293" s="12">
        <v>2</v>
      </c>
      <c r="P293" s="12">
        <v>2</v>
      </c>
      <c r="Q293" s="12">
        <v>2</v>
      </c>
      <c r="R293" s="12">
        <v>4</v>
      </c>
      <c r="S293" s="12">
        <v>4</v>
      </c>
      <c r="T293" s="12">
        <v>3</v>
      </c>
      <c r="U293" s="12">
        <v>5</v>
      </c>
      <c r="V293" s="12">
        <v>2</v>
      </c>
      <c r="W293" s="12">
        <v>4</v>
      </c>
      <c r="X293" s="12">
        <v>2</v>
      </c>
      <c r="Y293" s="12">
        <v>3</v>
      </c>
      <c r="Z293" s="12">
        <v>3</v>
      </c>
      <c r="AA293" s="12">
        <v>3</v>
      </c>
    </row>
    <row r="294" spans="1:27">
      <c r="A294" s="40">
        <v>38820</v>
      </c>
      <c r="B294" s="12">
        <v>1</v>
      </c>
      <c r="C294" s="12">
        <v>2006</v>
      </c>
      <c r="D294" s="12"/>
      <c r="E294" s="12"/>
      <c r="F294" s="41"/>
      <c r="G294" s="12"/>
      <c r="H294" s="12">
        <v>5</v>
      </c>
      <c r="I294" s="12">
        <v>5</v>
      </c>
      <c r="J294" s="12">
        <v>5</v>
      </c>
      <c r="K294" s="12">
        <v>4</v>
      </c>
      <c r="L294" s="12">
        <v>5</v>
      </c>
      <c r="M294" s="12">
        <v>5</v>
      </c>
      <c r="N294" s="12">
        <v>2</v>
      </c>
      <c r="O294" s="12">
        <v>1</v>
      </c>
      <c r="P294" s="12">
        <v>4</v>
      </c>
      <c r="Q294" s="12">
        <v>5</v>
      </c>
      <c r="R294" s="12">
        <v>5</v>
      </c>
      <c r="S294" s="12">
        <v>5</v>
      </c>
      <c r="T294" s="12">
        <v>5</v>
      </c>
      <c r="U294" s="12">
        <v>4</v>
      </c>
      <c r="V294" s="12">
        <v>5</v>
      </c>
      <c r="W294" s="12">
        <v>5</v>
      </c>
      <c r="X294" s="12">
        <v>5</v>
      </c>
      <c r="Y294" s="12">
        <v>5</v>
      </c>
      <c r="Z294" s="12">
        <v>5</v>
      </c>
      <c r="AA294" s="12">
        <v>3</v>
      </c>
    </row>
    <row r="295" spans="1:27">
      <c r="A295" s="40">
        <v>38826</v>
      </c>
      <c r="B295" s="12">
        <v>0</v>
      </c>
      <c r="C295" s="12">
        <v>1984</v>
      </c>
      <c r="D295" s="12">
        <v>80</v>
      </c>
      <c r="E295" s="12">
        <v>1.73</v>
      </c>
      <c r="F295" s="41">
        <f>D295/(E295^2)</f>
        <v>26.729927495071667</v>
      </c>
      <c r="G295" s="12">
        <v>80.173000000000002</v>
      </c>
      <c r="H295" s="12">
        <v>5</v>
      </c>
      <c r="I295" s="12">
        <v>3</v>
      </c>
      <c r="J295" s="12">
        <v>5</v>
      </c>
      <c r="K295" s="12">
        <v>4</v>
      </c>
      <c r="L295" s="12">
        <v>5</v>
      </c>
      <c r="M295" s="12">
        <v>3</v>
      </c>
      <c r="N295" s="12">
        <v>3</v>
      </c>
      <c r="O295" s="12">
        <v>4</v>
      </c>
      <c r="P295" s="12">
        <v>2</v>
      </c>
      <c r="Q295" s="12">
        <v>1</v>
      </c>
      <c r="R295" s="12">
        <v>5</v>
      </c>
      <c r="S295" s="12">
        <v>4</v>
      </c>
      <c r="T295" s="12">
        <v>2</v>
      </c>
      <c r="U295" s="12">
        <v>5</v>
      </c>
      <c r="V295" s="12">
        <v>5</v>
      </c>
      <c r="W295" s="12">
        <v>5</v>
      </c>
      <c r="X295" s="12">
        <v>5</v>
      </c>
      <c r="Y295" s="12">
        <v>5</v>
      </c>
      <c r="Z295" s="12">
        <v>1</v>
      </c>
      <c r="AA295" s="12">
        <v>4</v>
      </c>
    </row>
    <row r="296" spans="1:27">
      <c r="A296" s="40">
        <v>38835</v>
      </c>
      <c r="B296" s="12">
        <v>1</v>
      </c>
      <c r="C296" s="12">
        <v>1993</v>
      </c>
      <c r="D296" s="12">
        <v>93</v>
      </c>
      <c r="E296" s="12">
        <v>1.73</v>
      </c>
      <c r="F296" s="41">
        <f>D296/(E296^2)</f>
        <v>31.073540713020815</v>
      </c>
      <c r="G296" s="12" t="s">
        <v>398</v>
      </c>
      <c r="H296" s="12">
        <v>5</v>
      </c>
      <c r="I296" s="12">
        <v>4</v>
      </c>
      <c r="J296" s="12">
        <v>4</v>
      </c>
      <c r="K296" s="12">
        <v>4</v>
      </c>
      <c r="L296" s="12">
        <v>2</v>
      </c>
      <c r="M296" s="12">
        <v>4</v>
      </c>
      <c r="N296" s="12">
        <v>5</v>
      </c>
      <c r="O296" s="12">
        <v>5</v>
      </c>
      <c r="P296" s="12">
        <v>1</v>
      </c>
      <c r="Q296" s="12">
        <v>2</v>
      </c>
      <c r="R296" s="12">
        <v>2</v>
      </c>
      <c r="S296" s="12">
        <v>4</v>
      </c>
      <c r="T296" s="12">
        <v>3</v>
      </c>
      <c r="U296" s="12">
        <v>3</v>
      </c>
      <c r="V296" s="12">
        <v>5</v>
      </c>
      <c r="W296" s="12">
        <v>3</v>
      </c>
      <c r="X296" s="12">
        <v>3</v>
      </c>
      <c r="Y296" s="12">
        <v>4</v>
      </c>
      <c r="Z296" s="12">
        <v>5</v>
      </c>
      <c r="AA296" s="12">
        <v>4</v>
      </c>
    </row>
    <row r="297" spans="1:27">
      <c r="A297" s="40">
        <v>38838</v>
      </c>
      <c r="B297" s="12">
        <v>1</v>
      </c>
      <c r="C297" s="12">
        <v>1967</v>
      </c>
      <c r="D297" s="12"/>
      <c r="E297" s="12"/>
      <c r="F297" s="41"/>
      <c r="G297" s="12"/>
      <c r="H297" s="12">
        <v>1</v>
      </c>
      <c r="I297" s="12">
        <v>1</v>
      </c>
      <c r="J297" s="12">
        <v>1</v>
      </c>
      <c r="K297" s="12">
        <v>5</v>
      </c>
      <c r="L297" s="12">
        <v>1</v>
      </c>
      <c r="M297" s="12">
        <v>1</v>
      </c>
      <c r="N297" s="12">
        <v>1</v>
      </c>
      <c r="O297" s="12">
        <v>1</v>
      </c>
      <c r="P297" s="12">
        <v>1</v>
      </c>
      <c r="Q297" s="12">
        <v>2</v>
      </c>
      <c r="R297" s="12">
        <v>1</v>
      </c>
      <c r="S297" s="12">
        <v>4</v>
      </c>
      <c r="T297" s="12">
        <v>2</v>
      </c>
      <c r="U297" s="12">
        <v>2</v>
      </c>
      <c r="V297" s="12">
        <v>3</v>
      </c>
      <c r="W297" s="12">
        <v>2</v>
      </c>
      <c r="X297" s="12">
        <v>5</v>
      </c>
      <c r="Y297" s="12">
        <v>3</v>
      </c>
      <c r="Z297" s="12">
        <v>4</v>
      </c>
      <c r="AA297" s="12">
        <v>3</v>
      </c>
    </row>
    <row r="298" spans="1:27">
      <c r="A298" s="40">
        <v>38857</v>
      </c>
      <c r="B298" s="12">
        <v>0</v>
      </c>
      <c r="C298" s="12">
        <v>1962</v>
      </c>
      <c r="D298" s="12">
        <v>78</v>
      </c>
      <c r="E298" s="12">
        <v>1.68</v>
      </c>
      <c r="F298" s="41">
        <f t="shared" ref="F298:F310" si="17">D298/(E298^2)</f>
        <v>27.636054421768712</v>
      </c>
      <c r="G298" s="12" t="s">
        <v>399</v>
      </c>
      <c r="H298" s="12">
        <v>2</v>
      </c>
      <c r="I298" s="12">
        <v>2</v>
      </c>
      <c r="J298" s="12">
        <v>3</v>
      </c>
      <c r="K298" s="12">
        <v>4</v>
      </c>
      <c r="L298" s="12">
        <v>3</v>
      </c>
      <c r="M298" s="12">
        <v>2</v>
      </c>
      <c r="N298" s="12">
        <v>3</v>
      </c>
      <c r="O298" s="12">
        <v>4</v>
      </c>
      <c r="P298" s="12">
        <v>2</v>
      </c>
      <c r="Q298" s="12">
        <v>2</v>
      </c>
      <c r="R298" s="12">
        <v>4</v>
      </c>
      <c r="S298" s="12">
        <v>4</v>
      </c>
      <c r="T298" s="12">
        <v>4</v>
      </c>
      <c r="U298" s="12">
        <v>3</v>
      </c>
      <c r="V298" s="12">
        <v>2</v>
      </c>
      <c r="W298" s="12">
        <v>2</v>
      </c>
      <c r="X298" s="12">
        <v>2</v>
      </c>
      <c r="Y298" s="12">
        <v>3</v>
      </c>
      <c r="Z298" s="12">
        <v>3</v>
      </c>
      <c r="AA298" s="12">
        <v>4</v>
      </c>
    </row>
    <row r="299" spans="1:27">
      <c r="A299" s="40">
        <v>38865</v>
      </c>
      <c r="B299" s="12">
        <v>0</v>
      </c>
      <c r="C299" s="12">
        <v>2000</v>
      </c>
      <c r="D299" s="12">
        <v>68</v>
      </c>
      <c r="E299" s="12">
        <v>1.73</v>
      </c>
      <c r="F299" s="41">
        <f t="shared" si="17"/>
        <v>22.720438370810918</v>
      </c>
      <c r="G299" s="12" t="s">
        <v>400</v>
      </c>
      <c r="H299" s="12">
        <v>5</v>
      </c>
      <c r="I299" s="12">
        <v>2</v>
      </c>
      <c r="J299" s="12">
        <v>4</v>
      </c>
      <c r="K299" s="12">
        <v>4</v>
      </c>
      <c r="L299" s="12">
        <v>5</v>
      </c>
      <c r="M299" s="12">
        <v>2</v>
      </c>
      <c r="N299" s="12">
        <v>5</v>
      </c>
      <c r="O299" s="12">
        <v>4</v>
      </c>
      <c r="P299" s="12">
        <v>4</v>
      </c>
      <c r="Q299" s="12">
        <v>2</v>
      </c>
      <c r="R299" s="12">
        <v>4</v>
      </c>
      <c r="S299" s="12">
        <v>5</v>
      </c>
      <c r="T299" s="12">
        <v>5</v>
      </c>
      <c r="U299" s="12">
        <v>4</v>
      </c>
      <c r="V299" s="12">
        <v>4</v>
      </c>
      <c r="W299" s="12">
        <v>2</v>
      </c>
      <c r="X299" s="12">
        <v>1</v>
      </c>
      <c r="Y299" s="12">
        <v>1</v>
      </c>
      <c r="Z299" s="12">
        <v>2</v>
      </c>
      <c r="AA299" s="12">
        <v>5</v>
      </c>
    </row>
    <row r="300" spans="1:27">
      <c r="A300" s="40">
        <v>38867</v>
      </c>
      <c r="B300" s="12">
        <v>0</v>
      </c>
      <c r="C300" s="12">
        <v>1992</v>
      </c>
      <c r="D300" s="12">
        <v>65</v>
      </c>
      <c r="E300" s="12">
        <v>1.65</v>
      </c>
      <c r="F300" s="41">
        <f t="shared" si="17"/>
        <v>23.875114784205696</v>
      </c>
      <c r="G300" s="12" t="s">
        <v>401</v>
      </c>
      <c r="H300" s="12">
        <v>5</v>
      </c>
      <c r="I300" s="12">
        <v>1</v>
      </c>
      <c r="J300" s="12">
        <v>5</v>
      </c>
      <c r="K300" s="12">
        <v>1</v>
      </c>
      <c r="L300" s="12">
        <v>5</v>
      </c>
      <c r="M300" s="12">
        <v>1</v>
      </c>
      <c r="N300" s="12">
        <v>5</v>
      </c>
      <c r="O300" s="12">
        <v>5</v>
      </c>
      <c r="P300" s="12">
        <v>3</v>
      </c>
      <c r="Q300" s="12">
        <v>2</v>
      </c>
      <c r="R300" s="12">
        <v>5</v>
      </c>
      <c r="S300" s="12">
        <v>3</v>
      </c>
      <c r="T300" s="12">
        <v>4</v>
      </c>
      <c r="U300" s="12">
        <v>4</v>
      </c>
      <c r="V300" s="12">
        <v>2</v>
      </c>
      <c r="W300" s="12">
        <v>4</v>
      </c>
      <c r="X300" s="12">
        <v>5</v>
      </c>
      <c r="Y300" s="12">
        <v>2</v>
      </c>
      <c r="Z300" s="12">
        <v>4</v>
      </c>
      <c r="AA300" s="12">
        <v>1</v>
      </c>
    </row>
    <row r="301" spans="1:27">
      <c r="A301" s="40">
        <v>38894</v>
      </c>
      <c r="B301" s="12">
        <v>0</v>
      </c>
      <c r="C301" s="12">
        <v>1982</v>
      </c>
      <c r="D301" s="12">
        <v>56</v>
      </c>
      <c r="E301" s="12">
        <v>1.64</v>
      </c>
      <c r="F301" s="41">
        <f t="shared" si="17"/>
        <v>20.820939916716245</v>
      </c>
      <c r="G301" s="12" t="s">
        <v>402</v>
      </c>
      <c r="H301" s="12">
        <v>1</v>
      </c>
      <c r="I301" s="12">
        <v>1</v>
      </c>
      <c r="J301" s="12">
        <v>1</v>
      </c>
      <c r="K301" s="12">
        <v>1</v>
      </c>
      <c r="L301" s="12">
        <v>1</v>
      </c>
      <c r="M301" s="12">
        <v>1</v>
      </c>
      <c r="N301" s="12">
        <v>1</v>
      </c>
      <c r="O301" s="12">
        <v>1</v>
      </c>
      <c r="P301" s="12">
        <v>1</v>
      </c>
      <c r="Q301" s="12">
        <v>1</v>
      </c>
      <c r="R301" s="12">
        <v>4</v>
      </c>
      <c r="S301" s="12">
        <v>1</v>
      </c>
      <c r="T301" s="12">
        <v>2</v>
      </c>
      <c r="U301" s="12">
        <v>3</v>
      </c>
      <c r="V301" s="12">
        <v>4</v>
      </c>
      <c r="W301" s="12">
        <v>1</v>
      </c>
      <c r="X301" s="12">
        <v>2</v>
      </c>
      <c r="Y301" s="12">
        <v>1</v>
      </c>
      <c r="Z301" s="12">
        <v>5</v>
      </c>
      <c r="AA301" s="12">
        <v>2</v>
      </c>
    </row>
    <row r="302" spans="1:27">
      <c r="A302" s="40">
        <v>38896</v>
      </c>
      <c r="B302" s="12">
        <v>0</v>
      </c>
      <c r="C302" s="12">
        <v>1983</v>
      </c>
      <c r="D302" s="12">
        <v>56</v>
      </c>
      <c r="E302" s="12">
        <v>1.67</v>
      </c>
      <c r="F302" s="41">
        <f t="shared" si="17"/>
        <v>20.07960127648894</v>
      </c>
      <c r="G302" s="12" t="s">
        <v>403</v>
      </c>
      <c r="H302" s="12">
        <v>1</v>
      </c>
      <c r="I302" s="12">
        <v>1</v>
      </c>
      <c r="J302" s="12">
        <v>1</v>
      </c>
      <c r="K302" s="12">
        <v>5</v>
      </c>
      <c r="L302" s="12">
        <v>1</v>
      </c>
      <c r="M302" s="12">
        <v>1</v>
      </c>
      <c r="N302" s="12">
        <v>1</v>
      </c>
      <c r="O302" s="12">
        <v>1</v>
      </c>
      <c r="P302" s="12">
        <v>1</v>
      </c>
      <c r="Q302" s="12">
        <v>1</v>
      </c>
      <c r="R302" s="12">
        <v>2</v>
      </c>
      <c r="S302" s="12">
        <v>3</v>
      </c>
      <c r="T302" s="12">
        <v>1</v>
      </c>
      <c r="U302" s="12">
        <v>1</v>
      </c>
      <c r="V302" s="12">
        <v>5</v>
      </c>
      <c r="W302" s="12">
        <v>4</v>
      </c>
      <c r="X302" s="12">
        <v>1</v>
      </c>
      <c r="Y302" s="12">
        <v>4</v>
      </c>
      <c r="Z302" s="12">
        <v>5</v>
      </c>
      <c r="AA302" s="12">
        <v>5</v>
      </c>
    </row>
    <row r="303" spans="1:27">
      <c r="A303" s="40">
        <v>38901</v>
      </c>
      <c r="B303" s="12">
        <v>0</v>
      </c>
      <c r="C303" s="12">
        <v>1988</v>
      </c>
      <c r="D303" s="12">
        <v>120</v>
      </c>
      <c r="E303" s="12">
        <v>1.83</v>
      </c>
      <c r="F303" s="41">
        <f t="shared" si="17"/>
        <v>35.832661470930752</v>
      </c>
      <c r="G303" s="12" t="s">
        <v>404</v>
      </c>
      <c r="H303" s="12">
        <v>4</v>
      </c>
      <c r="I303" s="12">
        <v>3</v>
      </c>
      <c r="J303" s="12">
        <v>2</v>
      </c>
      <c r="K303" s="12">
        <v>2</v>
      </c>
      <c r="L303" s="12">
        <v>2</v>
      </c>
      <c r="M303" s="12">
        <v>3</v>
      </c>
      <c r="N303" s="12">
        <v>2</v>
      </c>
      <c r="O303" s="12">
        <v>3</v>
      </c>
      <c r="P303" s="12">
        <v>3</v>
      </c>
      <c r="Q303" s="12">
        <v>2</v>
      </c>
      <c r="R303" s="12">
        <v>4</v>
      </c>
      <c r="S303" s="12">
        <v>4</v>
      </c>
      <c r="T303" s="12">
        <v>2</v>
      </c>
      <c r="U303" s="12">
        <v>3</v>
      </c>
      <c r="V303" s="12">
        <v>2</v>
      </c>
      <c r="W303" s="12">
        <v>3</v>
      </c>
      <c r="X303" s="12">
        <v>3</v>
      </c>
      <c r="Y303" s="12">
        <v>3</v>
      </c>
      <c r="Z303" s="12">
        <v>3</v>
      </c>
      <c r="AA303" s="12">
        <v>2</v>
      </c>
    </row>
    <row r="304" spans="1:27">
      <c r="A304" s="40">
        <v>38925</v>
      </c>
      <c r="B304" s="12">
        <v>0</v>
      </c>
      <c r="C304" s="12">
        <v>1981</v>
      </c>
      <c r="D304" s="12">
        <v>71</v>
      </c>
      <c r="E304" s="12">
        <v>1.68</v>
      </c>
      <c r="F304" s="41">
        <f t="shared" si="17"/>
        <v>25.155895691609981</v>
      </c>
      <c r="G304" s="12" t="s">
        <v>405</v>
      </c>
      <c r="H304" s="12">
        <v>1</v>
      </c>
      <c r="I304" s="12">
        <v>1</v>
      </c>
      <c r="J304" s="12">
        <v>1</v>
      </c>
      <c r="K304" s="12">
        <v>1</v>
      </c>
      <c r="L304" s="12">
        <v>1</v>
      </c>
      <c r="M304" s="12">
        <v>1</v>
      </c>
      <c r="N304" s="12">
        <v>1</v>
      </c>
      <c r="O304" s="12">
        <v>1</v>
      </c>
      <c r="P304" s="12">
        <v>2</v>
      </c>
      <c r="Q304" s="12">
        <v>2</v>
      </c>
      <c r="R304" s="12">
        <v>4</v>
      </c>
      <c r="S304" s="12">
        <v>4</v>
      </c>
      <c r="T304" s="12">
        <v>4</v>
      </c>
      <c r="U304" s="12">
        <v>2</v>
      </c>
      <c r="V304" s="12">
        <v>1</v>
      </c>
      <c r="W304" s="12">
        <v>1</v>
      </c>
      <c r="X304" s="12">
        <v>2</v>
      </c>
      <c r="Y304" s="12">
        <v>3</v>
      </c>
      <c r="Z304" s="12">
        <v>2</v>
      </c>
      <c r="AA304" s="12">
        <v>2</v>
      </c>
    </row>
    <row r="305" spans="1:27">
      <c r="A305" s="40">
        <v>38955</v>
      </c>
      <c r="B305" s="12">
        <v>0</v>
      </c>
      <c r="C305" s="12">
        <v>1999</v>
      </c>
      <c r="D305" s="12">
        <v>58</v>
      </c>
      <c r="E305" s="12">
        <v>1.7</v>
      </c>
      <c r="F305" s="41">
        <f t="shared" si="17"/>
        <v>20.069204152249139</v>
      </c>
      <c r="G305" s="12" t="s">
        <v>152</v>
      </c>
      <c r="H305" s="12">
        <v>4</v>
      </c>
      <c r="I305" s="12">
        <v>4</v>
      </c>
      <c r="J305" s="12">
        <v>2</v>
      </c>
      <c r="K305" s="12">
        <v>2</v>
      </c>
      <c r="L305" s="12">
        <v>4</v>
      </c>
      <c r="M305" s="12">
        <v>2</v>
      </c>
      <c r="N305" s="12">
        <v>4</v>
      </c>
      <c r="O305" s="12">
        <v>4</v>
      </c>
      <c r="P305" s="12">
        <v>4</v>
      </c>
      <c r="Q305" s="12">
        <v>2</v>
      </c>
      <c r="R305" s="12">
        <v>4</v>
      </c>
      <c r="S305" s="12">
        <v>4</v>
      </c>
      <c r="T305" s="12">
        <v>4</v>
      </c>
      <c r="U305" s="12">
        <v>4</v>
      </c>
      <c r="V305" s="12">
        <v>4</v>
      </c>
      <c r="W305" s="12">
        <v>4</v>
      </c>
      <c r="X305" s="12">
        <v>4</v>
      </c>
      <c r="Y305" s="12">
        <v>4</v>
      </c>
      <c r="Z305" s="12">
        <v>4</v>
      </c>
      <c r="AA305" s="12">
        <v>5</v>
      </c>
    </row>
    <row r="306" spans="1:27">
      <c r="A306" s="40">
        <v>38961</v>
      </c>
      <c r="B306" s="12">
        <v>0</v>
      </c>
      <c r="C306" s="12">
        <v>1996</v>
      </c>
      <c r="D306" s="12">
        <v>57</v>
      </c>
      <c r="E306" s="12">
        <v>1.69</v>
      </c>
      <c r="F306" s="41">
        <f t="shared" si="17"/>
        <v>19.957284408809219</v>
      </c>
      <c r="G306" s="12" t="s">
        <v>406</v>
      </c>
      <c r="H306" s="12">
        <v>3</v>
      </c>
      <c r="I306" s="12">
        <v>2</v>
      </c>
      <c r="J306" s="12">
        <v>2</v>
      </c>
      <c r="K306" s="12">
        <v>2</v>
      </c>
      <c r="L306" s="12">
        <v>2</v>
      </c>
      <c r="M306" s="12">
        <v>2</v>
      </c>
      <c r="N306" s="12">
        <v>2</v>
      </c>
      <c r="O306" s="12">
        <v>2</v>
      </c>
      <c r="P306" s="12">
        <v>2</v>
      </c>
      <c r="Q306" s="12">
        <v>2</v>
      </c>
      <c r="R306" s="12">
        <v>4</v>
      </c>
      <c r="S306" s="12">
        <v>4</v>
      </c>
      <c r="T306" s="12">
        <v>2</v>
      </c>
      <c r="U306" s="12">
        <v>2</v>
      </c>
      <c r="V306" s="12">
        <v>4</v>
      </c>
      <c r="W306" s="12">
        <v>4</v>
      </c>
      <c r="X306" s="12">
        <v>4</v>
      </c>
      <c r="Y306" s="12">
        <v>4</v>
      </c>
      <c r="Z306" s="12">
        <v>4</v>
      </c>
      <c r="AA306" s="12">
        <v>4</v>
      </c>
    </row>
    <row r="307" spans="1:27">
      <c r="A307" s="40">
        <v>38964</v>
      </c>
      <c r="B307" s="12">
        <v>0</v>
      </c>
      <c r="C307" s="12">
        <v>1961</v>
      </c>
      <c r="D307" s="12">
        <v>48</v>
      </c>
      <c r="E307" s="12">
        <v>1.53</v>
      </c>
      <c r="F307" s="41">
        <f t="shared" si="17"/>
        <v>20.504933999743688</v>
      </c>
      <c r="G307" s="12" t="s">
        <v>407</v>
      </c>
      <c r="H307" s="12">
        <v>2</v>
      </c>
      <c r="I307" s="12">
        <v>2</v>
      </c>
      <c r="J307" s="12">
        <v>2</v>
      </c>
      <c r="K307" s="12">
        <v>2</v>
      </c>
      <c r="L307" s="12">
        <v>3</v>
      </c>
      <c r="M307" s="12">
        <v>2</v>
      </c>
      <c r="N307" s="12">
        <v>2</v>
      </c>
      <c r="O307" s="12">
        <v>3</v>
      </c>
      <c r="P307" s="12">
        <v>3</v>
      </c>
      <c r="Q307" s="12">
        <v>2</v>
      </c>
      <c r="R307" s="12">
        <v>4</v>
      </c>
      <c r="S307" s="12">
        <v>4</v>
      </c>
      <c r="T307" s="12">
        <v>4</v>
      </c>
      <c r="U307" s="12">
        <v>4</v>
      </c>
      <c r="V307" s="12">
        <v>3</v>
      </c>
      <c r="W307" s="12">
        <v>3</v>
      </c>
      <c r="X307" s="12">
        <v>3</v>
      </c>
      <c r="Y307" s="12">
        <v>3</v>
      </c>
      <c r="Z307" s="12">
        <v>3</v>
      </c>
      <c r="AA307" s="12">
        <v>3</v>
      </c>
    </row>
    <row r="308" spans="1:27">
      <c r="A308" s="40">
        <v>38944</v>
      </c>
      <c r="B308" s="12">
        <v>0</v>
      </c>
      <c r="C308" s="12">
        <v>1969</v>
      </c>
      <c r="D308" s="12">
        <v>98</v>
      </c>
      <c r="E308" s="12">
        <v>1.68</v>
      </c>
      <c r="F308" s="41">
        <f t="shared" si="17"/>
        <v>34.722222222222229</v>
      </c>
      <c r="G308" s="12" t="s">
        <v>408</v>
      </c>
      <c r="H308" s="12">
        <v>2</v>
      </c>
      <c r="I308" s="12">
        <v>3</v>
      </c>
      <c r="J308" s="12">
        <v>3</v>
      </c>
      <c r="K308" s="12">
        <v>4</v>
      </c>
      <c r="L308" s="12">
        <v>4</v>
      </c>
      <c r="M308" s="12">
        <v>4</v>
      </c>
      <c r="N308" s="12">
        <v>4</v>
      </c>
      <c r="O308" s="12">
        <v>4</v>
      </c>
      <c r="P308" s="12">
        <v>3</v>
      </c>
      <c r="Q308" s="12">
        <v>2</v>
      </c>
      <c r="R308" s="12">
        <v>5</v>
      </c>
      <c r="S308" s="12">
        <v>2</v>
      </c>
      <c r="T308" s="12">
        <v>4</v>
      </c>
      <c r="U308" s="12">
        <v>4</v>
      </c>
      <c r="V308" s="12">
        <v>4</v>
      </c>
      <c r="W308" s="12">
        <v>4</v>
      </c>
      <c r="X308" s="12">
        <v>3</v>
      </c>
      <c r="Y308" s="12">
        <v>2</v>
      </c>
      <c r="Z308" s="12">
        <v>4</v>
      </c>
      <c r="AA308" s="12">
        <v>4</v>
      </c>
    </row>
    <row r="309" spans="1:27">
      <c r="A309" s="40">
        <v>38971</v>
      </c>
      <c r="B309" s="12">
        <v>0</v>
      </c>
      <c r="C309" s="12">
        <v>1994</v>
      </c>
      <c r="D309" s="12">
        <v>62</v>
      </c>
      <c r="E309" s="12">
        <v>1.62</v>
      </c>
      <c r="F309" s="41">
        <f t="shared" si="17"/>
        <v>23.624447492760247</v>
      </c>
      <c r="G309" s="12" t="s">
        <v>409</v>
      </c>
      <c r="H309" s="12">
        <v>4</v>
      </c>
      <c r="I309" s="12">
        <v>4</v>
      </c>
      <c r="J309" s="12">
        <v>4</v>
      </c>
      <c r="K309" s="12">
        <v>4</v>
      </c>
      <c r="L309" s="12">
        <v>4</v>
      </c>
      <c r="M309" s="12">
        <v>4</v>
      </c>
      <c r="N309" s="12">
        <v>4</v>
      </c>
      <c r="O309" s="12">
        <v>4</v>
      </c>
      <c r="P309" s="12">
        <v>4</v>
      </c>
      <c r="Q309" s="12">
        <v>4</v>
      </c>
      <c r="R309" s="12">
        <v>5</v>
      </c>
      <c r="S309" s="12">
        <v>5</v>
      </c>
      <c r="T309" s="12">
        <v>3</v>
      </c>
      <c r="U309" s="12">
        <v>3</v>
      </c>
      <c r="V309" s="12">
        <v>4</v>
      </c>
      <c r="W309" s="12">
        <v>4</v>
      </c>
      <c r="X309" s="12">
        <v>4</v>
      </c>
      <c r="Y309" s="12">
        <v>4</v>
      </c>
      <c r="Z309" s="12">
        <v>4</v>
      </c>
      <c r="AA309" s="12">
        <v>4</v>
      </c>
    </row>
    <row r="310" spans="1:27">
      <c r="A310" s="40">
        <v>38972</v>
      </c>
      <c r="B310" s="12">
        <v>0</v>
      </c>
      <c r="C310" s="12">
        <v>1972</v>
      </c>
      <c r="D310" s="12">
        <v>82</v>
      </c>
      <c r="E310" s="12">
        <v>1.65</v>
      </c>
      <c r="F310" s="41">
        <f t="shared" si="17"/>
        <v>30.119375573921033</v>
      </c>
      <c r="G310" s="12" t="s">
        <v>410</v>
      </c>
      <c r="H310" s="12">
        <v>2</v>
      </c>
      <c r="I310" s="12">
        <v>2</v>
      </c>
      <c r="J310" s="12">
        <v>2</v>
      </c>
      <c r="K310" s="12">
        <v>4</v>
      </c>
      <c r="L310" s="12">
        <v>2</v>
      </c>
      <c r="M310" s="12">
        <v>2</v>
      </c>
      <c r="N310" s="12">
        <v>2</v>
      </c>
      <c r="O310" s="12">
        <v>4</v>
      </c>
      <c r="P310" s="12">
        <v>4</v>
      </c>
      <c r="Q310" s="12">
        <v>2</v>
      </c>
      <c r="R310" s="12">
        <v>2</v>
      </c>
      <c r="S310" s="12">
        <v>4</v>
      </c>
      <c r="T310" s="12">
        <v>2</v>
      </c>
      <c r="U310" s="12">
        <v>2</v>
      </c>
      <c r="V310" s="12">
        <v>4</v>
      </c>
      <c r="W310" s="12">
        <v>4</v>
      </c>
      <c r="X310" s="12">
        <v>4</v>
      </c>
      <c r="Y310" s="12">
        <v>4</v>
      </c>
      <c r="Z310" s="12">
        <v>4</v>
      </c>
      <c r="AA310" s="12">
        <v>4</v>
      </c>
    </row>
    <row r="311" spans="1:27">
      <c r="A311" s="40">
        <v>39002</v>
      </c>
      <c r="B311" s="12">
        <v>0</v>
      </c>
      <c r="C311" s="12">
        <v>1996</v>
      </c>
      <c r="D311" s="12"/>
      <c r="E311" s="12"/>
      <c r="F311" s="41"/>
      <c r="G311" s="12"/>
      <c r="H311" s="12">
        <v>1</v>
      </c>
      <c r="I311" s="12">
        <v>2</v>
      </c>
      <c r="J311" s="12">
        <v>4</v>
      </c>
      <c r="K311" s="12">
        <v>3</v>
      </c>
      <c r="L311" s="12">
        <v>4</v>
      </c>
      <c r="M311" s="12">
        <v>3</v>
      </c>
      <c r="N311" s="12">
        <v>4</v>
      </c>
      <c r="O311" s="12">
        <v>3</v>
      </c>
      <c r="P311" s="12">
        <v>4</v>
      </c>
      <c r="Q311" s="12">
        <v>3</v>
      </c>
      <c r="R311" s="12">
        <v>2</v>
      </c>
      <c r="S311" s="12">
        <v>2</v>
      </c>
      <c r="T311" s="12">
        <v>4</v>
      </c>
      <c r="U311" s="12">
        <v>5</v>
      </c>
      <c r="V311" s="12">
        <v>3</v>
      </c>
      <c r="W311" s="12">
        <v>1</v>
      </c>
      <c r="X311" s="12">
        <v>3</v>
      </c>
      <c r="Y311" s="12">
        <v>3</v>
      </c>
      <c r="Z311" s="12">
        <v>3</v>
      </c>
      <c r="AA311" s="12">
        <v>2</v>
      </c>
    </row>
    <row r="312" spans="1:27">
      <c r="A312" s="40">
        <v>38966</v>
      </c>
      <c r="B312" s="12">
        <v>0</v>
      </c>
      <c r="C312" s="12">
        <v>1991</v>
      </c>
      <c r="D312" s="12">
        <v>63</v>
      </c>
      <c r="E312" s="12">
        <v>1.72</v>
      </c>
      <c r="F312" s="41">
        <f>D312/(E312^2)</f>
        <v>21.295294753921041</v>
      </c>
      <c r="G312" s="12" t="s">
        <v>411</v>
      </c>
      <c r="H312" s="12">
        <v>3</v>
      </c>
      <c r="I312" s="12">
        <v>2</v>
      </c>
      <c r="J312" s="12">
        <v>1</v>
      </c>
      <c r="K312" s="12">
        <v>1</v>
      </c>
      <c r="L312" s="12">
        <v>1</v>
      </c>
      <c r="M312" s="12">
        <v>2</v>
      </c>
      <c r="N312" s="12">
        <v>1</v>
      </c>
      <c r="O312" s="12">
        <v>1</v>
      </c>
      <c r="P312" s="12">
        <v>2</v>
      </c>
      <c r="Q312" s="12">
        <v>1</v>
      </c>
      <c r="R312" s="12">
        <v>4</v>
      </c>
      <c r="S312" s="12">
        <v>4</v>
      </c>
      <c r="T312" s="12">
        <v>3</v>
      </c>
      <c r="U312" s="12">
        <v>2</v>
      </c>
      <c r="V312" s="12">
        <v>3</v>
      </c>
      <c r="W312" s="12">
        <v>3</v>
      </c>
      <c r="X312" s="12">
        <v>3</v>
      </c>
      <c r="Y312" s="12">
        <v>3</v>
      </c>
      <c r="Z312" s="12">
        <v>4</v>
      </c>
      <c r="AA312" s="12">
        <v>1</v>
      </c>
    </row>
    <row r="313" spans="1:27">
      <c r="A313" s="40">
        <v>39042</v>
      </c>
      <c r="B313" s="12">
        <v>0</v>
      </c>
      <c r="C313" s="12">
        <v>1988</v>
      </c>
      <c r="D313" s="12">
        <v>43</v>
      </c>
      <c r="E313" s="12">
        <v>1.59</v>
      </c>
      <c r="F313" s="41">
        <f>D313/(E313^2)</f>
        <v>17.008820853605474</v>
      </c>
      <c r="G313" s="12" t="s">
        <v>412</v>
      </c>
      <c r="H313" s="12">
        <v>1</v>
      </c>
      <c r="I313" s="12">
        <v>2</v>
      </c>
      <c r="J313" s="12">
        <v>1</v>
      </c>
      <c r="K313" s="12">
        <v>5</v>
      </c>
      <c r="L313" s="12">
        <v>1</v>
      </c>
      <c r="M313" s="12">
        <v>2</v>
      </c>
      <c r="N313" s="12">
        <v>1</v>
      </c>
      <c r="O313" s="12">
        <v>1</v>
      </c>
      <c r="P313" s="12">
        <v>1</v>
      </c>
      <c r="Q313" s="12">
        <v>1</v>
      </c>
      <c r="R313" s="12">
        <v>1</v>
      </c>
      <c r="S313" s="12">
        <v>1</v>
      </c>
      <c r="T313" s="12">
        <v>1</v>
      </c>
      <c r="U313" s="12">
        <v>1</v>
      </c>
      <c r="V313" s="12">
        <v>3</v>
      </c>
      <c r="W313" s="12">
        <v>2</v>
      </c>
      <c r="X313" s="12">
        <v>2</v>
      </c>
      <c r="Y313" s="12">
        <v>2</v>
      </c>
      <c r="Z313" s="12">
        <v>4</v>
      </c>
      <c r="AA313" s="12">
        <v>4</v>
      </c>
    </row>
    <row r="314" spans="1:27">
      <c r="A314" s="40">
        <v>39022</v>
      </c>
      <c r="B314" s="12">
        <v>1</v>
      </c>
      <c r="C314" s="12">
        <v>1966</v>
      </c>
      <c r="D314" s="12">
        <v>76</v>
      </c>
      <c r="E314" s="12">
        <v>1.76</v>
      </c>
      <c r="F314" s="41">
        <f>D314/(E314^2)</f>
        <v>24.535123966942148</v>
      </c>
      <c r="G314" s="12" t="s">
        <v>413</v>
      </c>
      <c r="H314" s="12">
        <v>1</v>
      </c>
      <c r="I314" s="12">
        <v>1</v>
      </c>
      <c r="J314" s="12">
        <v>1</v>
      </c>
      <c r="K314" s="12">
        <v>1</v>
      </c>
      <c r="L314" s="12">
        <v>1</v>
      </c>
      <c r="M314" s="12">
        <v>1</v>
      </c>
      <c r="N314" s="12">
        <v>1</v>
      </c>
      <c r="O314" s="12">
        <v>1</v>
      </c>
      <c r="P314" s="12">
        <v>1</v>
      </c>
      <c r="Q314" s="12">
        <v>1</v>
      </c>
      <c r="R314" s="12">
        <v>3</v>
      </c>
      <c r="S314" s="12">
        <v>5</v>
      </c>
      <c r="T314" s="12">
        <v>3</v>
      </c>
      <c r="U314" s="12">
        <v>4</v>
      </c>
      <c r="V314" s="12">
        <v>1</v>
      </c>
      <c r="W314" s="12">
        <v>1</v>
      </c>
      <c r="X314" s="12">
        <v>1</v>
      </c>
      <c r="Y314" s="12">
        <v>5</v>
      </c>
      <c r="Z314" s="12">
        <v>5</v>
      </c>
      <c r="AA314" s="12">
        <v>3</v>
      </c>
    </row>
    <row r="315" spans="1:27">
      <c r="A315" s="40">
        <v>39090</v>
      </c>
      <c r="B315" s="12">
        <v>0</v>
      </c>
      <c r="C315" s="12">
        <v>1977</v>
      </c>
      <c r="D315" s="12">
        <v>79</v>
      </c>
      <c r="E315" s="12">
        <v>1.7</v>
      </c>
      <c r="F315" s="41">
        <f>D315/(E315^2)</f>
        <v>27.335640138408309</v>
      </c>
      <c r="G315" s="12" t="s">
        <v>414</v>
      </c>
      <c r="H315" s="12">
        <v>3</v>
      </c>
      <c r="I315" s="12">
        <v>3</v>
      </c>
      <c r="J315" s="12">
        <v>3</v>
      </c>
      <c r="K315" s="12">
        <v>3</v>
      </c>
      <c r="L315" s="12">
        <v>3</v>
      </c>
      <c r="M315" s="12">
        <v>3</v>
      </c>
      <c r="N315" s="12">
        <v>3</v>
      </c>
      <c r="O315" s="12">
        <v>3</v>
      </c>
      <c r="P315" s="12">
        <v>4</v>
      </c>
      <c r="Q315" s="12">
        <v>4</v>
      </c>
      <c r="R315" s="12">
        <v>4</v>
      </c>
      <c r="S315" s="12">
        <v>4</v>
      </c>
      <c r="T315" s="12">
        <v>3</v>
      </c>
      <c r="U315" s="12">
        <v>4</v>
      </c>
      <c r="V315" s="12">
        <v>2</v>
      </c>
      <c r="W315" s="12">
        <v>4</v>
      </c>
      <c r="X315" s="12">
        <v>5</v>
      </c>
      <c r="Y315" s="12">
        <v>4</v>
      </c>
      <c r="Z315" s="12">
        <v>4</v>
      </c>
      <c r="AA315" s="12">
        <v>3</v>
      </c>
    </row>
    <row r="316" spans="1:27">
      <c r="A316" s="40">
        <v>39094</v>
      </c>
      <c r="B316" s="12">
        <v>0</v>
      </c>
      <c r="C316" s="12">
        <v>1985</v>
      </c>
      <c r="D316" s="12"/>
      <c r="E316" s="12"/>
      <c r="F316" s="41"/>
      <c r="G316" s="12"/>
      <c r="H316" s="12">
        <v>1</v>
      </c>
      <c r="I316" s="12">
        <v>2</v>
      </c>
      <c r="J316" s="12">
        <v>2</v>
      </c>
      <c r="K316" s="12">
        <v>2</v>
      </c>
      <c r="L316" s="12">
        <v>4</v>
      </c>
      <c r="M316" s="12">
        <v>2</v>
      </c>
      <c r="N316" s="12">
        <v>2</v>
      </c>
      <c r="O316" s="12">
        <v>2</v>
      </c>
      <c r="P316" s="12">
        <v>2</v>
      </c>
      <c r="Q316" s="12">
        <v>3</v>
      </c>
      <c r="R316" s="12">
        <v>4</v>
      </c>
      <c r="S316" s="12">
        <v>2</v>
      </c>
      <c r="T316" s="12">
        <v>3</v>
      </c>
      <c r="U316" s="12">
        <v>4</v>
      </c>
      <c r="V316" s="12">
        <v>2</v>
      </c>
      <c r="W316" s="12">
        <v>2</v>
      </c>
      <c r="X316" s="12">
        <v>2</v>
      </c>
      <c r="Y316" s="12">
        <v>4</v>
      </c>
      <c r="Z316" s="12">
        <v>2</v>
      </c>
      <c r="AA316" s="12">
        <v>3</v>
      </c>
    </row>
    <row r="317" spans="1:27">
      <c r="A317" s="40">
        <v>39091</v>
      </c>
      <c r="B317" s="12">
        <v>0</v>
      </c>
      <c r="C317" s="12">
        <v>2003</v>
      </c>
      <c r="D317" s="12">
        <v>63</v>
      </c>
      <c r="E317" s="12">
        <v>1.69</v>
      </c>
      <c r="F317" s="41">
        <f t="shared" ref="F317:F327" si="18">D317/(E317^2)</f>
        <v>22.058051188683873</v>
      </c>
      <c r="G317" s="12" t="s">
        <v>415</v>
      </c>
      <c r="H317" s="12">
        <v>2</v>
      </c>
      <c r="I317" s="12">
        <v>3</v>
      </c>
      <c r="J317" s="12">
        <v>1</v>
      </c>
      <c r="K317" s="12">
        <v>1</v>
      </c>
      <c r="L317" s="12">
        <v>3</v>
      </c>
      <c r="M317" s="12">
        <v>2</v>
      </c>
      <c r="N317" s="12">
        <v>2</v>
      </c>
      <c r="O317" s="12">
        <v>2</v>
      </c>
      <c r="P317" s="12">
        <v>3</v>
      </c>
      <c r="Q317" s="12">
        <v>2</v>
      </c>
      <c r="R317" s="12">
        <v>2</v>
      </c>
      <c r="S317" s="12">
        <v>2</v>
      </c>
      <c r="T317" s="12">
        <v>3</v>
      </c>
      <c r="U317" s="12">
        <v>2</v>
      </c>
      <c r="V317" s="12">
        <v>3</v>
      </c>
      <c r="W317" s="12">
        <v>2</v>
      </c>
      <c r="X317" s="12">
        <v>3</v>
      </c>
      <c r="Y317" s="12">
        <v>4</v>
      </c>
      <c r="Z317" s="12">
        <v>3</v>
      </c>
      <c r="AA317" s="12">
        <v>4</v>
      </c>
    </row>
    <row r="318" spans="1:27">
      <c r="A318" s="40">
        <v>39097</v>
      </c>
      <c r="B318" s="12">
        <v>1</v>
      </c>
      <c r="C318" s="12">
        <v>1988</v>
      </c>
      <c r="D318" s="12">
        <v>82</v>
      </c>
      <c r="E318" s="12">
        <v>1.78</v>
      </c>
      <c r="F318" s="41">
        <f t="shared" si="18"/>
        <v>25.880570635020831</v>
      </c>
      <c r="G318" s="12" t="s">
        <v>416</v>
      </c>
      <c r="H318" s="12">
        <v>4</v>
      </c>
      <c r="I318" s="12">
        <v>3</v>
      </c>
      <c r="J318" s="12">
        <v>4</v>
      </c>
      <c r="K318" s="12">
        <v>2</v>
      </c>
      <c r="L318" s="12">
        <v>4</v>
      </c>
      <c r="M318" s="12">
        <v>2</v>
      </c>
      <c r="N318" s="12">
        <v>2</v>
      </c>
      <c r="O318" s="12">
        <v>3</v>
      </c>
      <c r="P318" s="12">
        <v>1</v>
      </c>
      <c r="Q318" s="12">
        <v>2</v>
      </c>
      <c r="R318" s="12">
        <v>4</v>
      </c>
      <c r="S318" s="12">
        <v>4</v>
      </c>
      <c r="T318" s="12">
        <v>2</v>
      </c>
      <c r="U318" s="12">
        <v>2</v>
      </c>
      <c r="V318" s="12">
        <v>1</v>
      </c>
      <c r="W318" s="12">
        <v>4</v>
      </c>
      <c r="X318" s="12">
        <v>4</v>
      </c>
      <c r="Y318" s="12">
        <v>5</v>
      </c>
      <c r="Z318" s="12">
        <v>4</v>
      </c>
      <c r="AA318" s="12">
        <v>3</v>
      </c>
    </row>
    <row r="319" spans="1:27">
      <c r="A319" s="40">
        <v>39105</v>
      </c>
      <c r="B319" s="12">
        <v>1</v>
      </c>
      <c r="C319" s="12">
        <v>1992</v>
      </c>
      <c r="D319" s="12">
        <v>95</v>
      </c>
      <c r="E319" s="12">
        <v>1.9</v>
      </c>
      <c r="F319" s="41">
        <f t="shared" si="18"/>
        <v>26.315789473684212</v>
      </c>
      <c r="G319" s="12" t="s">
        <v>417</v>
      </c>
      <c r="H319" s="12">
        <v>1</v>
      </c>
      <c r="I319" s="12">
        <v>5</v>
      </c>
      <c r="J319" s="12">
        <v>1</v>
      </c>
      <c r="K319" s="12">
        <v>1</v>
      </c>
      <c r="L319" s="12">
        <v>1</v>
      </c>
      <c r="M319" s="12">
        <v>4</v>
      </c>
      <c r="N319" s="12">
        <v>1</v>
      </c>
      <c r="O319" s="12">
        <v>4</v>
      </c>
      <c r="P319" s="12">
        <v>1</v>
      </c>
      <c r="Q319" s="12">
        <v>1</v>
      </c>
      <c r="R319" s="12">
        <v>3</v>
      </c>
      <c r="S319" s="12">
        <v>3</v>
      </c>
      <c r="T319" s="12">
        <v>1</v>
      </c>
      <c r="U319" s="12">
        <v>3</v>
      </c>
      <c r="V319" s="12">
        <v>5</v>
      </c>
      <c r="W319" s="12">
        <v>3</v>
      </c>
      <c r="X319" s="12">
        <v>1</v>
      </c>
      <c r="Y319" s="12">
        <v>4</v>
      </c>
      <c r="Z319" s="12">
        <v>3</v>
      </c>
      <c r="AA319" s="12">
        <v>1</v>
      </c>
    </row>
    <row r="320" spans="1:27">
      <c r="A320" s="40">
        <v>39109</v>
      </c>
      <c r="B320" s="12">
        <v>1</v>
      </c>
      <c r="C320" s="12">
        <v>1999</v>
      </c>
      <c r="D320" s="12">
        <v>81</v>
      </c>
      <c r="E320" s="12">
        <v>1.84</v>
      </c>
      <c r="F320" s="41">
        <f t="shared" si="18"/>
        <v>23.92485822306238</v>
      </c>
      <c r="G320" s="12" t="s">
        <v>153</v>
      </c>
      <c r="H320" s="12">
        <v>2</v>
      </c>
      <c r="I320" s="12">
        <v>3</v>
      </c>
      <c r="J320" s="12">
        <v>1</v>
      </c>
      <c r="K320" s="12">
        <v>1</v>
      </c>
      <c r="L320" s="12">
        <v>1</v>
      </c>
      <c r="M320" s="12">
        <v>1</v>
      </c>
      <c r="N320" s="12">
        <v>1</v>
      </c>
      <c r="O320" s="12">
        <v>1</v>
      </c>
      <c r="P320" s="12">
        <v>1</v>
      </c>
      <c r="Q320" s="12">
        <v>2</v>
      </c>
      <c r="R320" s="12">
        <v>4</v>
      </c>
      <c r="S320" s="12">
        <v>5</v>
      </c>
      <c r="T320" s="12">
        <v>2</v>
      </c>
      <c r="U320" s="12">
        <v>5</v>
      </c>
      <c r="V320" s="12">
        <v>1</v>
      </c>
      <c r="W320" s="12">
        <v>1</v>
      </c>
      <c r="X320" s="12">
        <v>1</v>
      </c>
      <c r="Y320" s="12">
        <v>1</v>
      </c>
      <c r="Z320" s="12">
        <v>1</v>
      </c>
      <c r="AA320" s="12">
        <v>3</v>
      </c>
    </row>
    <row r="321" spans="1:27">
      <c r="A321" s="40">
        <v>36145</v>
      </c>
      <c r="B321" s="12">
        <v>0</v>
      </c>
      <c r="C321" s="12">
        <v>1992</v>
      </c>
      <c r="D321" s="12">
        <v>73</v>
      </c>
      <c r="E321" s="12">
        <v>1.68</v>
      </c>
      <c r="F321" s="41">
        <f t="shared" si="18"/>
        <v>25.864512471655331</v>
      </c>
      <c r="G321" s="12" t="s">
        <v>418</v>
      </c>
      <c r="H321" s="12">
        <v>5</v>
      </c>
      <c r="I321" s="12">
        <v>4</v>
      </c>
      <c r="J321" s="12">
        <v>5</v>
      </c>
      <c r="K321" s="12">
        <v>4</v>
      </c>
      <c r="L321" s="12">
        <v>5</v>
      </c>
      <c r="M321" s="12">
        <v>5</v>
      </c>
      <c r="N321" s="12">
        <v>5</v>
      </c>
      <c r="O321" s="12">
        <v>5</v>
      </c>
      <c r="P321" s="12">
        <v>4</v>
      </c>
      <c r="Q321" s="12">
        <v>4</v>
      </c>
      <c r="R321" s="12">
        <v>4</v>
      </c>
      <c r="S321" s="12">
        <v>5</v>
      </c>
      <c r="T321" s="12">
        <v>4</v>
      </c>
      <c r="U321" s="12">
        <v>4</v>
      </c>
      <c r="V321" s="12">
        <v>4</v>
      </c>
      <c r="W321" s="12">
        <v>4</v>
      </c>
      <c r="X321" s="12">
        <v>4</v>
      </c>
      <c r="Y321" s="12">
        <v>4</v>
      </c>
      <c r="Z321" s="12">
        <v>4</v>
      </c>
      <c r="AA321" s="12">
        <v>5</v>
      </c>
    </row>
    <row r="322" spans="1:27">
      <c r="A322" s="40">
        <v>39128</v>
      </c>
      <c r="B322" s="12">
        <v>0</v>
      </c>
      <c r="C322" s="12">
        <v>1939</v>
      </c>
      <c r="D322" s="12">
        <v>68</v>
      </c>
      <c r="E322" s="12">
        <v>1.56</v>
      </c>
      <c r="F322" s="41">
        <f t="shared" si="18"/>
        <v>27.94214332675871</v>
      </c>
      <c r="G322" s="12" t="s">
        <v>419</v>
      </c>
      <c r="H322" s="12">
        <v>2</v>
      </c>
      <c r="I322" s="12">
        <v>1</v>
      </c>
      <c r="J322" s="12">
        <v>1</v>
      </c>
      <c r="K322" s="12">
        <v>1</v>
      </c>
      <c r="L322" s="12">
        <v>1</v>
      </c>
      <c r="M322" s="12">
        <v>4</v>
      </c>
      <c r="N322" s="12">
        <v>1</v>
      </c>
      <c r="O322" s="12">
        <v>1</v>
      </c>
      <c r="P322" s="12">
        <v>1</v>
      </c>
      <c r="Q322" s="12">
        <v>3</v>
      </c>
      <c r="R322" s="12">
        <v>4</v>
      </c>
      <c r="S322" s="12">
        <v>1</v>
      </c>
      <c r="T322" s="12">
        <v>2</v>
      </c>
      <c r="U322" s="12">
        <v>3</v>
      </c>
      <c r="V322" s="12">
        <v>5</v>
      </c>
      <c r="W322" s="12">
        <v>1</v>
      </c>
      <c r="X322" s="12">
        <v>5</v>
      </c>
      <c r="Y322" s="12">
        <v>5</v>
      </c>
      <c r="Z322" s="12">
        <v>5</v>
      </c>
      <c r="AA322" s="12">
        <v>5</v>
      </c>
    </row>
    <row r="323" spans="1:27">
      <c r="A323" s="40">
        <v>39133</v>
      </c>
      <c r="B323" s="12">
        <v>0</v>
      </c>
      <c r="C323" s="12">
        <v>2003</v>
      </c>
      <c r="D323" s="12">
        <v>60</v>
      </c>
      <c r="E323" s="12">
        <v>1.6</v>
      </c>
      <c r="F323" s="41">
        <f t="shared" si="18"/>
        <v>23.437499999999996</v>
      </c>
      <c r="G323" s="12" t="s">
        <v>420</v>
      </c>
      <c r="H323" s="12">
        <v>3</v>
      </c>
      <c r="I323" s="12">
        <v>4</v>
      </c>
      <c r="J323" s="12">
        <v>2</v>
      </c>
      <c r="K323" s="12">
        <v>1</v>
      </c>
      <c r="L323" s="12">
        <v>2</v>
      </c>
      <c r="M323" s="12">
        <v>2</v>
      </c>
      <c r="N323" s="12">
        <v>4</v>
      </c>
      <c r="O323" s="12">
        <v>4</v>
      </c>
      <c r="P323" s="12">
        <v>3</v>
      </c>
      <c r="Q323" s="12">
        <v>4</v>
      </c>
      <c r="R323" s="12">
        <v>5</v>
      </c>
      <c r="S323" s="12">
        <v>5</v>
      </c>
      <c r="T323" s="12">
        <v>5</v>
      </c>
      <c r="U323" s="12">
        <v>4</v>
      </c>
      <c r="V323" s="12">
        <v>5</v>
      </c>
      <c r="W323" s="12">
        <v>3</v>
      </c>
      <c r="X323" s="12">
        <v>2</v>
      </c>
      <c r="Y323" s="12">
        <v>4</v>
      </c>
      <c r="Z323" s="12">
        <v>4</v>
      </c>
      <c r="AA323" s="12">
        <v>4</v>
      </c>
    </row>
    <row r="324" spans="1:27">
      <c r="A324" s="40">
        <v>39134</v>
      </c>
      <c r="B324" s="12">
        <v>0</v>
      </c>
      <c r="C324" s="12">
        <v>1982</v>
      </c>
      <c r="D324" s="12">
        <v>60</v>
      </c>
      <c r="E324" s="12">
        <v>1.65</v>
      </c>
      <c r="F324" s="41">
        <f t="shared" si="18"/>
        <v>22.03856749311295</v>
      </c>
      <c r="G324" s="12" t="s">
        <v>421</v>
      </c>
      <c r="H324" s="12">
        <v>2</v>
      </c>
      <c r="I324" s="12">
        <v>2</v>
      </c>
      <c r="J324" s="12">
        <v>2</v>
      </c>
      <c r="K324" s="12">
        <v>3</v>
      </c>
      <c r="L324" s="12">
        <v>2</v>
      </c>
      <c r="M324" s="12">
        <v>2</v>
      </c>
      <c r="N324" s="12">
        <v>2</v>
      </c>
      <c r="O324" s="12">
        <v>2</v>
      </c>
      <c r="P324" s="12">
        <v>1</v>
      </c>
      <c r="Q324" s="12">
        <v>2</v>
      </c>
      <c r="R324" s="12">
        <v>3</v>
      </c>
      <c r="S324" s="12">
        <v>4</v>
      </c>
      <c r="T324" s="12">
        <v>3</v>
      </c>
      <c r="U324" s="12">
        <v>4</v>
      </c>
      <c r="V324" s="12">
        <v>3</v>
      </c>
      <c r="W324" s="12">
        <v>4</v>
      </c>
      <c r="X324" s="12">
        <v>3</v>
      </c>
      <c r="Y324" s="12">
        <v>3</v>
      </c>
      <c r="Z324" s="12">
        <v>5</v>
      </c>
      <c r="AA324" s="12">
        <v>5</v>
      </c>
    </row>
    <row r="325" spans="1:27">
      <c r="A325" s="40">
        <v>39136</v>
      </c>
      <c r="B325" s="12">
        <v>0</v>
      </c>
      <c r="C325" s="12">
        <v>1984</v>
      </c>
      <c r="D325" s="12">
        <v>66</v>
      </c>
      <c r="E325" s="12">
        <v>1.7</v>
      </c>
      <c r="F325" s="41">
        <f t="shared" si="18"/>
        <v>22.837370242214536</v>
      </c>
      <c r="G325" s="12" t="s">
        <v>155</v>
      </c>
      <c r="H325" s="12">
        <v>5</v>
      </c>
      <c r="I325" s="12">
        <v>3</v>
      </c>
      <c r="J325" s="12">
        <v>5</v>
      </c>
      <c r="K325" s="12">
        <v>4</v>
      </c>
      <c r="L325" s="12">
        <v>5</v>
      </c>
      <c r="M325" s="12">
        <v>2</v>
      </c>
      <c r="N325" s="12">
        <v>5</v>
      </c>
      <c r="O325" s="12">
        <v>5</v>
      </c>
      <c r="P325" s="12">
        <v>4</v>
      </c>
      <c r="Q325" s="12">
        <v>4</v>
      </c>
      <c r="R325" s="12">
        <v>5</v>
      </c>
      <c r="S325" s="12">
        <v>5</v>
      </c>
      <c r="T325" s="12">
        <v>5</v>
      </c>
      <c r="U325" s="12">
        <v>4</v>
      </c>
      <c r="V325" s="12">
        <v>5</v>
      </c>
      <c r="W325" s="12">
        <v>4</v>
      </c>
      <c r="X325" s="12">
        <v>5</v>
      </c>
      <c r="Y325" s="12">
        <v>5</v>
      </c>
      <c r="Z325" s="12">
        <v>5</v>
      </c>
      <c r="AA325" s="12">
        <v>2</v>
      </c>
    </row>
    <row r="326" spans="1:27">
      <c r="A326" s="40">
        <v>39145</v>
      </c>
      <c r="B326" s="12">
        <v>0</v>
      </c>
      <c r="C326" s="12">
        <v>1994</v>
      </c>
      <c r="D326" s="12">
        <v>62</v>
      </c>
      <c r="E326" s="12">
        <v>1.72</v>
      </c>
      <c r="F326" s="41">
        <f t="shared" si="18"/>
        <v>20.957274202271499</v>
      </c>
      <c r="G326" s="12" t="s">
        <v>422</v>
      </c>
      <c r="H326" s="12">
        <v>1</v>
      </c>
      <c r="I326" s="12">
        <v>5</v>
      </c>
      <c r="J326" s="12">
        <v>1</v>
      </c>
      <c r="K326" s="12">
        <v>1</v>
      </c>
      <c r="L326" s="12">
        <v>1</v>
      </c>
      <c r="M326" s="12">
        <v>5</v>
      </c>
      <c r="N326" s="12">
        <v>1</v>
      </c>
      <c r="O326" s="12">
        <v>1</v>
      </c>
      <c r="P326" s="12">
        <v>1</v>
      </c>
      <c r="Q326" s="12">
        <v>1</v>
      </c>
      <c r="R326" s="12">
        <v>1</v>
      </c>
      <c r="S326" s="12">
        <v>4</v>
      </c>
      <c r="T326" s="12">
        <v>1</v>
      </c>
      <c r="U326" s="12">
        <v>1</v>
      </c>
      <c r="V326" s="12">
        <v>1</v>
      </c>
      <c r="W326" s="12">
        <v>1</v>
      </c>
      <c r="X326" s="12">
        <v>1</v>
      </c>
      <c r="Y326" s="12">
        <v>1</v>
      </c>
      <c r="Z326" s="12">
        <v>1</v>
      </c>
      <c r="AA326" s="12">
        <v>1</v>
      </c>
    </row>
    <row r="327" spans="1:27">
      <c r="A327" s="40">
        <v>39150</v>
      </c>
      <c r="B327" s="12">
        <v>0</v>
      </c>
      <c r="C327" s="12">
        <v>1996</v>
      </c>
      <c r="D327" s="12">
        <v>70</v>
      </c>
      <c r="E327" s="12">
        <v>1.6</v>
      </c>
      <c r="F327" s="41">
        <f t="shared" si="18"/>
        <v>27.343749999999996</v>
      </c>
      <c r="G327" s="12" t="s">
        <v>423</v>
      </c>
      <c r="H327" s="12">
        <v>2</v>
      </c>
      <c r="I327" s="12">
        <v>3</v>
      </c>
      <c r="J327" s="12">
        <v>1</v>
      </c>
      <c r="K327" s="12">
        <v>1</v>
      </c>
      <c r="L327" s="12">
        <v>2</v>
      </c>
      <c r="M327" s="12">
        <v>2</v>
      </c>
      <c r="N327" s="12">
        <v>1</v>
      </c>
      <c r="O327" s="12">
        <v>5</v>
      </c>
      <c r="P327" s="12">
        <v>3</v>
      </c>
      <c r="Q327" s="12">
        <v>1</v>
      </c>
      <c r="R327" s="12">
        <v>4</v>
      </c>
      <c r="S327" s="12">
        <v>5</v>
      </c>
      <c r="T327" s="12">
        <v>2</v>
      </c>
      <c r="U327" s="12">
        <v>4</v>
      </c>
      <c r="V327" s="12">
        <v>5</v>
      </c>
      <c r="W327" s="12">
        <v>5</v>
      </c>
      <c r="X327" s="12">
        <v>5</v>
      </c>
      <c r="Y327" s="12">
        <v>5</v>
      </c>
      <c r="Z327" s="12">
        <v>5</v>
      </c>
      <c r="AA327" s="12">
        <v>5</v>
      </c>
    </row>
    <row r="328" spans="1:27">
      <c r="A328" s="40">
        <v>39144</v>
      </c>
      <c r="B328" s="12">
        <v>0</v>
      </c>
      <c r="C328" s="12">
        <v>1967</v>
      </c>
      <c r="D328" s="12"/>
      <c r="E328" s="12"/>
      <c r="F328" s="41"/>
      <c r="G328" s="12"/>
      <c r="H328" s="12">
        <v>1</v>
      </c>
      <c r="I328" s="12">
        <v>3</v>
      </c>
      <c r="J328" s="12">
        <v>2</v>
      </c>
      <c r="K328" s="12">
        <v>1</v>
      </c>
      <c r="L328" s="12">
        <v>2</v>
      </c>
      <c r="M328" s="12">
        <v>2</v>
      </c>
      <c r="N328" s="12">
        <v>2</v>
      </c>
      <c r="O328" s="12">
        <v>2</v>
      </c>
      <c r="P328" s="12">
        <v>3</v>
      </c>
      <c r="Q328" s="12">
        <v>2</v>
      </c>
      <c r="R328" s="12">
        <v>4</v>
      </c>
      <c r="S328" s="12">
        <v>3</v>
      </c>
      <c r="T328" s="12">
        <v>4</v>
      </c>
      <c r="U328" s="12">
        <v>3</v>
      </c>
      <c r="V328" s="12">
        <v>1</v>
      </c>
      <c r="W328" s="12">
        <v>2</v>
      </c>
      <c r="X328" s="12">
        <v>3</v>
      </c>
      <c r="Y328" s="12">
        <v>2</v>
      </c>
      <c r="Z328" s="12">
        <v>2</v>
      </c>
      <c r="AA328" s="12">
        <v>2</v>
      </c>
    </row>
    <row r="329" spans="1:27">
      <c r="A329" s="40">
        <v>39162</v>
      </c>
      <c r="B329" s="12">
        <v>1</v>
      </c>
      <c r="C329" s="12">
        <v>1993</v>
      </c>
      <c r="D329" s="12">
        <v>72</v>
      </c>
      <c r="E329" s="12">
        <v>1.79</v>
      </c>
      <c r="F329" s="41">
        <f t="shared" ref="F329:F337" si="19">D329/(E329^2)</f>
        <v>22.471208763771418</v>
      </c>
      <c r="G329" s="12" t="s">
        <v>424</v>
      </c>
      <c r="H329" s="12">
        <v>1</v>
      </c>
      <c r="I329" s="12">
        <v>3</v>
      </c>
      <c r="J329" s="12">
        <v>1</v>
      </c>
      <c r="K329" s="12">
        <v>1</v>
      </c>
      <c r="L329" s="12">
        <v>1</v>
      </c>
      <c r="M329" s="12">
        <v>1</v>
      </c>
      <c r="N329" s="12">
        <v>1</v>
      </c>
      <c r="O329" s="12">
        <v>1</v>
      </c>
      <c r="P329" s="12">
        <v>1</v>
      </c>
      <c r="Q329" s="12">
        <v>1</v>
      </c>
      <c r="R329" s="12">
        <v>4</v>
      </c>
      <c r="S329" s="12">
        <v>4</v>
      </c>
      <c r="T329" s="12">
        <v>2</v>
      </c>
      <c r="U329" s="12">
        <v>3</v>
      </c>
      <c r="V329" s="12">
        <v>3</v>
      </c>
      <c r="W329" s="12">
        <v>3</v>
      </c>
      <c r="X329" s="12">
        <v>3</v>
      </c>
      <c r="Y329" s="12">
        <v>3</v>
      </c>
      <c r="Z329" s="12">
        <v>1</v>
      </c>
      <c r="AA329" s="12">
        <v>3</v>
      </c>
    </row>
    <row r="330" spans="1:27">
      <c r="A330" s="40">
        <v>39171</v>
      </c>
      <c r="B330" s="12">
        <v>0</v>
      </c>
      <c r="C330" s="12">
        <v>1999</v>
      </c>
      <c r="D330" s="12">
        <v>50</v>
      </c>
      <c r="E330" s="12">
        <v>1.55</v>
      </c>
      <c r="F330" s="41">
        <f t="shared" si="19"/>
        <v>20.811654526534856</v>
      </c>
      <c r="G330" s="12" t="s">
        <v>425</v>
      </c>
      <c r="H330" s="12">
        <v>1</v>
      </c>
      <c r="I330" s="12">
        <v>1</v>
      </c>
      <c r="J330" s="12">
        <v>2</v>
      </c>
      <c r="K330" s="12">
        <v>2</v>
      </c>
      <c r="L330" s="12">
        <v>2</v>
      </c>
      <c r="M330" s="12">
        <v>4</v>
      </c>
      <c r="N330" s="12">
        <v>2</v>
      </c>
      <c r="O330" s="12">
        <v>2</v>
      </c>
      <c r="P330" s="12">
        <v>2</v>
      </c>
      <c r="Q330" s="12">
        <v>2</v>
      </c>
      <c r="R330" s="12">
        <v>2</v>
      </c>
      <c r="S330" s="12">
        <v>2</v>
      </c>
      <c r="T330" s="12">
        <v>2</v>
      </c>
      <c r="U330" s="12">
        <v>2</v>
      </c>
      <c r="V330" s="12">
        <v>4</v>
      </c>
      <c r="W330" s="12">
        <v>3</v>
      </c>
      <c r="X330" s="12">
        <v>1</v>
      </c>
      <c r="Y330" s="12">
        <v>4</v>
      </c>
      <c r="Z330" s="12">
        <v>4</v>
      </c>
      <c r="AA330" s="12">
        <v>4</v>
      </c>
    </row>
    <row r="331" spans="1:27">
      <c r="A331" s="40">
        <v>39160</v>
      </c>
      <c r="B331" s="12">
        <v>0</v>
      </c>
      <c r="C331" s="12">
        <v>1992</v>
      </c>
      <c r="D331" s="12">
        <v>64</v>
      </c>
      <c r="E331" s="12">
        <v>1.75</v>
      </c>
      <c r="F331" s="41">
        <f t="shared" si="19"/>
        <v>20.897959183673468</v>
      </c>
      <c r="G331" s="12" t="s">
        <v>426</v>
      </c>
      <c r="H331" s="12">
        <v>2</v>
      </c>
      <c r="I331" s="12">
        <v>3</v>
      </c>
      <c r="J331" s="12">
        <v>2</v>
      </c>
      <c r="K331" s="12">
        <v>4</v>
      </c>
      <c r="L331" s="12">
        <v>4</v>
      </c>
      <c r="M331" s="12">
        <v>4</v>
      </c>
      <c r="N331" s="12">
        <v>4</v>
      </c>
      <c r="O331" s="12">
        <v>4</v>
      </c>
      <c r="P331" s="12">
        <v>2</v>
      </c>
      <c r="Q331" s="12">
        <v>2</v>
      </c>
      <c r="R331" s="12">
        <v>3</v>
      </c>
      <c r="S331" s="12">
        <v>2</v>
      </c>
      <c r="T331" s="12">
        <v>2</v>
      </c>
      <c r="U331" s="12">
        <v>4</v>
      </c>
      <c r="V331" s="12">
        <v>4</v>
      </c>
      <c r="W331" s="12">
        <v>4</v>
      </c>
      <c r="X331" s="12">
        <v>2</v>
      </c>
      <c r="Y331" s="12">
        <v>4</v>
      </c>
      <c r="Z331" s="12">
        <v>4</v>
      </c>
      <c r="AA331" s="12">
        <v>4</v>
      </c>
    </row>
    <row r="332" spans="1:27">
      <c r="A332" s="40">
        <v>39204</v>
      </c>
      <c r="B332" s="12">
        <v>0</v>
      </c>
      <c r="C332" s="12">
        <v>1996</v>
      </c>
      <c r="D332" s="12">
        <v>60</v>
      </c>
      <c r="E332" s="12">
        <v>1.7</v>
      </c>
      <c r="F332" s="41">
        <f t="shared" si="19"/>
        <v>20.761245674740486</v>
      </c>
      <c r="G332" s="12" t="s">
        <v>427</v>
      </c>
      <c r="H332" s="12">
        <v>3</v>
      </c>
      <c r="I332" s="12">
        <v>3</v>
      </c>
      <c r="J332" s="12">
        <v>3</v>
      </c>
      <c r="K332" s="12">
        <v>3</v>
      </c>
      <c r="L332" s="12">
        <v>4</v>
      </c>
      <c r="M332" s="12">
        <v>3</v>
      </c>
      <c r="N332" s="12">
        <v>3</v>
      </c>
      <c r="O332" s="12">
        <v>3</v>
      </c>
      <c r="P332" s="12">
        <v>3</v>
      </c>
      <c r="Q332" s="12">
        <v>3</v>
      </c>
      <c r="R332" s="12">
        <v>4</v>
      </c>
      <c r="S332" s="12">
        <v>4</v>
      </c>
      <c r="T332" s="12">
        <v>4</v>
      </c>
      <c r="U332" s="12">
        <v>2</v>
      </c>
      <c r="V332" s="12">
        <v>2</v>
      </c>
      <c r="W332" s="12">
        <v>1</v>
      </c>
      <c r="X332" s="12">
        <v>1</v>
      </c>
      <c r="Y332" s="12">
        <v>1</v>
      </c>
      <c r="Z332" s="12">
        <v>2</v>
      </c>
      <c r="AA332" s="12">
        <v>2</v>
      </c>
    </row>
    <row r="333" spans="1:27">
      <c r="A333" s="40">
        <v>39208</v>
      </c>
      <c r="B333" s="12">
        <v>0</v>
      </c>
      <c r="C333" s="12">
        <v>1986</v>
      </c>
      <c r="D333" s="12">
        <v>58</v>
      </c>
      <c r="E333" s="12">
        <v>1.69</v>
      </c>
      <c r="F333" s="41">
        <f t="shared" si="19"/>
        <v>20.307412205454995</v>
      </c>
      <c r="G333" s="12" t="s">
        <v>428</v>
      </c>
      <c r="H333" s="12">
        <v>3</v>
      </c>
      <c r="I333" s="12">
        <v>2</v>
      </c>
      <c r="J333" s="12">
        <v>2</v>
      </c>
      <c r="K333" s="12">
        <v>3</v>
      </c>
      <c r="L333" s="12">
        <v>3</v>
      </c>
      <c r="M333" s="12">
        <v>3</v>
      </c>
      <c r="N333" s="12">
        <v>2</v>
      </c>
      <c r="O333" s="12">
        <v>3</v>
      </c>
      <c r="P333" s="12">
        <v>2</v>
      </c>
      <c r="Q333" s="12">
        <v>4</v>
      </c>
      <c r="R333" s="12">
        <v>3</v>
      </c>
      <c r="S333" s="12">
        <v>2</v>
      </c>
      <c r="T333" s="12">
        <v>3</v>
      </c>
      <c r="U333" s="12">
        <v>3</v>
      </c>
      <c r="V333" s="12">
        <v>5</v>
      </c>
      <c r="W333" s="12">
        <v>5</v>
      </c>
      <c r="X333" s="12">
        <v>4</v>
      </c>
      <c r="Y333" s="12">
        <v>5</v>
      </c>
      <c r="Z333" s="12">
        <v>5</v>
      </c>
      <c r="AA333" s="12">
        <v>5</v>
      </c>
    </row>
    <row r="334" spans="1:27">
      <c r="A334" s="40">
        <v>39191</v>
      </c>
      <c r="B334" s="12">
        <v>0</v>
      </c>
      <c r="C334" s="12">
        <v>2000</v>
      </c>
      <c r="D334" s="12">
        <v>65</v>
      </c>
      <c r="E334" s="12">
        <v>1.63</v>
      </c>
      <c r="F334" s="41">
        <f t="shared" si="19"/>
        <v>24.464601603372351</v>
      </c>
      <c r="G334" s="12" t="s">
        <v>429</v>
      </c>
      <c r="H334" s="12">
        <v>5</v>
      </c>
      <c r="I334" s="12">
        <v>1</v>
      </c>
      <c r="J334" s="12">
        <v>5</v>
      </c>
      <c r="K334" s="12">
        <v>1</v>
      </c>
      <c r="L334" s="12">
        <v>3</v>
      </c>
      <c r="M334" s="12">
        <v>2</v>
      </c>
      <c r="N334" s="12">
        <v>3</v>
      </c>
      <c r="O334" s="12">
        <v>1</v>
      </c>
      <c r="P334" s="12">
        <v>3</v>
      </c>
      <c r="Q334" s="12">
        <v>2</v>
      </c>
      <c r="R334" s="12">
        <v>5</v>
      </c>
      <c r="S334" s="12">
        <v>1</v>
      </c>
      <c r="T334" s="12">
        <v>4</v>
      </c>
      <c r="U334" s="12">
        <v>2</v>
      </c>
      <c r="V334" s="12">
        <v>1</v>
      </c>
      <c r="W334" s="12">
        <v>1</v>
      </c>
      <c r="X334" s="12">
        <v>1</v>
      </c>
      <c r="Y334" s="12">
        <v>1</v>
      </c>
      <c r="Z334" s="12">
        <v>1</v>
      </c>
      <c r="AA334" s="12">
        <v>1</v>
      </c>
    </row>
    <row r="335" spans="1:27">
      <c r="A335" s="40">
        <v>39236</v>
      </c>
      <c r="B335" s="12">
        <v>1</v>
      </c>
      <c r="C335" s="12">
        <v>1972</v>
      </c>
      <c r="D335" s="12">
        <v>88</v>
      </c>
      <c r="E335" s="12">
        <v>1.77</v>
      </c>
      <c r="F335" s="41">
        <f t="shared" si="19"/>
        <v>28.088991030674453</v>
      </c>
      <c r="G335" s="12" t="s">
        <v>430</v>
      </c>
      <c r="H335" s="12">
        <v>3</v>
      </c>
      <c r="I335" s="12">
        <v>2</v>
      </c>
      <c r="J335" s="12">
        <v>5</v>
      </c>
      <c r="K335" s="12">
        <v>4</v>
      </c>
      <c r="L335" s="12">
        <v>2</v>
      </c>
      <c r="M335" s="12">
        <v>4</v>
      </c>
      <c r="N335" s="12">
        <v>1</v>
      </c>
      <c r="O335" s="12">
        <v>4</v>
      </c>
      <c r="P335" s="12">
        <v>2</v>
      </c>
      <c r="Q335" s="12">
        <v>4</v>
      </c>
      <c r="R335" s="12">
        <v>2</v>
      </c>
      <c r="S335" s="12">
        <v>2</v>
      </c>
      <c r="T335" s="12">
        <v>2</v>
      </c>
      <c r="U335" s="12">
        <v>3</v>
      </c>
      <c r="V335" s="12">
        <v>4</v>
      </c>
      <c r="W335" s="12">
        <v>2</v>
      </c>
      <c r="X335" s="12">
        <v>3</v>
      </c>
      <c r="Y335" s="12">
        <v>4</v>
      </c>
      <c r="Z335" s="12">
        <v>5</v>
      </c>
      <c r="AA335" s="12">
        <v>4</v>
      </c>
    </row>
    <row r="336" spans="1:27">
      <c r="A336" s="40">
        <v>39235</v>
      </c>
      <c r="B336" s="12">
        <v>0</v>
      </c>
      <c r="C336" s="12">
        <v>1999</v>
      </c>
      <c r="D336" s="12">
        <v>60</v>
      </c>
      <c r="E336" s="12">
        <v>1.75</v>
      </c>
      <c r="F336" s="41">
        <f t="shared" si="19"/>
        <v>19.591836734693878</v>
      </c>
      <c r="G336" s="12">
        <v>60.174999999999997</v>
      </c>
      <c r="H336" s="12">
        <v>3</v>
      </c>
      <c r="I336" s="12">
        <v>2</v>
      </c>
      <c r="J336" s="12">
        <v>1</v>
      </c>
      <c r="K336" s="12">
        <v>1</v>
      </c>
      <c r="L336" s="12">
        <v>2</v>
      </c>
      <c r="M336" s="12">
        <v>5</v>
      </c>
      <c r="N336" s="12">
        <v>4</v>
      </c>
      <c r="O336" s="12">
        <v>3</v>
      </c>
      <c r="P336" s="12">
        <v>2</v>
      </c>
      <c r="Q336" s="12">
        <v>2</v>
      </c>
      <c r="R336" s="12">
        <v>2</v>
      </c>
      <c r="S336" s="12">
        <v>2</v>
      </c>
      <c r="T336" s="12">
        <v>3</v>
      </c>
      <c r="U336" s="12">
        <v>2</v>
      </c>
      <c r="V336" s="12">
        <v>3</v>
      </c>
      <c r="W336" s="12">
        <v>2</v>
      </c>
      <c r="X336" s="12">
        <v>5</v>
      </c>
      <c r="Y336" s="12">
        <v>3</v>
      </c>
      <c r="Z336" s="12">
        <v>3</v>
      </c>
      <c r="AA336" s="12">
        <v>4</v>
      </c>
    </row>
    <row r="337" spans="1:27">
      <c r="A337" s="40">
        <v>39248</v>
      </c>
      <c r="B337" s="12">
        <v>0</v>
      </c>
      <c r="C337" s="12">
        <v>2002</v>
      </c>
      <c r="D337" s="12">
        <v>65</v>
      </c>
      <c r="E337" s="12">
        <v>1.77</v>
      </c>
      <c r="F337" s="41">
        <f t="shared" si="19"/>
        <v>20.747550193111813</v>
      </c>
      <c r="G337" s="12" t="s">
        <v>431</v>
      </c>
      <c r="H337" s="12">
        <v>3</v>
      </c>
      <c r="I337" s="12">
        <v>3</v>
      </c>
      <c r="J337" s="12">
        <v>2</v>
      </c>
      <c r="K337" s="12">
        <v>2</v>
      </c>
      <c r="L337" s="12">
        <v>2</v>
      </c>
      <c r="M337" s="12">
        <v>3</v>
      </c>
      <c r="N337" s="12">
        <v>4</v>
      </c>
      <c r="O337" s="12">
        <v>3</v>
      </c>
      <c r="P337" s="12">
        <v>2</v>
      </c>
      <c r="Q337" s="12">
        <v>3</v>
      </c>
      <c r="R337" s="12">
        <v>4</v>
      </c>
      <c r="S337" s="12">
        <v>4</v>
      </c>
      <c r="T337" s="12">
        <v>2</v>
      </c>
      <c r="U337" s="12">
        <v>2</v>
      </c>
      <c r="V337" s="12">
        <v>3</v>
      </c>
      <c r="W337" s="12">
        <v>2</v>
      </c>
      <c r="X337" s="12">
        <v>2</v>
      </c>
      <c r="Y337" s="12">
        <v>2</v>
      </c>
      <c r="Z337" s="12">
        <v>2</v>
      </c>
      <c r="AA337" s="12">
        <v>2</v>
      </c>
    </row>
    <row r="338" spans="1:27">
      <c r="A338" s="40">
        <v>38682</v>
      </c>
      <c r="B338" s="12">
        <v>0</v>
      </c>
      <c r="C338" s="12">
        <v>1998</v>
      </c>
      <c r="D338" s="12"/>
      <c r="E338" s="12"/>
      <c r="F338" s="41"/>
      <c r="G338" s="12"/>
      <c r="H338" s="12">
        <v>2</v>
      </c>
      <c r="I338" s="12">
        <v>2</v>
      </c>
      <c r="J338" s="12">
        <v>1</v>
      </c>
      <c r="K338" s="12">
        <v>4</v>
      </c>
      <c r="L338" s="12">
        <v>3</v>
      </c>
      <c r="M338" s="12">
        <v>4</v>
      </c>
      <c r="N338" s="12">
        <v>3</v>
      </c>
      <c r="O338" s="12">
        <v>4</v>
      </c>
      <c r="P338" s="12">
        <v>3</v>
      </c>
      <c r="Q338" s="12">
        <v>3</v>
      </c>
      <c r="R338" s="12">
        <v>4</v>
      </c>
      <c r="S338" s="12">
        <v>3</v>
      </c>
      <c r="T338" s="12">
        <v>2</v>
      </c>
      <c r="U338" s="12">
        <v>2</v>
      </c>
      <c r="V338" s="12">
        <v>3</v>
      </c>
      <c r="W338" s="12">
        <v>4</v>
      </c>
      <c r="X338" s="12">
        <v>4</v>
      </c>
      <c r="Y338" s="12">
        <v>4</v>
      </c>
      <c r="Z338" s="12">
        <v>5</v>
      </c>
      <c r="AA338" s="12">
        <v>4</v>
      </c>
    </row>
    <row r="339" spans="1:27">
      <c r="A339" s="40">
        <v>39263</v>
      </c>
      <c r="B339" s="12">
        <v>0</v>
      </c>
      <c r="C339" s="12">
        <v>1978</v>
      </c>
      <c r="D339" s="12">
        <v>105</v>
      </c>
      <c r="E339" s="12">
        <v>1.7</v>
      </c>
      <c r="F339" s="41">
        <f t="shared" ref="F339:F366" si="20">D339/(E339^2)</f>
        <v>36.332179930795853</v>
      </c>
      <c r="G339" s="12" t="s">
        <v>432</v>
      </c>
      <c r="H339" s="12">
        <v>4</v>
      </c>
      <c r="I339" s="12">
        <v>3</v>
      </c>
      <c r="J339" s="12">
        <v>3</v>
      </c>
      <c r="K339" s="12">
        <v>2</v>
      </c>
      <c r="L339" s="12">
        <v>2</v>
      </c>
      <c r="M339" s="12">
        <v>4</v>
      </c>
      <c r="N339" s="12">
        <v>2</v>
      </c>
      <c r="O339" s="12">
        <v>3</v>
      </c>
      <c r="P339" s="12">
        <v>4</v>
      </c>
      <c r="Q339" s="12">
        <v>2</v>
      </c>
      <c r="R339" s="12">
        <v>4</v>
      </c>
      <c r="S339" s="12">
        <v>4</v>
      </c>
      <c r="T339" s="12">
        <v>2</v>
      </c>
      <c r="U339" s="12">
        <v>3</v>
      </c>
      <c r="V339" s="12">
        <v>4</v>
      </c>
      <c r="W339" s="12">
        <v>2</v>
      </c>
      <c r="X339" s="12">
        <v>4</v>
      </c>
      <c r="Y339" s="12">
        <v>2</v>
      </c>
      <c r="Z339" s="12">
        <v>4</v>
      </c>
      <c r="AA339" s="12">
        <v>2</v>
      </c>
    </row>
    <row r="340" spans="1:27">
      <c r="A340" s="40">
        <v>39281</v>
      </c>
      <c r="B340" s="12">
        <v>0</v>
      </c>
      <c r="C340" s="12">
        <v>1999</v>
      </c>
      <c r="D340" s="12">
        <v>55</v>
      </c>
      <c r="E340" s="12">
        <v>1.59</v>
      </c>
      <c r="F340" s="41">
        <f t="shared" si="20"/>
        <v>21.75546853368142</v>
      </c>
      <c r="G340" s="12" t="s">
        <v>433</v>
      </c>
      <c r="H340" s="12">
        <v>4</v>
      </c>
      <c r="I340" s="12">
        <v>3</v>
      </c>
      <c r="J340" s="12">
        <v>3</v>
      </c>
      <c r="K340" s="12">
        <v>4</v>
      </c>
      <c r="L340" s="12">
        <v>3</v>
      </c>
      <c r="M340" s="12">
        <v>4</v>
      </c>
      <c r="N340" s="12">
        <v>3</v>
      </c>
      <c r="O340" s="12">
        <v>3</v>
      </c>
      <c r="P340" s="12">
        <v>3</v>
      </c>
      <c r="Q340" s="12">
        <v>3</v>
      </c>
      <c r="R340" s="12">
        <v>5</v>
      </c>
      <c r="S340" s="12">
        <v>5</v>
      </c>
      <c r="T340" s="12">
        <v>4</v>
      </c>
      <c r="U340" s="12">
        <v>4</v>
      </c>
      <c r="V340" s="12">
        <v>2</v>
      </c>
      <c r="W340" s="12">
        <v>2</v>
      </c>
      <c r="X340" s="12">
        <v>2</v>
      </c>
      <c r="Y340" s="12">
        <v>1</v>
      </c>
      <c r="Z340" s="12">
        <v>3</v>
      </c>
      <c r="AA340" s="12">
        <v>4</v>
      </c>
    </row>
    <row r="341" spans="1:27">
      <c r="A341" s="40">
        <v>39286</v>
      </c>
      <c r="B341" s="12">
        <v>0</v>
      </c>
      <c r="C341" s="12">
        <v>1990</v>
      </c>
      <c r="D341" s="12">
        <v>68</v>
      </c>
      <c r="E341" s="12">
        <v>1.73</v>
      </c>
      <c r="F341" s="41">
        <f t="shared" si="20"/>
        <v>22.720438370810918</v>
      </c>
      <c r="G341" s="12" t="s">
        <v>316</v>
      </c>
      <c r="H341" s="12">
        <v>1</v>
      </c>
      <c r="I341" s="12">
        <v>3</v>
      </c>
      <c r="J341" s="12">
        <v>1</v>
      </c>
      <c r="K341" s="12">
        <v>1</v>
      </c>
      <c r="L341" s="12">
        <v>3</v>
      </c>
      <c r="M341" s="12">
        <v>1</v>
      </c>
      <c r="N341" s="12">
        <v>1</v>
      </c>
      <c r="O341" s="12">
        <v>1</v>
      </c>
      <c r="P341" s="12">
        <v>2</v>
      </c>
      <c r="Q341" s="12">
        <v>1</v>
      </c>
      <c r="R341" s="12">
        <v>4</v>
      </c>
      <c r="S341" s="12">
        <v>1</v>
      </c>
      <c r="T341" s="12">
        <v>2</v>
      </c>
      <c r="U341" s="12">
        <v>2</v>
      </c>
      <c r="V341" s="12">
        <v>4</v>
      </c>
      <c r="W341" s="12">
        <v>2</v>
      </c>
      <c r="X341" s="12">
        <v>3</v>
      </c>
      <c r="Y341" s="12">
        <v>3</v>
      </c>
      <c r="Z341" s="12">
        <v>1</v>
      </c>
      <c r="AA341" s="12">
        <v>4</v>
      </c>
    </row>
    <row r="342" spans="1:27">
      <c r="A342" s="40">
        <v>39288</v>
      </c>
      <c r="B342" s="12">
        <v>0</v>
      </c>
      <c r="C342" s="12">
        <v>2003</v>
      </c>
      <c r="D342" s="12">
        <v>64</v>
      </c>
      <c r="E342" s="12">
        <v>1.76</v>
      </c>
      <c r="F342" s="41">
        <f t="shared" si="20"/>
        <v>20.66115702479339</v>
      </c>
      <c r="G342" s="12" t="s">
        <v>434</v>
      </c>
      <c r="H342" s="12">
        <v>3</v>
      </c>
      <c r="I342" s="12">
        <v>2</v>
      </c>
      <c r="J342" s="12">
        <v>2</v>
      </c>
      <c r="K342" s="12">
        <v>2</v>
      </c>
      <c r="L342" s="12">
        <v>4</v>
      </c>
      <c r="M342" s="12">
        <v>4</v>
      </c>
      <c r="N342" s="12">
        <v>2</v>
      </c>
      <c r="O342" s="12">
        <v>2</v>
      </c>
      <c r="P342" s="12">
        <v>2</v>
      </c>
      <c r="Q342" s="12">
        <v>3</v>
      </c>
      <c r="R342" s="12">
        <v>4</v>
      </c>
      <c r="S342" s="12">
        <v>2</v>
      </c>
      <c r="T342" s="12">
        <v>4</v>
      </c>
      <c r="U342" s="12">
        <v>3</v>
      </c>
      <c r="V342" s="12">
        <v>4</v>
      </c>
      <c r="W342" s="12">
        <v>2</v>
      </c>
      <c r="X342" s="12">
        <v>2</v>
      </c>
      <c r="Y342" s="12">
        <v>4</v>
      </c>
      <c r="Z342" s="12">
        <v>3</v>
      </c>
      <c r="AA342" s="12">
        <v>4</v>
      </c>
    </row>
    <row r="343" spans="1:27">
      <c r="A343" s="40">
        <v>39306</v>
      </c>
      <c r="B343" s="12">
        <v>0</v>
      </c>
      <c r="C343" s="12">
        <v>2005</v>
      </c>
      <c r="D343" s="12">
        <v>69</v>
      </c>
      <c r="E343" s="12">
        <v>1.62</v>
      </c>
      <c r="F343" s="41">
        <f t="shared" si="20"/>
        <v>26.291723822588015</v>
      </c>
      <c r="G343" s="12" t="s">
        <v>435</v>
      </c>
      <c r="H343" s="12">
        <v>4</v>
      </c>
      <c r="I343" s="12">
        <v>2</v>
      </c>
      <c r="J343" s="12">
        <v>2</v>
      </c>
      <c r="K343" s="12">
        <v>2</v>
      </c>
      <c r="L343" s="12">
        <v>4</v>
      </c>
      <c r="M343" s="12">
        <v>3</v>
      </c>
      <c r="N343" s="12">
        <v>5</v>
      </c>
      <c r="O343" s="12">
        <v>2</v>
      </c>
      <c r="P343" s="12">
        <v>3</v>
      </c>
      <c r="Q343" s="12">
        <v>4</v>
      </c>
      <c r="R343" s="12">
        <v>5</v>
      </c>
      <c r="S343" s="12">
        <v>3</v>
      </c>
      <c r="T343" s="12">
        <v>4</v>
      </c>
      <c r="U343" s="12">
        <v>5</v>
      </c>
      <c r="V343" s="12">
        <v>5</v>
      </c>
      <c r="W343" s="12">
        <v>5</v>
      </c>
      <c r="X343" s="12">
        <v>5</v>
      </c>
      <c r="Y343" s="12">
        <v>5</v>
      </c>
      <c r="Z343" s="12">
        <v>5</v>
      </c>
      <c r="AA343" s="12">
        <v>4</v>
      </c>
    </row>
    <row r="344" spans="1:27">
      <c r="A344" s="40">
        <v>36351</v>
      </c>
      <c r="B344" s="12">
        <v>0</v>
      </c>
      <c r="C344" s="12">
        <v>1976</v>
      </c>
      <c r="D344" s="12">
        <v>63</v>
      </c>
      <c r="E344" s="12">
        <v>1.68</v>
      </c>
      <c r="F344" s="41">
        <f t="shared" si="20"/>
        <v>22.321428571428577</v>
      </c>
      <c r="G344" s="12" t="s">
        <v>156</v>
      </c>
      <c r="H344" s="12">
        <v>4</v>
      </c>
      <c r="I344" s="12">
        <v>4</v>
      </c>
      <c r="J344" s="12">
        <v>2</v>
      </c>
      <c r="K344" s="12">
        <v>2</v>
      </c>
      <c r="L344" s="12">
        <v>2</v>
      </c>
      <c r="M344" s="12">
        <v>2</v>
      </c>
      <c r="N344" s="12">
        <v>3</v>
      </c>
      <c r="O344" s="12">
        <v>3</v>
      </c>
      <c r="P344" s="12">
        <v>2</v>
      </c>
      <c r="Q344" s="12">
        <v>2</v>
      </c>
      <c r="R344" s="12">
        <v>3</v>
      </c>
      <c r="S344" s="12">
        <v>4</v>
      </c>
      <c r="T344" s="12">
        <v>2</v>
      </c>
      <c r="U344" s="12">
        <v>2</v>
      </c>
      <c r="V344" s="12">
        <v>3</v>
      </c>
      <c r="W344" s="12">
        <v>2</v>
      </c>
      <c r="X344" s="12">
        <v>4</v>
      </c>
      <c r="Y344" s="12">
        <v>2</v>
      </c>
      <c r="Z344" s="12">
        <v>2</v>
      </c>
      <c r="AA344" s="12">
        <v>2</v>
      </c>
    </row>
    <row r="345" spans="1:27">
      <c r="A345" s="40">
        <v>39328</v>
      </c>
      <c r="B345" s="12">
        <v>0</v>
      </c>
      <c r="C345" s="12">
        <v>1997</v>
      </c>
      <c r="D345" s="12">
        <v>85</v>
      </c>
      <c r="E345" s="12">
        <v>1.8</v>
      </c>
      <c r="F345" s="41">
        <f t="shared" si="20"/>
        <v>26.234567901234566</v>
      </c>
      <c r="G345" s="12" t="s">
        <v>436</v>
      </c>
      <c r="H345" s="12">
        <v>5</v>
      </c>
      <c r="I345" s="12">
        <v>4</v>
      </c>
      <c r="J345" s="12">
        <v>3</v>
      </c>
      <c r="K345" s="12">
        <v>3</v>
      </c>
      <c r="L345" s="12">
        <v>5</v>
      </c>
      <c r="M345" s="12">
        <v>3</v>
      </c>
      <c r="N345" s="12">
        <v>4</v>
      </c>
      <c r="O345" s="12">
        <v>3</v>
      </c>
      <c r="P345" s="12">
        <v>4</v>
      </c>
      <c r="Q345" s="12">
        <v>4</v>
      </c>
      <c r="R345" s="12">
        <v>4</v>
      </c>
      <c r="S345" s="12">
        <v>5</v>
      </c>
      <c r="T345" s="12">
        <v>3</v>
      </c>
      <c r="U345" s="12">
        <v>4</v>
      </c>
      <c r="V345" s="12">
        <v>4</v>
      </c>
      <c r="W345" s="12">
        <v>5</v>
      </c>
      <c r="X345" s="12">
        <v>2</v>
      </c>
      <c r="Y345" s="12">
        <v>3</v>
      </c>
      <c r="Z345" s="12">
        <v>1</v>
      </c>
      <c r="AA345" s="12">
        <v>5</v>
      </c>
    </row>
    <row r="346" spans="1:27">
      <c r="A346" s="40">
        <v>39333</v>
      </c>
      <c r="B346" s="12">
        <v>0</v>
      </c>
      <c r="C346" s="12">
        <v>1982</v>
      </c>
      <c r="D346" s="12">
        <v>68</v>
      </c>
      <c r="E346" s="12">
        <v>1.72</v>
      </c>
      <c r="F346" s="41">
        <f t="shared" si="20"/>
        <v>22.985397512168742</v>
      </c>
      <c r="G346" s="12" t="s">
        <v>437</v>
      </c>
      <c r="H346" s="12">
        <v>2</v>
      </c>
      <c r="I346" s="12">
        <v>3</v>
      </c>
      <c r="J346" s="12">
        <v>2</v>
      </c>
      <c r="K346" s="12">
        <v>2</v>
      </c>
      <c r="L346" s="12">
        <v>2</v>
      </c>
      <c r="M346" s="12">
        <v>3</v>
      </c>
      <c r="N346" s="12">
        <v>2</v>
      </c>
      <c r="O346" s="12">
        <v>2</v>
      </c>
      <c r="P346" s="12">
        <v>1</v>
      </c>
      <c r="Q346" s="12">
        <v>2</v>
      </c>
      <c r="R346" s="12">
        <v>2</v>
      </c>
      <c r="S346" s="12">
        <v>5</v>
      </c>
      <c r="T346" s="12">
        <v>2</v>
      </c>
      <c r="U346" s="12">
        <v>4</v>
      </c>
      <c r="V346" s="12">
        <v>3</v>
      </c>
      <c r="W346" s="12">
        <v>3</v>
      </c>
      <c r="X346" s="12">
        <v>4</v>
      </c>
      <c r="Y346" s="12">
        <v>3</v>
      </c>
      <c r="Z346" s="12">
        <v>1</v>
      </c>
      <c r="AA346" s="12">
        <v>4</v>
      </c>
    </row>
    <row r="347" spans="1:27">
      <c r="A347" s="40">
        <v>39329</v>
      </c>
      <c r="B347" s="12">
        <v>0</v>
      </c>
      <c r="C347" s="12">
        <v>1972</v>
      </c>
      <c r="D347" s="12">
        <v>47</v>
      </c>
      <c r="E347" s="12">
        <v>1.56</v>
      </c>
      <c r="F347" s="41">
        <f t="shared" si="20"/>
        <v>19.312952005259696</v>
      </c>
      <c r="G347" s="12" t="s">
        <v>157</v>
      </c>
      <c r="H347" s="12">
        <v>2</v>
      </c>
      <c r="I347" s="12">
        <v>2</v>
      </c>
      <c r="J347" s="12">
        <v>2</v>
      </c>
      <c r="K347" s="12">
        <v>2</v>
      </c>
      <c r="L347" s="12">
        <v>2</v>
      </c>
      <c r="M347" s="12">
        <v>2</v>
      </c>
      <c r="N347" s="12">
        <v>2</v>
      </c>
      <c r="O347" s="12">
        <v>4</v>
      </c>
      <c r="P347" s="12">
        <v>2</v>
      </c>
      <c r="Q347" s="12">
        <v>2</v>
      </c>
      <c r="R347" s="12">
        <v>2</v>
      </c>
      <c r="S347" s="12">
        <v>5</v>
      </c>
      <c r="T347" s="12">
        <v>1</v>
      </c>
      <c r="U347" s="12">
        <v>1</v>
      </c>
      <c r="V347" s="12">
        <v>5</v>
      </c>
      <c r="W347" s="12">
        <v>5</v>
      </c>
      <c r="X347" s="12">
        <v>4</v>
      </c>
      <c r="Y347" s="12">
        <v>5</v>
      </c>
      <c r="Z347" s="12">
        <v>4</v>
      </c>
      <c r="AA347" s="12">
        <v>5</v>
      </c>
    </row>
    <row r="348" spans="1:27">
      <c r="A348" s="40">
        <v>39353</v>
      </c>
      <c r="B348" s="12">
        <v>0</v>
      </c>
      <c r="C348" s="12">
        <v>1974</v>
      </c>
      <c r="D348" s="12">
        <v>97</v>
      </c>
      <c r="E348" s="12">
        <v>1.68</v>
      </c>
      <c r="F348" s="41">
        <f t="shared" si="20"/>
        <v>34.367913832199548</v>
      </c>
      <c r="G348" s="12" t="s">
        <v>438</v>
      </c>
      <c r="H348" s="12">
        <v>4</v>
      </c>
      <c r="I348" s="12">
        <v>4</v>
      </c>
      <c r="J348" s="12">
        <v>4</v>
      </c>
      <c r="K348" s="12">
        <v>4</v>
      </c>
      <c r="L348" s="12">
        <v>4</v>
      </c>
      <c r="M348" s="12">
        <v>4</v>
      </c>
      <c r="N348" s="12">
        <v>4</v>
      </c>
      <c r="O348" s="12">
        <v>4</v>
      </c>
      <c r="P348" s="12">
        <v>2</v>
      </c>
      <c r="Q348" s="12">
        <v>2</v>
      </c>
      <c r="R348" s="12">
        <v>2</v>
      </c>
      <c r="S348" s="12">
        <v>3</v>
      </c>
      <c r="T348" s="12">
        <v>3</v>
      </c>
      <c r="U348" s="12">
        <v>3</v>
      </c>
      <c r="V348" s="12">
        <v>4</v>
      </c>
      <c r="W348" s="12">
        <v>4</v>
      </c>
      <c r="X348" s="12">
        <v>4</v>
      </c>
      <c r="Y348" s="12">
        <v>4</v>
      </c>
      <c r="Z348" s="12">
        <v>4</v>
      </c>
      <c r="AA348" s="12">
        <v>4</v>
      </c>
    </row>
    <row r="349" spans="1:27">
      <c r="A349" s="40">
        <v>39361</v>
      </c>
      <c r="B349" s="12">
        <v>0</v>
      </c>
      <c r="C349" s="12">
        <v>1990</v>
      </c>
      <c r="D349" s="12">
        <v>86</v>
      </c>
      <c r="E349" s="12">
        <v>1.7</v>
      </c>
      <c r="F349" s="41">
        <f t="shared" si="20"/>
        <v>29.757785467128031</v>
      </c>
      <c r="G349" s="12" t="s">
        <v>439</v>
      </c>
      <c r="H349" s="12">
        <v>4</v>
      </c>
      <c r="I349" s="12">
        <v>4</v>
      </c>
      <c r="J349" s="12">
        <v>2</v>
      </c>
      <c r="K349" s="12">
        <v>1</v>
      </c>
      <c r="L349" s="12">
        <v>4</v>
      </c>
      <c r="M349" s="12">
        <v>4</v>
      </c>
      <c r="N349" s="12">
        <v>4</v>
      </c>
      <c r="O349" s="12">
        <v>4</v>
      </c>
      <c r="P349" s="12">
        <v>2</v>
      </c>
      <c r="Q349" s="12">
        <v>1</v>
      </c>
      <c r="R349" s="12">
        <v>2</v>
      </c>
      <c r="S349" s="12">
        <v>1</v>
      </c>
      <c r="T349" s="12">
        <v>2</v>
      </c>
      <c r="U349" s="12">
        <v>1</v>
      </c>
      <c r="V349" s="12">
        <v>5</v>
      </c>
      <c r="W349" s="12">
        <v>1</v>
      </c>
      <c r="X349" s="12">
        <v>5</v>
      </c>
      <c r="Y349" s="12">
        <v>4</v>
      </c>
      <c r="Z349" s="12">
        <v>3</v>
      </c>
      <c r="AA349" s="12">
        <v>5</v>
      </c>
    </row>
    <row r="350" spans="1:27">
      <c r="A350" s="40">
        <v>39363</v>
      </c>
      <c r="B350" s="12">
        <v>0</v>
      </c>
      <c r="C350" s="12">
        <v>2004</v>
      </c>
      <c r="D350" s="12">
        <v>60</v>
      </c>
      <c r="E350" s="12">
        <v>1.6</v>
      </c>
      <c r="F350" s="41">
        <f t="shared" si="20"/>
        <v>23.437499999999996</v>
      </c>
      <c r="G350" s="12" t="s">
        <v>387</v>
      </c>
      <c r="H350" s="12">
        <v>1</v>
      </c>
      <c r="I350" s="12">
        <v>2</v>
      </c>
      <c r="J350" s="12">
        <v>3</v>
      </c>
      <c r="K350" s="12">
        <v>2</v>
      </c>
      <c r="L350" s="12">
        <v>2</v>
      </c>
      <c r="M350" s="12">
        <v>4</v>
      </c>
      <c r="N350" s="12">
        <v>5</v>
      </c>
      <c r="O350" s="12">
        <v>2</v>
      </c>
      <c r="P350" s="12">
        <v>4</v>
      </c>
      <c r="Q350" s="12">
        <v>4</v>
      </c>
      <c r="R350" s="12">
        <v>4</v>
      </c>
      <c r="S350" s="12">
        <v>2</v>
      </c>
      <c r="T350" s="12">
        <v>4</v>
      </c>
      <c r="U350" s="12">
        <v>4</v>
      </c>
      <c r="V350" s="12">
        <v>3</v>
      </c>
      <c r="W350" s="12">
        <v>2</v>
      </c>
      <c r="X350" s="12">
        <v>5</v>
      </c>
      <c r="Y350" s="12">
        <v>4</v>
      </c>
      <c r="Z350" s="12">
        <v>5</v>
      </c>
      <c r="AA350" s="12">
        <v>5</v>
      </c>
    </row>
    <row r="351" spans="1:27">
      <c r="A351" s="40">
        <v>38195</v>
      </c>
      <c r="B351" s="12">
        <v>0</v>
      </c>
      <c r="C351" s="12">
        <v>1976</v>
      </c>
      <c r="D351" s="12">
        <v>69</v>
      </c>
      <c r="E351" s="12">
        <v>1.71</v>
      </c>
      <c r="F351" s="41">
        <f t="shared" si="20"/>
        <v>23.59700420642249</v>
      </c>
      <c r="G351" s="12" t="s">
        <v>440</v>
      </c>
      <c r="H351" s="12">
        <v>2</v>
      </c>
      <c r="I351" s="12">
        <v>1</v>
      </c>
      <c r="J351" s="12">
        <v>2</v>
      </c>
      <c r="K351" s="12">
        <v>2</v>
      </c>
      <c r="L351" s="12">
        <v>2</v>
      </c>
      <c r="M351" s="12">
        <v>2</v>
      </c>
      <c r="N351" s="12">
        <v>2</v>
      </c>
      <c r="O351" s="12">
        <v>3</v>
      </c>
      <c r="P351" s="12">
        <v>4</v>
      </c>
      <c r="Q351" s="12">
        <v>4</v>
      </c>
      <c r="R351" s="12">
        <v>5</v>
      </c>
      <c r="S351" s="12">
        <v>4</v>
      </c>
      <c r="T351" s="12">
        <v>4</v>
      </c>
      <c r="U351" s="12">
        <v>4</v>
      </c>
      <c r="V351" s="12">
        <v>4</v>
      </c>
      <c r="W351" s="12">
        <v>2</v>
      </c>
      <c r="X351" s="12">
        <v>2</v>
      </c>
      <c r="Y351" s="12">
        <v>4</v>
      </c>
      <c r="Z351" s="12">
        <v>4</v>
      </c>
      <c r="AA351" s="12">
        <v>2</v>
      </c>
    </row>
    <row r="352" spans="1:27">
      <c r="A352" s="40">
        <v>39389</v>
      </c>
      <c r="B352" s="12">
        <v>0</v>
      </c>
      <c r="C352" s="12">
        <v>1990</v>
      </c>
      <c r="D352" s="12">
        <v>65</v>
      </c>
      <c r="E352" s="12">
        <v>1.76</v>
      </c>
      <c r="F352" s="41">
        <f t="shared" si="20"/>
        <v>20.983987603305785</v>
      </c>
      <c r="G352" s="12" t="s">
        <v>441</v>
      </c>
      <c r="H352" s="12">
        <v>1</v>
      </c>
      <c r="I352" s="12">
        <v>1</v>
      </c>
      <c r="J352" s="12">
        <v>1</v>
      </c>
      <c r="K352" s="12">
        <v>1</v>
      </c>
      <c r="L352" s="12">
        <v>1</v>
      </c>
      <c r="M352" s="12">
        <v>1</v>
      </c>
      <c r="N352" s="12">
        <v>1</v>
      </c>
      <c r="O352" s="12">
        <v>1</v>
      </c>
      <c r="P352" s="12">
        <v>1</v>
      </c>
      <c r="Q352" s="12">
        <v>1</v>
      </c>
      <c r="R352" s="12">
        <v>3</v>
      </c>
      <c r="S352" s="12">
        <v>3</v>
      </c>
      <c r="T352" s="12">
        <v>3</v>
      </c>
      <c r="U352" s="12">
        <v>2</v>
      </c>
      <c r="V352" s="12">
        <v>3</v>
      </c>
      <c r="W352" s="12">
        <v>1</v>
      </c>
      <c r="X352" s="12">
        <v>3</v>
      </c>
      <c r="Y352" s="12">
        <v>3</v>
      </c>
      <c r="Z352" s="12">
        <v>3</v>
      </c>
      <c r="AA352" s="12">
        <v>1</v>
      </c>
    </row>
    <row r="353" spans="1:27">
      <c r="A353" s="40">
        <v>39406</v>
      </c>
      <c r="B353" s="12">
        <v>0</v>
      </c>
      <c r="C353" s="12">
        <v>1985</v>
      </c>
      <c r="D353" s="12">
        <v>62</v>
      </c>
      <c r="E353" s="12">
        <v>1.58</v>
      </c>
      <c r="F353" s="41">
        <f t="shared" si="20"/>
        <v>24.835763499439189</v>
      </c>
      <c r="G353" s="12" t="s">
        <v>442</v>
      </c>
      <c r="H353" s="12">
        <v>4</v>
      </c>
      <c r="I353" s="12">
        <v>3</v>
      </c>
      <c r="J353" s="12">
        <v>3</v>
      </c>
      <c r="K353" s="12">
        <v>3</v>
      </c>
      <c r="L353" s="12">
        <v>4</v>
      </c>
      <c r="M353" s="12">
        <v>3</v>
      </c>
      <c r="N353" s="12">
        <v>4</v>
      </c>
      <c r="O353" s="12">
        <v>3</v>
      </c>
      <c r="P353" s="12">
        <v>1</v>
      </c>
      <c r="Q353" s="12">
        <v>2</v>
      </c>
      <c r="R353" s="12">
        <v>4</v>
      </c>
      <c r="S353" s="12">
        <v>4</v>
      </c>
      <c r="T353" s="12">
        <v>1</v>
      </c>
      <c r="U353" s="12">
        <v>4</v>
      </c>
      <c r="V353" s="12">
        <v>1</v>
      </c>
      <c r="W353" s="12">
        <v>2</v>
      </c>
      <c r="X353" s="12">
        <v>1</v>
      </c>
      <c r="Y353" s="12">
        <v>4</v>
      </c>
      <c r="Z353" s="12">
        <v>4</v>
      </c>
      <c r="AA353" s="12">
        <v>3</v>
      </c>
    </row>
    <row r="354" spans="1:27">
      <c r="A354" s="40">
        <v>39412</v>
      </c>
      <c r="B354" s="12">
        <v>1</v>
      </c>
      <c r="C354" s="12">
        <v>2000</v>
      </c>
      <c r="D354" s="12">
        <v>65.3</v>
      </c>
      <c r="E354" s="12">
        <v>1.67</v>
      </c>
      <c r="F354" s="41">
        <f t="shared" si="20"/>
        <v>23.414249345620135</v>
      </c>
      <c r="G354" s="12" t="s">
        <v>443</v>
      </c>
      <c r="H354" s="12">
        <v>1</v>
      </c>
      <c r="I354" s="12">
        <v>2</v>
      </c>
      <c r="J354" s="12">
        <v>1</v>
      </c>
      <c r="K354" s="12">
        <v>2</v>
      </c>
      <c r="L354" s="12">
        <v>1</v>
      </c>
      <c r="M354" s="12">
        <v>1</v>
      </c>
      <c r="N354" s="12">
        <v>2</v>
      </c>
      <c r="O354" s="12">
        <v>2</v>
      </c>
      <c r="P354" s="12">
        <v>2</v>
      </c>
      <c r="Q354" s="12">
        <v>2</v>
      </c>
      <c r="R354" s="12">
        <v>4</v>
      </c>
      <c r="S354" s="12">
        <v>4</v>
      </c>
      <c r="T354" s="12">
        <v>2</v>
      </c>
      <c r="U354" s="12">
        <v>2</v>
      </c>
      <c r="V354" s="12">
        <v>2</v>
      </c>
      <c r="W354" s="12">
        <v>1</v>
      </c>
      <c r="X354" s="12">
        <v>2</v>
      </c>
      <c r="Y354" s="12">
        <v>1</v>
      </c>
      <c r="Z354" s="12">
        <v>5</v>
      </c>
      <c r="AA354" s="12">
        <v>5</v>
      </c>
    </row>
    <row r="355" spans="1:27">
      <c r="A355" s="40">
        <v>39405</v>
      </c>
      <c r="B355" s="12">
        <v>1</v>
      </c>
      <c r="C355" s="12">
        <v>1984</v>
      </c>
      <c r="D355" s="12">
        <v>82</v>
      </c>
      <c r="E355" s="12">
        <v>1.72</v>
      </c>
      <c r="F355" s="41">
        <f t="shared" si="20"/>
        <v>27.717685235262305</v>
      </c>
      <c r="G355" s="12" t="s">
        <v>444</v>
      </c>
      <c r="H355" s="12">
        <v>4</v>
      </c>
      <c r="I355" s="12">
        <v>2</v>
      </c>
      <c r="J355" s="12">
        <v>1</v>
      </c>
      <c r="K355" s="12">
        <v>2</v>
      </c>
      <c r="L355" s="12">
        <v>2</v>
      </c>
      <c r="M355" s="12">
        <v>2</v>
      </c>
      <c r="N355" s="12">
        <v>2</v>
      </c>
      <c r="O355" s="12">
        <v>2</v>
      </c>
      <c r="P355" s="12">
        <v>2</v>
      </c>
      <c r="Q355" s="12">
        <v>3</v>
      </c>
      <c r="R355" s="12">
        <v>2</v>
      </c>
      <c r="S355" s="12">
        <v>3</v>
      </c>
      <c r="T355" s="12">
        <v>2</v>
      </c>
      <c r="U355" s="12">
        <v>2</v>
      </c>
      <c r="V355" s="12">
        <v>2</v>
      </c>
      <c r="W355" s="12">
        <v>2</v>
      </c>
      <c r="X355" s="12">
        <v>2</v>
      </c>
      <c r="Y355" s="12">
        <v>2</v>
      </c>
      <c r="Z355" s="12">
        <v>2</v>
      </c>
      <c r="AA355" s="12">
        <v>4</v>
      </c>
    </row>
    <row r="356" spans="1:27">
      <c r="A356" s="40">
        <v>39419</v>
      </c>
      <c r="B356" s="12">
        <v>0</v>
      </c>
      <c r="C356" s="12">
        <v>1998</v>
      </c>
      <c r="D356" s="12">
        <v>65</v>
      </c>
      <c r="E356" s="12">
        <v>1.73</v>
      </c>
      <c r="F356" s="41">
        <f t="shared" si="20"/>
        <v>21.718066089745729</v>
      </c>
      <c r="G356" s="12" t="s">
        <v>445</v>
      </c>
      <c r="H356" s="12">
        <v>2</v>
      </c>
      <c r="I356" s="12">
        <v>4</v>
      </c>
      <c r="J356" s="12">
        <v>1</v>
      </c>
      <c r="K356" s="12">
        <v>2</v>
      </c>
      <c r="L356" s="12">
        <v>2</v>
      </c>
      <c r="M356" s="12">
        <v>2</v>
      </c>
      <c r="N356" s="12">
        <v>2</v>
      </c>
      <c r="O356" s="12">
        <v>4</v>
      </c>
      <c r="P356" s="12">
        <v>1</v>
      </c>
      <c r="Q356" s="12">
        <v>2</v>
      </c>
      <c r="R356" s="12">
        <v>2</v>
      </c>
      <c r="S356" s="12">
        <v>2</v>
      </c>
      <c r="T356" s="12">
        <v>2</v>
      </c>
      <c r="U356" s="12">
        <v>2</v>
      </c>
      <c r="V356" s="12">
        <v>2</v>
      </c>
      <c r="W356" s="12">
        <v>2</v>
      </c>
      <c r="X356" s="12">
        <v>2</v>
      </c>
      <c r="Y356" s="12">
        <v>2</v>
      </c>
      <c r="Z356" s="12">
        <v>4</v>
      </c>
      <c r="AA356" s="12">
        <v>2</v>
      </c>
    </row>
    <row r="357" spans="1:27">
      <c r="A357" s="40">
        <v>39430</v>
      </c>
      <c r="B357" s="12">
        <v>0</v>
      </c>
      <c r="C357" s="12">
        <v>1997</v>
      </c>
      <c r="D357" s="12">
        <v>55</v>
      </c>
      <c r="E357" s="12">
        <v>1.67</v>
      </c>
      <c r="F357" s="41">
        <f t="shared" si="20"/>
        <v>19.721036967980208</v>
      </c>
      <c r="G357" s="12" t="s">
        <v>446</v>
      </c>
      <c r="H357" s="12">
        <v>2</v>
      </c>
      <c r="I357" s="12">
        <v>2</v>
      </c>
      <c r="J357" s="12">
        <v>2</v>
      </c>
      <c r="K357" s="12">
        <v>2</v>
      </c>
      <c r="L357" s="12">
        <v>2</v>
      </c>
      <c r="M357" s="12">
        <v>2</v>
      </c>
      <c r="N357" s="12">
        <v>2</v>
      </c>
      <c r="O357" s="12">
        <v>2</v>
      </c>
      <c r="P357" s="12">
        <v>2</v>
      </c>
      <c r="Q357" s="12">
        <v>2</v>
      </c>
      <c r="R357" s="12">
        <v>3</v>
      </c>
      <c r="S357" s="12">
        <v>2</v>
      </c>
      <c r="T357" s="12">
        <v>2</v>
      </c>
      <c r="U357" s="12">
        <v>2</v>
      </c>
      <c r="V357" s="12">
        <v>4</v>
      </c>
      <c r="W357" s="12">
        <v>2</v>
      </c>
      <c r="X357" s="12">
        <v>3</v>
      </c>
      <c r="Y357" s="12">
        <v>3</v>
      </c>
      <c r="Z357" s="12">
        <v>4</v>
      </c>
      <c r="AA357" s="12">
        <v>4</v>
      </c>
    </row>
    <row r="358" spans="1:27">
      <c r="A358" s="40">
        <v>39432</v>
      </c>
      <c r="B358" s="12">
        <v>0</v>
      </c>
      <c r="C358" s="12">
        <v>1997</v>
      </c>
      <c r="D358" s="12">
        <v>70</v>
      </c>
      <c r="E358" s="12">
        <v>1.68</v>
      </c>
      <c r="F358" s="41">
        <f t="shared" si="20"/>
        <v>24.801587301587304</v>
      </c>
      <c r="G358" s="12" t="s">
        <v>447</v>
      </c>
      <c r="H358" s="12">
        <v>2</v>
      </c>
      <c r="I358" s="12">
        <v>1</v>
      </c>
      <c r="J358" s="12">
        <v>2</v>
      </c>
      <c r="K358" s="12">
        <v>2</v>
      </c>
      <c r="L358" s="12">
        <v>2</v>
      </c>
      <c r="M358" s="12">
        <v>2</v>
      </c>
      <c r="N358" s="12">
        <v>1</v>
      </c>
      <c r="O358" s="12">
        <v>2</v>
      </c>
      <c r="P358" s="12">
        <v>2</v>
      </c>
      <c r="Q358" s="12">
        <v>4</v>
      </c>
      <c r="R358" s="12">
        <v>4</v>
      </c>
      <c r="S358" s="12">
        <v>5</v>
      </c>
      <c r="T358" s="12">
        <v>2</v>
      </c>
      <c r="U358" s="12">
        <v>2</v>
      </c>
      <c r="V358" s="12">
        <v>2</v>
      </c>
      <c r="W358" s="12">
        <v>4</v>
      </c>
      <c r="X358" s="12">
        <v>2</v>
      </c>
      <c r="Y358" s="12">
        <v>3</v>
      </c>
      <c r="Z358" s="12">
        <v>3</v>
      </c>
      <c r="AA358" s="12">
        <v>3</v>
      </c>
    </row>
    <row r="359" spans="1:27">
      <c r="A359" s="40">
        <v>39437</v>
      </c>
      <c r="B359" s="12">
        <v>0</v>
      </c>
      <c r="C359" s="12">
        <v>1996</v>
      </c>
      <c r="D359" s="12">
        <v>60</v>
      </c>
      <c r="E359" s="12">
        <v>1.69</v>
      </c>
      <c r="F359" s="41">
        <f t="shared" si="20"/>
        <v>21.007667798746546</v>
      </c>
      <c r="G359" s="12" t="s">
        <v>448</v>
      </c>
      <c r="H359" s="12">
        <v>5</v>
      </c>
      <c r="I359" s="12">
        <v>2</v>
      </c>
      <c r="J359" s="12">
        <v>2</v>
      </c>
      <c r="K359" s="12">
        <v>1</v>
      </c>
      <c r="L359" s="12">
        <v>4</v>
      </c>
      <c r="M359" s="12">
        <v>3</v>
      </c>
      <c r="N359" s="12">
        <v>2</v>
      </c>
      <c r="O359" s="12">
        <v>1</v>
      </c>
      <c r="P359" s="12">
        <v>2</v>
      </c>
      <c r="Q359" s="12">
        <v>1</v>
      </c>
      <c r="R359" s="12">
        <v>2</v>
      </c>
      <c r="S359" s="12">
        <v>3</v>
      </c>
      <c r="T359" s="12">
        <v>3</v>
      </c>
      <c r="U359" s="12">
        <v>4</v>
      </c>
      <c r="V359" s="12">
        <v>3</v>
      </c>
      <c r="W359" s="12">
        <v>4</v>
      </c>
      <c r="X359" s="12">
        <v>4</v>
      </c>
      <c r="Y359" s="12">
        <v>4</v>
      </c>
      <c r="Z359" s="12">
        <v>3</v>
      </c>
      <c r="AA359" s="12">
        <v>4</v>
      </c>
    </row>
    <row r="360" spans="1:27">
      <c r="A360" s="40">
        <v>39436</v>
      </c>
      <c r="B360" s="12">
        <v>0</v>
      </c>
      <c r="C360" s="12">
        <v>1995</v>
      </c>
      <c r="D360" s="12">
        <v>58.5</v>
      </c>
      <c r="E360" s="12">
        <v>1.69</v>
      </c>
      <c r="F360" s="41">
        <f t="shared" si="20"/>
        <v>20.482476103777881</v>
      </c>
      <c r="G360" s="12" t="s">
        <v>449</v>
      </c>
      <c r="H360" s="12">
        <v>2</v>
      </c>
      <c r="I360" s="12">
        <v>4</v>
      </c>
      <c r="J360" s="12">
        <v>2</v>
      </c>
      <c r="K360" s="12">
        <v>1</v>
      </c>
      <c r="L360" s="12">
        <v>2</v>
      </c>
      <c r="M360" s="12">
        <v>2</v>
      </c>
      <c r="N360" s="12">
        <v>2</v>
      </c>
      <c r="O360" s="12">
        <v>3</v>
      </c>
      <c r="P360" s="12">
        <v>4</v>
      </c>
      <c r="Q360" s="12">
        <v>1</v>
      </c>
      <c r="R360" s="12">
        <v>2</v>
      </c>
      <c r="S360" s="12">
        <v>2</v>
      </c>
      <c r="T360" s="12">
        <v>2</v>
      </c>
      <c r="U360" s="12">
        <v>2</v>
      </c>
      <c r="V360" s="12">
        <v>2</v>
      </c>
      <c r="W360" s="12">
        <v>4</v>
      </c>
      <c r="X360" s="12">
        <v>4</v>
      </c>
      <c r="Y360" s="12">
        <v>4</v>
      </c>
      <c r="Z360" s="12">
        <v>4</v>
      </c>
      <c r="AA360" s="12">
        <v>4</v>
      </c>
    </row>
    <row r="361" spans="1:27">
      <c r="A361" s="40">
        <v>39441</v>
      </c>
      <c r="B361" s="12">
        <v>0</v>
      </c>
      <c r="C361" s="12">
        <v>1995</v>
      </c>
      <c r="D361" s="12">
        <v>60</v>
      </c>
      <c r="E361" s="12">
        <v>1.71</v>
      </c>
      <c r="F361" s="41">
        <f t="shared" si="20"/>
        <v>20.519134092541297</v>
      </c>
      <c r="G361" s="12" t="s">
        <v>450</v>
      </c>
      <c r="H361" s="12">
        <v>2</v>
      </c>
      <c r="I361" s="12">
        <v>4</v>
      </c>
      <c r="J361" s="12">
        <v>2</v>
      </c>
      <c r="K361" s="12">
        <v>4</v>
      </c>
      <c r="L361" s="12">
        <v>2</v>
      </c>
      <c r="M361" s="12">
        <v>2</v>
      </c>
      <c r="N361" s="12">
        <v>2</v>
      </c>
      <c r="O361" s="12">
        <v>2</v>
      </c>
      <c r="P361" s="12">
        <v>2</v>
      </c>
      <c r="Q361" s="12">
        <v>1</v>
      </c>
      <c r="R361" s="12">
        <v>2</v>
      </c>
      <c r="S361" s="12">
        <v>2</v>
      </c>
      <c r="T361" s="12">
        <v>2</v>
      </c>
      <c r="U361" s="12">
        <v>4</v>
      </c>
      <c r="V361" s="12">
        <v>2</v>
      </c>
      <c r="W361" s="12">
        <v>1</v>
      </c>
      <c r="X361" s="12">
        <v>2</v>
      </c>
      <c r="Y361" s="12">
        <v>2</v>
      </c>
      <c r="Z361" s="12">
        <v>4</v>
      </c>
      <c r="AA361" s="12">
        <v>1</v>
      </c>
    </row>
    <row r="362" spans="1:27">
      <c r="A362" s="40">
        <v>39443</v>
      </c>
      <c r="B362" s="12">
        <v>0</v>
      </c>
      <c r="C362" s="12">
        <v>1999</v>
      </c>
      <c r="D362" s="12">
        <v>75</v>
      </c>
      <c r="E362" s="12">
        <v>1.7</v>
      </c>
      <c r="F362" s="41">
        <f t="shared" si="20"/>
        <v>25.95155709342561</v>
      </c>
      <c r="G362" s="12" t="s">
        <v>247</v>
      </c>
      <c r="H362" s="12">
        <v>4</v>
      </c>
      <c r="I362" s="12">
        <v>4</v>
      </c>
      <c r="J362" s="12">
        <v>2</v>
      </c>
      <c r="K362" s="12">
        <v>2</v>
      </c>
      <c r="L362" s="12">
        <v>4</v>
      </c>
      <c r="M362" s="12">
        <v>4</v>
      </c>
      <c r="N362" s="12">
        <v>4</v>
      </c>
      <c r="O362" s="12">
        <v>4</v>
      </c>
      <c r="P362" s="12">
        <v>2</v>
      </c>
      <c r="Q362" s="12">
        <v>2</v>
      </c>
      <c r="R362" s="12">
        <v>5</v>
      </c>
      <c r="S362" s="12">
        <v>2</v>
      </c>
      <c r="T362" s="12">
        <v>2</v>
      </c>
      <c r="U362" s="12">
        <v>2</v>
      </c>
      <c r="V362" s="12">
        <v>1</v>
      </c>
      <c r="W362" s="12">
        <v>4</v>
      </c>
      <c r="X362" s="12">
        <v>5</v>
      </c>
      <c r="Y362" s="12">
        <v>2</v>
      </c>
      <c r="Z362" s="12">
        <v>5</v>
      </c>
      <c r="AA362" s="12">
        <v>2</v>
      </c>
    </row>
    <row r="363" spans="1:27">
      <c r="A363" s="40">
        <v>39450</v>
      </c>
      <c r="B363" s="12">
        <v>1</v>
      </c>
      <c r="C363" s="12">
        <v>1994</v>
      </c>
      <c r="D363" s="12">
        <v>70</v>
      </c>
      <c r="E363" s="12">
        <v>1.86</v>
      </c>
      <c r="F363" s="41">
        <f t="shared" si="20"/>
        <v>20.233553011908889</v>
      </c>
      <c r="G363" s="12" t="s">
        <v>451</v>
      </c>
      <c r="H363" s="12">
        <v>2</v>
      </c>
      <c r="I363" s="12">
        <v>1</v>
      </c>
      <c r="J363" s="12">
        <v>1</v>
      </c>
      <c r="K363" s="12">
        <v>1</v>
      </c>
      <c r="L363" s="12">
        <v>1</v>
      </c>
      <c r="M363" s="12">
        <v>3</v>
      </c>
      <c r="N363" s="12">
        <v>1</v>
      </c>
      <c r="O363" s="12">
        <v>1</v>
      </c>
      <c r="P363" s="12">
        <v>1</v>
      </c>
      <c r="Q363" s="12">
        <v>2</v>
      </c>
      <c r="R363" s="12">
        <v>2</v>
      </c>
      <c r="S363" s="12">
        <v>2</v>
      </c>
      <c r="T363" s="12">
        <v>1</v>
      </c>
      <c r="U363" s="12">
        <v>4</v>
      </c>
      <c r="V363" s="12">
        <v>1</v>
      </c>
      <c r="W363" s="12">
        <v>1</v>
      </c>
      <c r="X363" s="12">
        <v>1</v>
      </c>
      <c r="Y363" s="12">
        <v>3</v>
      </c>
      <c r="Z363" s="12">
        <v>1</v>
      </c>
      <c r="AA363" s="12">
        <v>1</v>
      </c>
    </row>
    <row r="364" spans="1:27">
      <c r="A364" s="40">
        <v>39459</v>
      </c>
      <c r="B364" s="12">
        <v>0</v>
      </c>
      <c r="C364" s="12">
        <v>2005</v>
      </c>
      <c r="D364" s="12">
        <v>60</v>
      </c>
      <c r="E364" s="12">
        <v>1.55</v>
      </c>
      <c r="F364" s="41">
        <f t="shared" si="20"/>
        <v>24.973985431841829</v>
      </c>
      <c r="G364" s="12" t="s">
        <v>452</v>
      </c>
      <c r="H364" s="12">
        <v>2</v>
      </c>
      <c r="I364" s="12">
        <v>2</v>
      </c>
      <c r="J364" s="12">
        <v>2</v>
      </c>
      <c r="K364" s="12">
        <v>2</v>
      </c>
      <c r="L364" s="12">
        <v>2</v>
      </c>
      <c r="M364" s="12">
        <v>4</v>
      </c>
      <c r="N364" s="12">
        <v>2</v>
      </c>
      <c r="O364" s="12">
        <v>4</v>
      </c>
      <c r="P364" s="12">
        <v>2</v>
      </c>
      <c r="Q364" s="12">
        <v>3</v>
      </c>
      <c r="R364" s="12">
        <v>4</v>
      </c>
      <c r="S364" s="12">
        <v>1</v>
      </c>
      <c r="T364" s="12">
        <v>2</v>
      </c>
      <c r="U364" s="12">
        <v>5</v>
      </c>
      <c r="V364" s="12">
        <v>2</v>
      </c>
      <c r="W364" s="12">
        <v>3</v>
      </c>
      <c r="X364" s="12">
        <v>2</v>
      </c>
      <c r="Y364" s="12">
        <v>1</v>
      </c>
      <c r="Z364" s="12">
        <v>2</v>
      </c>
      <c r="AA364" s="12">
        <v>2</v>
      </c>
    </row>
    <row r="365" spans="1:27">
      <c r="A365" s="40">
        <v>39473</v>
      </c>
      <c r="B365" s="12">
        <v>0</v>
      </c>
      <c r="C365" s="12">
        <v>1979</v>
      </c>
      <c r="D365" s="12">
        <v>104</v>
      </c>
      <c r="E365" s="12">
        <v>1.68</v>
      </c>
      <c r="F365" s="41">
        <f t="shared" si="20"/>
        <v>36.848072562358283</v>
      </c>
      <c r="G365" s="12" t="s">
        <v>453</v>
      </c>
      <c r="H365" s="12">
        <v>3</v>
      </c>
      <c r="I365" s="12">
        <v>4</v>
      </c>
      <c r="J365" s="12">
        <v>5</v>
      </c>
      <c r="K365" s="12">
        <v>4</v>
      </c>
      <c r="L365" s="12">
        <v>4</v>
      </c>
      <c r="M365" s="12">
        <v>4</v>
      </c>
      <c r="N365" s="12">
        <v>4</v>
      </c>
      <c r="O365" s="12">
        <v>4</v>
      </c>
      <c r="P365" s="12">
        <v>3</v>
      </c>
      <c r="Q365" s="12">
        <v>2</v>
      </c>
      <c r="R365" s="12">
        <v>5</v>
      </c>
      <c r="S365" s="12">
        <v>4</v>
      </c>
      <c r="T365" s="12">
        <v>4</v>
      </c>
      <c r="U365" s="12">
        <v>3</v>
      </c>
      <c r="V365" s="12">
        <v>4</v>
      </c>
      <c r="W365" s="12">
        <v>4</v>
      </c>
      <c r="X365" s="12">
        <v>4</v>
      </c>
      <c r="Y365" s="12">
        <v>4</v>
      </c>
      <c r="Z365" s="12">
        <v>3</v>
      </c>
      <c r="AA365" s="12">
        <v>5</v>
      </c>
    </row>
    <row r="366" spans="1:27">
      <c r="A366" s="40">
        <v>39475</v>
      </c>
      <c r="B366" s="12">
        <v>0</v>
      </c>
      <c r="C366" s="12">
        <v>1981</v>
      </c>
      <c r="D366" s="12">
        <v>75</v>
      </c>
      <c r="E366" s="12">
        <v>1.7</v>
      </c>
      <c r="F366" s="41">
        <f t="shared" si="20"/>
        <v>25.95155709342561</v>
      </c>
      <c r="G366" s="12" t="s">
        <v>454</v>
      </c>
      <c r="H366" s="12">
        <v>1</v>
      </c>
      <c r="I366" s="12">
        <v>2</v>
      </c>
      <c r="J366" s="12">
        <v>1</v>
      </c>
      <c r="K366" s="12">
        <v>5</v>
      </c>
      <c r="L366" s="12">
        <v>4</v>
      </c>
      <c r="M366" s="12">
        <v>2</v>
      </c>
      <c r="N366" s="12">
        <v>2</v>
      </c>
      <c r="O366" s="12">
        <v>5</v>
      </c>
      <c r="P366" s="12">
        <v>1</v>
      </c>
      <c r="Q366" s="12">
        <v>1</v>
      </c>
      <c r="R366" s="12">
        <v>1</v>
      </c>
      <c r="S366" s="12">
        <v>3</v>
      </c>
      <c r="T366" s="12">
        <v>1</v>
      </c>
      <c r="U366" s="12">
        <v>2</v>
      </c>
      <c r="V366" s="12">
        <v>4</v>
      </c>
      <c r="W366" s="12">
        <v>2</v>
      </c>
      <c r="X366" s="12">
        <v>4</v>
      </c>
      <c r="Y366" s="12">
        <v>5</v>
      </c>
      <c r="Z366" s="12">
        <v>4</v>
      </c>
      <c r="AA366" s="12">
        <v>3</v>
      </c>
    </row>
    <row r="367" spans="1:27">
      <c r="A367" s="40">
        <v>39474</v>
      </c>
      <c r="B367" s="12">
        <v>0</v>
      </c>
      <c r="C367" s="12">
        <v>1996</v>
      </c>
      <c r="D367" s="12"/>
      <c r="E367" s="12"/>
      <c r="F367" s="41"/>
      <c r="G367" s="12"/>
      <c r="H367" s="12">
        <v>4</v>
      </c>
      <c r="I367" s="12">
        <v>4</v>
      </c>
      <c r="J367" s="12">
        <v>4</v>
      </c>
      <c r="K367" s="12">
        <v>3</v>
      </c>
      <c r="L367" s="12">
        <v>4</v>
      </c>
      <c r="M367" s="12">
        <v>4</v>
      </c>
      <c r="N367" s="12">
        <v>4</v>
      </c>
      <c r="O367" s="12">
        <v>4</v>
      </c>
      <c r="P367" s="12">
        <v>2</v>
      </c>
      <c r="Q367" s="12">
        <v>3</v>
      </c>
      <c r="R367" s="12">
        <v>4</v>
      </c>
      <c r="S367" s="12">
        <v>4</v>
      </c>
      <c r="T367" s="12">
        <v>3</v>
      </c>
      <c r="U367" s="12">
        <v>4</v>
      </c>
      <c r="V367" s="12">
        <v>4</v>
      </c>
      <c r="W367" s="12">
        <v>2</v>
      </c>
      <c r="X367" s="12">
        <v>2</v>
      </c>
      <c r="Y367" s="12">
        <v>4</v>
      </c>
      <c r="Z367" s="12">
        <v>4</v>
      </c>
      <c r="AA367" s="12">
        <v>3</v>
      </c>
    </row>
    <row r="368" spans="1:27">
      <c r="A368" s="40">
        <v>39479</v>
      </c>
      <c r="B368" s="12">
        <v>1</v>
      </c>
      <c r="C368" s="12">
        <v>1982</v>
      </c>
      <c r="D368" s="12">
        <v>148</v>
      </c>
      <c r="E368" s="12">
        <v>1.85</v>
      </c>
      <c r="F368" s="41">
        <f>D368/(E368^2)</f>
        <v>43.243243243243242</v>
      </c>
      <c r="G368" s="12" t="s">
        <v>455</v>
      </c>
      <c r="H368" s="12">
        <v>4</v>
      </c>
      <c r="I368" s="12">
        <v>3</v>
      </c>
      <c r="J368" s="12">
        <v>4</v>
      </c>
      <c r="K368" s="12">
        <v>4</v>
      </c>
      <c r="L368" s="12">
        <v>4</v>
      </c>
      <c r="M368" s="12">
        <v>3</v>
      </c>
      <c r="N368" s="12">
        <v>3</v>
      </c>
      <c r="O368" s="12">
        <v>1</v>
      </c>
      <c r="P368" s="12">
        <v>5</v>
      </c>
      <c r="Q368" s="12">
        <v>4</v>
      </c>
      <c r="R368" s="12">
        <v>4</v>
      </c>
      <c r="S368" s="12">
        <v>5</v>
      </c>
      <c r="T368" s="12">
        <v>5</v>
      </c>
      <c r="U368" s="12">
        <v>5</v>
      </c>
      <c r="V368" s="12">
        <v>4</v>
      </c>
      <c r="W368" s="12">
        <v>2</v>
      </c>
      <c r="X368" s="12">
        <v>4</v>
      </c>
      <c r="Y368" s="12">
        <v>4</v>
      </c>
      <c r="Z368" s="12">
        <v>3</v>
      </c>
      <c r="AA368" s="12">
        <v>4</v>
      </c>
    </row>
    <row r="369" spans="1:27">
      <c r="A369" s="40">
        <v>39485</v>
      </c>
      <c r="B369" s="12">
        <v>0</v>
      </c>
      <c r="C369" s="12">
        <v>1956</v>
      </c>
      <c r="D369" s="12">
        <v>74</v>
      </c>
      <c r="E369" s="12">
        <v>1.53</v>
      </c>
      <c r="F369" s="41">
        <f>D369/(E369^2)</f>
        <v>31.611773249604852</v>
      </c>
      <c r="G369" s="12" t="s">
        <v>456</v>
      </c>
      <c r="H369" s="12">
        <v>4</v>
      </c>
      <c r="I369" s="12">
        <v>4</v>
      </c>
      <c r="J369" s="12">
        <v>3</v>
      </c>
      <c r="K369" s="12">
        <v>3</v>
      </c>
      <c r="L369" s="12">
        <v>4</v>
      </c>
      <c r="M369" s="12">
        <v>3</v>
      </c>
      <c r="N369" s="12">
        <v>4</v>
      </c>
      <c r="O369" s="12">
        <v>1</v>
      </c>
      <c r="P369" s="12">
        <v>3</v>
      </c>
      <c r="Q369" s="12">
        <v>2</v>
      </c>
      <c r="R369" s="12">
        <v>2</v>
      </c>
      <c r="S369" s="12">
        <v>2</v>
      </c>
      <c r="T369" s="12">
        <v>4</v>
      </c>
      <c r="U369" s="12">
        <v>2</v>
      </c>
      <c r="V369" s="12">
        <v>5</v>
      </c>
      <c r="W369" s="12">
        <v>4</v>
      </c>
      <c r="X369" s="12">
        <v>5</v>
      </c>
      <c r="Y369" s="12">
        <v>2</v>
      </c>
      <c r="Z369" s="12">
        <v>5</v>
      </c>
      <c r="AA369" s="12">
        <v>3</v>
      </c>
    </row>
    <row r="370" spans="1:27">
      <c r="A370" s="40">
        <v>39484</v>
      </c>
      <c r="B370" s="12">
        <v>0</v>
      </c>
      <c r="C370" s="12">
        <v>2003</v>
      </c>
      <c r="D370" s="12">
        <v>66</v>
      </c>
      <c r="E370" s="12">
        <v>1.77</v>
      </c>
      <c r="F370" s="41">
        <f>D370/(E370^2)</f>
        <v>21.066743273005841</v>
      </c>
      <c r="G370" s="12" t="s">
        <v>158</v>
      </c>
      <c r="H370" s="12">
        <v>5</v>
      </c>
      <c r="I370" s="12">
        <v>4</v>
      </c>
      <c r="J370" s="12">
        <v>4</v>
      </c>
      <c r="K370" s="12">
        <v>3</v>
      </c>
      <c r="L370" s="12">
        <v>4</v>
      </c>
      <c r="M370" s="12">
        <v>3</v>
      </c>
      <c r="N370" s="12">
        <v>4</v>
      </c>
      <c r="O370" s="12">
        <v>3</v>
      </c>
      <c r="P370" s="12">
        <v>2</v>
      </c>
      <c r="Q370" s="12">
        <v>3</v>
      </c>
      <c r="R370" s="12">
        <v>4</v>
      </c>
      <c r="S370" s="12">
        <v>4</v>
      </c>
      <c r="T370" s="12">
        <v>4</v>
      </c>
      <c r="U370" s="12">
        <v>2</v>
      </c>
      <c r="V370" s="12">
        <v>2</v>
      </c>
      <c r="W370" s="12">
        <v>1</v>
      </c>
      <c r="X370" s="12">
        <v>3</v>
      </c>
      <c r="Y370" s="12">
        <v>2</v>
      </c>
      <c r="Z370" s="12">
        <v>2</v>
      </c>
      <c r="AA370" s="12">
        <v>4</v>
      </c>
    </row>
    <row r="371" spans="1:27">
      <c r="A371" s="40">
        <v>39500</v>
      </c>
      <c r="B371" s="12">
        <v>0</v>
      </c>
      <c r="C371" s="12">
        <v>1994</v>
      </c>
      <c r="D371" s="12"/>
      <c r="E371" s="12"/>
      <c r="F371" s="41"/>
      <c r="G371" s="12"/>
      <c r="H371" s="12">
        <v>2</v>
      </c>
      <c r="I371" s="12">
        <v>2</v>
      </c>
      <c r="J371" s="12">
        <v>2</v>
      </c>
      <c r="K371" s="12">
        <v>2</v>
      </c>
      <c r="L371" s="12">
        <v>2</v>
      </c>
      <c r="M371" s="12">
        <v>5</v>
      </c>
      <c r="N371" s="12">
        <v>2</v>
      </c>
      <c r="O371" s="12">
        <v>4</v>
      </c>
      <c r="P371" s="12">
        <v>1</v>
      </c>
      <c r="Q371" s="12">
        <v>2</v>
      </c>
      <c r="R371" s="12">
        <v>4</v>
      </c>
      <c r="S371" s="12">
        <v>2</v>
      </c>
      <c r="T371" s="12">
        <v>2</v>
      </c>
      <c r="U371" s="12">
        <v>2</v>
      </c>
      <c r="V371" s="12">
        <v>1</v>
      </c>
      <c r="W371" s="12">
        <v>4</v>
      </c>
      <c r="X371" s="12">
        <v>2</v>
      </c>
      <c r="Y371" s="12">
        <v>2</v>
      </c>
      <c r="Z371" s="12">
        <v>3</v>
      </c>
      <c r="AA371" s="12">
        <v>4</v>
      </c>
    </row>
    <row r="372" spans="1:27">
      <c r="A372" s="40">
        <v>39524</v>
      </c>
      <c r="B372" s="12">
        <v>1</v>
      </c>
      <c r="C372" s="12">
        <v>1963</v>
      </c>
      <c r="D372" s="12">
        <v>100</v>
      </c>
      <c r="E372" s="12">
        <v>1.75</v>
      </c>
      <c r="F372" s="41">
        <f>D372/(E372^2)</f>
        <v>32.653061224489797</v>
      </c>
      <c r="G372" s="12" t="s">
        <v>457</v>
      </c>
      <c r="H372" s="12">
        <v>1</v>
      </c>
      <c r="I372" s="12">
        <v>5</v>
      </c>
      <c r="J372" s="12">
        <v>1</v>
      </c>
      <c r="K372" s="12">
        <v>4</v>
      </c>
      <c r="L372" s="12">
        <v>1</v>
      </c>
      <c r="M372" s="12">
        <v>5</v>
      </c>
      <c r="N372" s="12">
        <v>1</v>
      </c>
      <c r="O372" s="12">
        <v>5</v>
      </c>
      <c r="P372" s="12">
        <v>5</v>
      </c>
      <c r="Q372" s="12">
        <v>3</v>
      </c>
      <c r="R372" s="12">
        <v>1</v>
      </c>
      <c r="S372" s="12">
        <v>1</v>
      </c>
      <c r="T372" s="12">
        <v>1</v>
      </c>
      <c r="U372" s="12">
        <v>5</v>
      </c>
      <c r="V372" s="12">
        <v>1</v>
      </c>
      <c r="W372" s="12">
        <v>5</v>
      </c>
      <c r="X372" s="12">
        <v>1</v>
      </c>
      <c r="Y372" s="12">
        <v>1</v>
      </c>
      <c r="Z372" s="12">
        <v>2</v>
      </c>
      <c r="AA372" s="12">
        <v>4</v>
      </c>
    </row>
    <row r="373" spans="1:27">
      <c r="A373" s="40">
        <v>39556</v>
      </c>
      <c r="B373" s="12">
        <v>0</v>
      </c>
      <c r="C373" s="12">
        <v>1993</v>
      </c>
      <c r="D373" s="12">
        <v>100</v>
      </c>
      <c r="E373" s="12">
        <v>1.64</v>
      </c>
      <c r="F373" s="41">
        <f>D373/(E373^2)</f>
        <v>37.180249851279008</v>
      </c>
      <c r="G373" s="12">
        <v>100.164</v>
      </c>
      <c r="H373" s="12">
        <v>2</v>
      </c>
      <c r="I373" s="12">
        <v>2</v>
      </c>
      <c r="J373" s="12">
        <v>2</v>
      </c>
      <c r="K373" s="12">
        <v>2</v>
      </c>
      <c r="L373" s="12">
        <v>2</v>
      </c>
      <c r="M373" s="12">
        <v>3</v>
      </c>
      <c r="N373" s="12">
        <v>3</v>
      </c>
      <c r="O373" s="12">
        <v>3</v>
      </c>
      <c r="P373" s="12">
        <v>3</v>
      </c>
      <c r="Q373" s="12">
        <v>2</v>
      </c>
      <c r="R373" s="12">
        <v>3</v>
      </c>
      <c r="S373" s="12">
        <v>2</v>
      </c>
      <c r="T373" s="12">
        <v>2</v>
      </c>
      <c r="U373" s="12">
        <v>2</v>
      </c>
      <c r="V373" s="12">
        <v>4</v>
      </c>
      <c r="W373" s="12">
        <v>4</v>
      </c>
      <c r="X373" s="12">
        <v>4</v>
      </c>
      <c r="Y373" s="12">
        <v>4</v>
      </c>
      <c r="Z373" s="12">
        <v>4</v>
      </c>
      <c r="AA373" s="12">
        <v>2</v>
      </c>
    </row>
    <row r="374" spans="1:27">
      <c r="A374" s="40">
        <v>39557</v>
      </c>
      <c r="B374" s="12">
        <v>0</v>
      </c>
      <c r="C374" s="12">
        <v>2004</v>
      </c>
      <c r="D374" s="12">
        <v>59</v>
      </c>
      <c r="E374" s="12">
        <v>1.7</v>
      </c>
      <c r="F374" s="41">
        <f>D374/(E374^2)</f>
        <v>20.415224913494811</v>
      </c>
      <c r="G374" s="12" t="s">
        <v>458</v>
      </c>
      <c r="H374" s="12">
        <v>1</v>
      </c>
      <c r="I374" s="12">
        <v>3</v>
      </c>
      <c r="J374" s="12">
        <v>1</v>
      </c>
      <c r="K374" s="12">
        <v>2</v>
      </c>
      <c r="L374" s="12">
        <v>1</v>
      </c>
      <c r="M374" s="12">
        <v>1</v>
      </c>
      <c r="N374" s="12">
        <v>1</v>
      </c>
      <c r="O374" s="12">
        <v>1</v>
      </c>
      <c r="P374" s="12">
        <v>1</v>
      </c>
      <c r="Q374" s="12">
        <v>2</v>
      </c>
      <c r="R374" s="12">
        <v>2</v>
      </c>
      <c r="S374" s="12">
        <v>4</v>
      </c>
      <c r="T374" s="12">
        <v>1</v>
      </c>
      <c r="U374" s="12">
        <v>2</v>
      </c>
      <c r="V374" s="12">
        <v>1</v>
      </c>
      <c r="W374" s="12">
        <v>1</v>
      </c>
      <c r="X374" s="12">
        <v>3</v>
      </c>
      <c r="Y374" s="12">
        <v>2</v>
      </c>
      <c r="Z374" s="12">
        <v>3</v>
      </c>
      <c r="AA374" s="12">
        <v>4</v>
      </c>
    </row>
    <row r="375" spans="1:27">
      <c r="A375" s="40">
        <v>39560</v>
      </c>
      <c r="B375" s="12">
        <v>1</v>
      </c>
      <c r="C375" s="12">
        <v>2004</v>
      </c>
      <c r="D375" s="12">
        <v>74</v>
      </c>
      <c r="E375" s="12">
        <v>1.87</v>
      </c>
      <c r="F375" s="41">
        <f>D375/(E375^2)</f>
        <v>21.161600274528865</v>
      </c>
      <c r="G375" s="12" t="s">
        <v>459</v>
      </c>
      <c r="H375" s="12">
        <v>1</v>
      </c>
      <c r="I375" s="12">
        <v>4</v>
      </c>
      <c r="J375" s="12">
        <v>1</v>
      </c>
      <c r="K375" s="12">
        <v>1</v>
      </c>
      <c r="L375" s="12">
        <v>1</v>
      </c>
      <c r="M375" s="12">
        <v>1</v>
      </c>
      <c r="N375" s="12">
        <v>1</v>
      </c>
      <c r="O375" s="12">
        <v>1</v>
      </c>
      <c r="P375" s="12">
        <v>1</v>
      </c>
      <c r="Q375" s="12">
        <v>1</v>
      </c>
      <c r="R375" s="12">
        <v>4</v>
      </c>
      <c r="S375" s="12">
        <v>2</v>
      </c>
      <c r="T375" s="12">
        <v>4</v>
      </c>
      <c r="U375" s="12">
        <v>2</v>
      </c>
      <c r="V375" s="12">
        <v>1</v>
      </c>
      <c r="W375" s="12">
        <v>1</v>
      </c>
      <c r="X375" s="12">
        <v>1</v>
      </c>
      <c r="Y375" s="12">
        <v>1</v>
      </c>
      <c r="Z375" s="12">
        <v>1</v>
      </c>
      <c r="AA375" s="12">
        <v>2</v>
      </c>
    </row>
    <row r="376" spans="1:27">
      <c r="A376" s="40">
        <v>39574</v>
      </c>
      <c r="B376" s="12">
        <v>1</v>
      </c>
      <c r="C376" s="12">
        <v>1972</v>
      </c>
      <c r="D376" s="12"/>
      <c r="E376" s="12"/>
      <c r="F376" s="41"/>
      <c r="G376" s="12"/>
      <c r="H376" s="12">
        <v>1</v>
      </c>
      <c r="I376" s="12">
        <v>5</v>
      </c>
      <c r="J376" s="12">
        <v>1</v>
      </c>
      <c r="K376" s="12">
        <v>5</v>
      </c>
      <c r="L376" s="12">
        <v>1</v>
      </c>
      <c r="M376" s="12">
        <v>3</v>
      </c>
      <c r="N376" s="12">
        <v>1</v>
      </c>
      <c r="O376" s="12">
        <v>5</v>
      </c>
      <c r="P376" s="12">
        <v>3</v>
      </c>
      <c r="Q376" s="12">
        <v>4</v>
      </c>
      <c r="R376" s="12">
        <v>4</v>
      </c>
      <c r="S376" s="12">
        <v>4</v>
      </c>
      <c r="T376" s="12">
        <v>4</v>
      </c>
      <c r="U376" s="12">
        <v>5</v>
      </c>
      <c r="V376" s="12">
        <v>1</v>
      </c>
      <c r="W376" s="12">
        <v>3</v>
      </c>
      <c r="X376" s="12">
        <v>1</v>
      </c>
      <c r="Y376" s="12">
        <v>3</v>
      </c>
      <c r="Z376" s="12">
        <v>3</v>
      </c>
      <c r="AA376" s="12">
        <v>2</v>
      </c>
    </row>
    <row r="377" spans="1:27">
      <c r="A377" s="40">
        <v>39603</v>
      </c>
      <c r="B377" s="12">
        <v>0</v>
      </c>
      <c r="C377" s="12">
        <v>1992</v>
      </c>
      <c r="D377" s="12">
        <v>76</v>
      </c>
      <c r="E377" s="12">
        <v>1.74</v>
      </c>
      <c r="F377" s="41">
        <f t="shared" ref="F377:F392" si="21">D377/(E377^2)</f>
        <v>25.102391333069097</v>
      </c>
      <c r="G377" s="12" t="s">
        <v>460</v>
      </c>
      <c r="H377" s="12">
        <v>4</v>
      </c>
      <c r="I377" s="12">
        <v>3</v>
      </c>
      <c r="J377" s="12">
        <v>4</v>
      </c>
      <c r="K377" s="12">
        <v>3</v>
      </c>
      <c r="L377" s="12">
        <v>4</v>
      </c>
      <c r="M377" s="12">
        <v>4</v>
      </c>
      <c r="N377" s="12">
        <v>4</v>
      </c>
      <c r="O377" s="12">
        <v>4</v>
      </c>
      <c r="P377" s="12">
        <v>2</v>
      </c>
      <c r="Q377" s="12">
        <v>3</v>
      </c>
      <c r="R377" s="12">
        <v>4</v>
      </c>
      <c r="S377" s="12">
        <v>3</v>
      </c>
      <c r="T377" s="12">
        <v>2</v>
      </c>
      <c r="U377" s="12">
        <v>4</v>
      </c>
      <c r="V377" s="12">
        <v>3</v>
      </c>
      <c r="W377" s="12">
        <v>4</v>
      </c>
      <c r="X377" s="12">
        <v>4</v>
      </c>
      <c r="Y377" s="12">
        <v>4</v>
      </c>
      <c r="Z377" s="12">
        <v>4</v>
      </c>
      <c r="AA377" s="12">
        <v>3</v>
      </c>
    </row>
    <row r="378" spans="1:27">
      <c r="A378" s="40">
        <v>39627</v>
      </c>
      <c r="B378" s="12">
        <v>0</v>
      </c>
      <c r="C378" s="12">
        <v>2001</v>
      </c>
      <c r="D378" s="12">
        <v>64</v>
      </c>
      <c r="E378" s="12">
        <v>1.64</v>
      </c>
      <c r="F378" s="41">
        <f t="shared" si="21"/>
        <v>23.795359904818564</v>
      </c>
      <c r="G378" s="12" t="s">
        <v>309</v>
      </c>
      <c r="H378" s="12">
        <v>4</v>
      </c>
      <c r="I378" s="12">
        <v>2</v>
      </c>
      <c r="J378" s="12">
        <v>3</v>
      </c>
      <c r="K378" s="12">
        <v>4</v>
      </c>
      <c r="L378" s="12">
        <v>4</v>
      </c>
      <c r="M378" s="12">
        <v>2</v>
      </c>
      <c r="N378" s="12">
        <v>4</v>
      </c>
      <c r="O378" s="12">
        <v>2</v>
      </c>
      <c r="P378" s="12">
        <v>2</v>
      </c>
      <c r="Q378" s="12">
        <v>3</v>
      </c>
      <c r="R378" s="12">
        <v>4</v>
      </c>
      <c r="S378" s="12">
        <v>4</v>
      </c>
      <c r="T378" s="12">
        <v>4</v>
      </c>
      <c r="U378" s="12">
        <v>2</v>
      </c>
      <c r="V378" s="12">
        <v>4</v>
      </c>
      <c r="W378" s="12">
        <v>4</v>
      </c>
      <c r="X378" s="12">
        <v>4</v>
      </c>
      <c r="Y378" s="12">
        <v>4</v>
      </c>
      <c r="Z378" s="12">
        <v>4</v>
      </c>
      <c r="AA378" s="12">
        <v>5</v>
      </c>
    </row>
    <row r="379" spans="1:27">
      <c r="A379" s="40">
        <v>39632</v>
      </c>
      <c r="B379" s="12">
        <v>0</v>
      </c>
      <c r="C379" s="12">
        <v>2002</v>
      </c>
      <c r="D379" s="12">
        <v>60</v>
      </c>
      <c r="E379" s="12">
        <v>1.64</v>
      </c>
      <c r="F379" s="41">
        <f t="shared" si="21"/>
        <v>22.308149910767405</v>
      </c>
      <c r="G379" s="12" t="s">
        <v>461</v>
      </c>
      <c r="H379" s="12">
        <v>5</v>
      </c>
      <c r="I379" s="12">
        <v>2</v>
      </c>
      <c r="J379" s="12">
        <v>2</v>
      </c>
      <c r="K379" s="12">
        <v>3</v>
      </c>
      <c r="L379" s="12">
        <v>4</v>
      </c>
      <c r="M379" s="12">
        <v>5</v>
      </c>
      <c r="N379" s="12">
        <v>4</v>
      </c>
      <c r="O379" s="12">
        <v>4</v>
      </c>
      <c r="P379" s="12">
        <v>5</v>
      </c>
      <c r="Q379" s="12">
        <v>3</v>
      </c>
      <c r="R379" s="12">
        <v>4</v>
      </c>
      <c r="S379" s="12">
        <v>5</v>
      </c>
      <c r="T379" s="12">
        <v>4</v>
      </c>
      <c r="U379" s="12">
        <v>4</v>
      </c>
      <c r="V379" s="12">
        <v>4</v>
      </c>
      <c r="W379" s="12">
        <v>3</v>
      </c>
      <c r="X379" s="12">
        <v>4</v>
      </c>
      <c r="Y379" s="12">
        <v>4</v>
      </c>
      <c r="Z379" s="12">
        <v>4</v>
      </c>
      <c r="AA379" s="12">
        <v>3</v>
      </c>
    </row>
    <row r="380" spans="1:27">
      <c r="A380" s="40">
        <v>39633</v>
      </c>
      <c r="B380" s="12">
        <v>1</v>
      </c>
      <c r="C380" s="12">
        <v>1999</v>
      </c>
      <c r="D380" s="12">
        <v>82</v>
      </c>
      <c r="E380" s="12">
        <v>1.83</v>
      </c>
      <c r="F380" s="41">
        <f t="shared" si="21"/>
        <v>24.485652005136011</v>
      </c>
      <c r="G380" s="12" t="s">
        <v>462</v>
      </c>
      <c r="H380" s="12">
        <v>1</v>
      </c>
      <c r="I380" s="12">
        <v>1</v>
      </c>
      <c r="J380" s="12">
        <v>1</v>
      </c>
      <c r="K380" s="12">
        <v>1</v>
      </c>
      <c r="L380" s="12">
        <v>1</v>
      </c>
      <c r="M380" s="12">
        <v>1</v>
      </c>
      <c r="N380" s="12">
        <v>1</v>
      </c>
      <c r="O380" s="12">
        <v>1</v>
      </c>
      <c r="P380" s="12">
        <v>1</v>
      </c>
      <c r="Q380" s="12">
        <v>1</v>
      </c>
      <c r="R380" s="12">
        <v>2</v>
      </c>
      <c r="S380" s="12">
        <v>2</v>
      </c>
      <c r="T380" s="12">
        <v>1</v>
      </c>
      <c r="U380" s="12">
        <v>2</v>
      </c>
      <c r="V380" s="12">
        <v>2</v>
      </c>
      <c r="W380" s="12">
        <v>1</v>
      </c>
      <c r="X380" s="12">
        <v>1</v>
      </c>
      <c r="Y380" s="12">
        <v>1</v>
      </c>
      <c r="Z380" s="12">
        <v>1</v>
      </c>
      <c r="AA380" s="12">
        <v>1</v>
      </c>
    </row>
    <row r="381" spans="1:27">
      <c r="A381" s="40">
        <v>39634</v>
      </c>
      <c r="B381" s="12">
        <v>0</v>
      </c>
      <c r="C381" s="12">
        <v>2000</v>
      </c>
      <c r="D381" s="12">
        <v>70</v>
      </c>
      <c r="E381" s="12">
        <v>1.71</v>
      </c>
      <c r="F381" s="41">
        <f t="shared" si="21"/>
        <v>23.938989774631512</v>
      </c>
      <c r="G381" s="12" t="s">
        <v>463</v>
      </c>
      <c r="H381" s="12">
        <v>5</v>
      </c>
      <c r="I381" s="12">
        <v>5</v>
      </c>
      <c r="J381" s="12">
        <v>2</v>
      </c>
      <c r="K381" s="12">
        <v>2</v>
      </c>
      <c r="L381" s="12">
        <v>5</v>
      </c>
      <c r="M381" s="12">
        <v>4</v>
      </c>
      <c r="N381" s="12">
        <v>5</v>
      </c>
      <c r="O381" s="12">
        <v>4</v>
      </c>
      <c r="P381" s="12">
        <v>4</v>
      </c>
      <c r="Q381" s="12">
        <v>2</v>
      </c>
      <c r="R381" s="12">
        <v>4</v>
      </c>
      <c r="S381" s="12">
        <v>4</v>
      </c>
      <c r="T381" s="12">
        <v>4</v>
      </c>
      <c r="U381" s="12">
        <v>4</v>
      </c>
      <c r="V381" s="12">
        <v>2</v>
      </c>
      <c r="W381" s="12">
        <v>4</v>
      </c>
      <c r="X381" s="12">
        <v>2</v>
      </c>
      <c r="Y381" s="12">
        <v>2</v>
      </c>
      <c r="Z381" s="12">
        <v>4</v>
      </c>
      <c r="AA381" s="12">
        <v>2</v>
      </c>
    </row>
    <row r="382" spans="1:27">
      <c r="A382" s="40">
        <v>39643</v>
      </c>
      <c r="B382" s="12">
        <v>0</v>
      </c>
      <c r="C382" s="12">
        <v>1998</v>
      </c>
      <c r="D382" s="12">
        <v>88</v>
      </c>
      <c r="E382" s="12">
        <v>1.68</v>
      </c>
      <c r="F382" s="41">
        <f t="shared" si="21"/>
        <v>31.17913832199547</v>
      </c>
      <c r="G382" s="12" t="s">
        <v>464</v>
      </c>
      <c r="H382" s="12">
        <v>3</v>
      </c>
      <c r="I382" s="12">
        <v>4</v>
      </c>
      <c r="J382" s="12">
        <v>2</v>
      </c>
      <c r="K382" s="12">
        <v>3</v>
      </c>
      <c r="L382" s="12">
        <v>3</v>
      </c>
      <c r="M382" s="12">
        <v>3</v>
      </c>
      <c r="N382" s="12">
        <v>2</v>
      </c>
      <c r="O382" s="12">
        <v>4</v>
      </c>
      <c r="P382" s="12">
        <v>4</v>
      </c>
      <c r="Q382" s="12">
        <v>4</v>
      </c>
      <c r="R382" s="12">
        <v>5</v>
      </c>
      <c r="S382" s="12">
        <v>4</v>
      </c>
      <c r="T382" s="12">
        <v>4</v>
      </c>
      <c r="U382" s="12">
        <v>4</v>
      </c>
      <c r="V382" s="12">
        <v>4</v>
      </c>
      <c r="W382" s="12">
        <v>4</v>
      </c>
      <c r="X382" s="12">
        <v>4</v>
      </c>
      <c r="Y382" s="12">
        <v>4</v>
      </c>
      <c r="Z382" s="12">
        <v>4</v>
      </c>
      <c r="AA382" s="12">
        <v>4</v>
      </c>
    </row>
    <row r="383" spans="1:27">
      <c r="A383" s="40">
        <v>39635</v>
      </c>
      <c r="B383" s="12">
        <v>1</v>
      </c>
      <c r="C383" s="12">
        <v>1990</v>
      </c>
      <c r="D383" s="12">
        <v>115</v>
      </c>
      <c r="E383" s="12">
        <v>1.89</v>
      </c>
      <c r="F383" s="41">
        <f t="shared" si="21"/>
        <v>32.193947537862883</v>
      </c>
      <c r="G383" s="12">
        <v>115.18899999999999</v>
      </c>
      <c r="H383" s="12">
        <v>1</v>
      </c>
      <c r="I383" s="12">
        <v>4</v>
      </c>
      <c r="J383" s="12">
        <v>1</v>
      </c>
      <c r="K383" s="12">
        <v>1</v>
      </c>
      <c r="L383" s="12">
        <v>1</v>
      </c>
      <c r="M383" s="12">
        <v>3</v>
      </c>
      <c r="N383" s="12">
        <v>1</v>
      </c>
      <c r="O383" s="12">
        <v>3</v>
      </c>
      <c r="P383" s="12">
        <v>2</v>
      </c>
      <c r="Q383" s="12">
        <v>3</v>
      </c>
      <c r="R383" s="12">
        <v>1</v>
      </c>
      <c r="S383" s="12">
        <v>4</v>
      </c>
      <c r="T383" s="12">
        <v>1</v>
      </c>
      <c r="U383" s="12">
        <v>3</v>
      </c>
      <c r="V383" s="12">
        <v>3</v>
      </c>
      <c r="W383" s="12">
        <v>2</v>
      </c>
      <c r="X383" s="12">
        <v>1</v>
      </c>
      <c r="Y383" s="12">
        <v>5</v>
      </c>
      <c r="Z383" s="12">
        <v>3</v>
      </c>
      <c r="AA383" s="12">
        <v>3</v>
      </c>
    </row>
    <row r="384" spans="1:27">
      <c r="A384" s="40">
        <v>39666</v>
      </c>
      <c r="B384" s="12">
        <v>0</v>
      </c>
      <c r="C384" s="12">
        <v>1996</v>
      </c>
      <c r="D384" s="12">
        <v>65</v>
      </c>
      <c r="E384" s="12">
        <v>1.67</v>
      </c>
      <c r="F384" s="41">
        <f t="shared" si="21"/>
        <v>23.306680053067517</v>
      </c>
      <c r="G384" s="12" t="s">
        <v>465</v>
      </c>
      <c r="H384" s="12">
        <v>3</v>
      </c>
      <c r="I384" s="12">
        <v>1</v>
      </c>
      <c r="J384" s="12">
        <v>2</v>
      </c>
      <c r="K384" s="12">
        <v>2</v>
      </c>
      <c r="L384" s="12">
        <v>3</v>
      </c>
      <c r="M384" s="12">
        <v>2</v>
      </c>
      <c r="N384" s="12">
        <v>3</v>
      </c>
      <c r="O384" s="12">
        <v>2</v>
      </c>
      <c r="P384" s="12">
        <v>2</v>
      </c>
      <c r="Q384" s="12">
        <v>2</v>
      </c>
      <c r="R384" s="12">
        <v>4</v>
      </c>
      <c r="S384" s="12">
        <v>4</v>
      </c>
      <c r="T384" s="12">
        <v>1</v>
      </c>
      <c r="U384" s="12">
        <v>3</v>
      </c>
      <c r="V384" s="12">
        <v>3</v>
      </c>
      <c r="W384" s="12">
        <v>2</v>
      </c>
      <c r="X384" s="12">
        <v>3</v>
      </c>
      <c r="Y384" s="12">
        <v>3</v>
      </c>
      <c r="Z384" s="12">
        <v>4</v>
      </c>
      <c r="AA384" s="12">
        <v>4</v>
      </c>
    </row>
    <row r="385" spans="1:27">
      <c r="A385" s="40">
        <v>39685</v>
      </c>
      <c r="B385" s="12">
        <v>1</v>
      </c>
      <c r="C385" s="12">
        <v>2002</v>
      </c>
      <c r="D385" s="12">
        <v>71</v>
      </c>
      <c r="E385" s="12">
        <v>1.83</v>
      </c>
      <c r="F385" s="41">
        <f t="shared" si="21"/>
        <v>21.200991370300692</v>
      </c>
      <c r="G385" s="12" t="s">
        <v>466</v>
      </c>
      <c r="H385" s="12">
        <v>5</v>
      </c>
      <c r="I385" s="12">
        <v>5</v>
      </c>
      <c r="J385" s="12">
        <v>4</v>
      </c>
      <c r="K385" s="12">
        <v>4</v>
      </c>
      <c r="L385" s="12">
        <v>4</v>
      </c>
      <c r="M385" s="12">
        <v>4</v>
      </c>
      <c r="N385" s="12">
        <v>5</v>
      </c>
      <c r="O385" s="12">
        <v>5</v>
      </c>
      <c r="P385" s="12">
        <v>2</v>
      </c>
      <c r="Q385" s="12">
        <v>2</v>
      </c>
      <c r="R385" s="12">
        <v>4</v>
      </c>
      <c r="S385" s="12">
        <v>2</v>
      </c>
      <c r="T385" s="12">
        <v>1</v>
      </c>
      <c r="U385" s="12">
        <v>5</v>
      </c>
      <c r="V385" s="12">
        <v>1</v>
      </c>
      <c r="W385" s="12">
        <v>1</v>
      </c>
      <c r="X385" s="12">
        <v>1</v>
      </c>
      <c r="Y385" s="12">
        <v>1</v>
      </c>
      <c r="Z385" s="12">
        <v>2</v>
      </c>
      <c r="AA385" s="12">
        <v>4</v>
      </c>
    </row>
    <row r="386" spans="1:27">
      <c r="A386" s="40">
        <v>39694</v>
      </c>
      <c r="B386" s="12">
        <v>0</v>
      </c>
      <c r="C386" s="12">
        <v>2003</v>
      </c>
      <c r="D386" s="12">
        <v>63.5</v>
      </c>
      <c r="E386" s="12">
        <v>1.64</v>
      </c>
      <c r="F386" s="41">
        <f t="shared" si="21"/>
        <v>23.609458655562168</v>
      </c>
      <c r="G386" s="12" t="s">
        <v>467</v>
      </c>
      <c r="H386" s="12">
        <v>4</v>
      </c>
      <c r="I386" s="12">
        <v>4</v>
      </c>
      <c r="J386" s="12">
        <v>3</v>
      </c>
      <c r="K386" s="12">
        <v>2</v>
      </c>
      <c r="L386" s="12">
        <v>3</v>
      </c>
      <c r="M386" s="12">
        <v>2</v>
      </c>
      <c r="N386" s="12">
        <v>4</v>
      </c>
      <c r="O386" s="12">
        <v>4</v>
      </c>
      <c r="P386" s="12">
        <v>2</v>
      </c>
      <c r="Q386" s="12">
        <v>2</v>
      </c>
      <c r="R386" s="12">
        <v>5</v>
      </c>
      <c r="S386" s="12">
        <v>5</v>
      </c>
      <c r="T386" s="12">
        <v>5</v>
      </c>
      <c r="U386" s="12">
        <v>4</v>
      </c>
      <c r="V386" s="12">
        <v>4</v>
      </c>
      <c r="W386" s="12">
        <v>3</v>
      </c>
      <c r="X386" s="12">
        <v>2</v>
      </c>
      <c r="Y386" s="12">
        <v>2</v>
      </c>
      <c r="Z386" s="12">
        <v>4</v>
      </c>
      <c r="AA386" s="12">
        <v>5</v>
      </c>
    </row>
    <row r="387" spans="1:27">
      <c r="A387" s="40">
        <v>39699</v>
      </c>
      <c r="B387" s="12">
        <v>0</v>
      </c>
      <c r="C387" s="12">
        <v>1986</v>
      </c>
      <c r="D387" s="12">
        <v>89</v>
      </c>
      <c r="E387" s="12">
        <v>1.83</v>
      </c>
      <c r="F387" s="41">
        <f t="shared" si="21"/>
        <v>26.575890590940304</v>
      </c>
      <c r="G387" s="12" t="s">
        <v>468</v>
      </c>
      <c r="H387" s="12">
        <v>4</v>
      </c>
      <c r="I387" s="12">
        <v>4</v>
      </c>
      <c r="J387" s="12">
        <v>3</v>
      </c>
      <c r="K387" s="12">
        <v>3</v>
      </c>
      <c r="L387" s="12">
        <v>1</v>
      </c>
      <c r="M387" s="12">
        <v>4</v>
      </c>
      <c r="N387" s="12">
        <v>2</v>
      </c>
      <c r="O387" s="12">
        <v>5</v>
      </c>
      <c r="P387" s="12">
        <v>3</v>
      </c>
      <c r="Q387" s="12">
        <v>4</v>
      </c>
      <c r="R387" s="12">
        <v>4</v>
      </c>
      <c r="S387" s="12">
        <v>4</v>
      </c>
      <c r="T387" s="12">
        <v>2</v>
      </c>
      <c r="U387" s="12">
        <v>3</v>
      </c>
      <c r="V387" s="12">
        <v>3</v>
      </c>
      <c r="W387" s="12">
        <v>5</v>
      </c>
      <c r="X387" s="12">
        <v>2</v>
      </c>
      <c r="Y387" s="12">
        <v>2</v>
      </c>
      <c r="Z387" s="12">
        <v>3</v>
      </c>
      <c r="AA387" s="12">
        <v>4</v>
      </c>
    </row>
    <row r="388" spans="1:27">
      <c r="A388" s="40">
        <v>39714</v>
      </c>
      <c r="B388" s="12">
        <v>0</v>
      </c>
      <c r="C388" s="12">
        <v>1989</v>
      </c>
      <c r="D388" s="12">
        <v>70</v>
      </c>
      <c r="E388" s="12">
        <v>1.71</v>
      </c>
      <c r="F388" s="41">
        <f t="shared" si="21"/>
        <v>23.938989774631512</v>
      </c>
      <c r="G388" s="12" t="s">
        <v>469</v>
      </c>
      <c r="H388" s="12">
        <v>4</v>
      </c>
      <c r="I388" s="12">
        <v>4</v>
      </c>
      <c r="J388" s="12">
        <v>4</v>
      </c>
      <c r="K388" s="12">
        <v>4</v>
      </c>
      <c r="L388" s="12">
        <v>4</v>
      </c>
      <c r="M388" s="12">
        <v>4</v>
      </c>
      <c r="N388" s="12">
        <v>4</v>
      </c>
      <c r="O388" s="12">
        <v>4</v>
      </c>
      <c r="P388" s="12">
        <v>5</v>
      </c>
      <c r="Q388" s="12">
        <v>4</v>
      </c>
      <c r="R388" s="12">
        <v>3</v>
      </c>
      <c r="S388" s="12">
        <v>5</v>
      </c>
      <c r="T388" s="12">
        <v>2</v>
      </c>
      <c r="U388" s="12">
        <v>2</v>
      </c>
      <c r="V388" s="12">
        <v>4</v>
      </c>
      <c r="W388" s="12">
        <v>5</v>
      </c>
      <c r="X388" s="12">
        <v>4</v>
      </c>
      <c r="Y388" s="12">
        <v>4</v>
      </c>
      <c r="Z388" s="12">
        <v>4</v>
      </c>
      <c r="AA388" s="12">
        <v>4</v>
      </c>
    </row>
    <row r="389" spans="1:27">
      <c r="A389" s="40">
        <v>39721</v>
      </c>
      <c r="B389" s="12">
        <v>1</v>
      </c>
      <c r="C389" s="12">
        <v>2004</v>
      </c>
      <c r="D389" s="12">
        <v>55</v>
      </c>
      <c r="E389" s="12">
        <v>1.61</v>
      </c>
      <c r="F389" s="41">
        <f t="shared" si="21"/>
        <v>21.218317194552675</v>
      </c>
      <c r="G389" s="12" t="s">
        <v>470</v>
      </c>
      <c r="H389" s="12">
        <v>5</v>
      </c>
      <c r="I389" s="12">
        <v>4</v>
      </c>
      <c r="J389" s="12">
        <v>1</v>
      </c>
      <c r="K389" s="12">
        <v>3</v>
      </c>
      <c r="L389" s="12">
        <v>5</v>
      </c>
      <c r="M389" s="12">
        <v>4</v>
      </c>
      <c r="N389" s="12">
        <v>4</v>
      </c>
      <c r="O389" s="12">
        <v>5</v>
      </c>
      <c r="P389" s="12">
        <v>4</v>
      </c>
      <c r="Q389" s="12">
        <v>2</v>
      </c>
      <c r="R389" s="12">
        <v>4</v>
      </c>
      <c r="S389" s="12">
        <v>4</v>
      </c>
      <c r="T389" s="12">
        <v>4</v>
      </c>
      <c r="U389" s="12">
        <v>2</v>
      </c>
      <c r="V389" s="12">
        <v>4</v>
      </c>
      <c r="W389" s="12">
        <v>1</v>
      </c>
      <c r="X389" s="12">
        <v>2</v>
      </c>
      <c r="Y389" s="12">
        <v>3</v>
      </c>
      <c r="Z389" s="12">
        <v>2</v>
      </c>
      <c r="AA389" s="12">
        <v>4</v>
      </c>
    </row>
    <row r="390" spans="1:27">
      <c r="A390" s="40">
        <v>39725</v>
      </c>
      <c r="B390" s="12">
        <v>1</v>
      </c>
      <c r="C390" s="12">
        <v>1963</v>
      </c>
      <c r="D390" s="12">
        <v>130</v>
      </c>
      <c r="E390" s="12">
        <v>1.69</v>
      </c>
      <c r="F390" s="41">
        <f t="shared" si="21"/>
        <v>45.516613563950848</v>
      </c>
      <c r="G390" s="12" t="s">
        <v>471</v>
      </c>
      <c r="H390" s="12">
        <v>3</v>
      </c>
      <c r="I390" s="12">
        <v>2</v>
      </c>
      <c r="J390" s="12">
        <v>2</v>
      </c>
      <c r="K390" s="12">
        <v>2</v>
      </c>
      <c r="L390" s="12">
        <v>2</v>
      </c>
      <c r="M390" s="12">
        <v>3</v>
      </c>
      <c r="N390" s="12">
        <v>2</v>
      </c>
      <c r="O390" s="12">
        <v>2</v>
      </c>
      <c r="P390" s="12">
        <v>3</v>
      </c>
      <c r="Q390" s="12">
        <v>2</v>
      </c>
      <c r="R390" s="12">
        <v>4</v>
      </c>
      <c r="S390" s="12">
        <v>4</v>
      </c>
      <c r="T390" s="12">
        <v>4</v>
      </c>
      <c r="U390" s="12">
        <v>4</v>
      </c>
      <c r="V390" s="12">
        <v>4</v>
      </c>
      <c r="W390" s="12">
        <v>5</v>
      </c>
      <c r="X390" s="12">
        <v>4</v>
      </c>
      <c r="Y390" s="12">
        <v>3</v>
      </c>
      <c r="Z390" s="12">
        <v>4</v>
      </c>
      <c r="AA390" s="12">
        <v>4</v>
      </c>
    </row>
    <row r="391" spans="1:27">
      <c r="A391" s="40">
        <v>39754</v>
      </c>
      <c r="B391" s="12">
        <v>1</v>
      </c>
      <c r="C391" s="12">
        <v>1996</v>
      </c>
      <c r="D391" s="12">
        <v>71</v>
      </c>
      <c r="E391" s="12">
        <v>1.75</v>
      </c>
      <c r="F391" s="41">
        <f t="shared" si="21"/>
        <v>23.183673469387756</v>
      </c>
      <c r="G391" s="12" t="s">
        <v>159</v>
      </c>
      <c r="H391" s="12">
        <v>3</v>
      </c>
      <c r="I391" s="12">
        <v>2</v>
      </c>
      <c r="J391" s="12">
        <v>2</v>
      </c>
      <c r="K391" s="12">
        <v>2</v>
      </c>
      <c r="L391" s="12">
        <v>2</v>
      </c>
      <c r="M391" s="12">
        <v>2</v>
      </c>
      <c r="N391" s="12">
        <v>4</v>
      </c>
      <c r="O391" s="12">
        <v>2</v>
      </c>
      <c r="P391" s="12">
        <v>1</v>
      </c>
      <c r="Q391" s="12">
        <v>2</v>
      </c>
      <c r="R391" s="12">
        <v>2</v>
      </c>
      <c r="S391" s="12">
        <v>2</v>
      </c>
      <c r="T391" s="12">
        <v>4</v>
      </c>
      <c r="U391" s="12">
        <v>2</v>
      </c>
      <c r="V391" s="12">
        <v>3</v>
      </c>
      <c r="W391" s="12">
        <v>2</v>
      </c>
      <c r="X391" s="12">
        <v>1</v>
      </c>
      <c r="Y391" s="12">
        <v>5</v>
      </c>
      <c r="Z391" s="12">
        <v>4</v>
      </c>
      <c r="AA391" s="12">
        <v>4</v>
      </c>
    </row>
    <row r="392" spans="1:27">
      <c r="A392" s="40">
        <v>37477</v>
      </c>
      <c r="B392" s="12">
        <v>0</v>
      </c>
      <c r="C392" s="12">
        <v>2003</v>
      </c>
      <c r="D392" s="12">
        <v>61</v>
      </c>
      <c r="E392" s="12">
        <v>1.69</v>
      </c>
      <c r="F392" s="41">
        <f t="shared" si="21"/>
        <v>21.357795595392322</v>
      </c>
      <c r="G392" s="12" t="s">
        <v>472</v>
      </c>
      <c r="H392" s="12">
        <v>4</v>
      </c>
      <c r="I392" s="12">
        <v>3</v>
      </c>
      <c r="J392" s="12">
        <v>2</v>
      </c>
      <c r="K392" s="12">
        <v>4</v>
      </c>
      <c r="L392" s="12">
        <v>4</v>
      </c>
      <c r="M392" s="12">
        <v>4</v>
      </c>
      <c r="N392" s="12">
        <v>4</v>
      </c>
      <c r="O392" s="12">
        <v>4</v>
      </c>
      <c r="P392" s="12">
        <v>4</v>
      </c>
      <c r="Q392" s="12">
        <v>3</v>
      </c>
      <c r="R392" s="12">
        <v>4</v>
      </c>
      <c r="S392" s="12">
        <v>4</v>
      </c>
      <c r="T392" s="12">
        <v>2</v>
      </c>
      <c r="U392" s="12">
        <v>2</v>
      </c>
      <c r="V392" s="12">
        <v>4</v>
      </c>
      <c r="W392" s="12">
        <v>2</v>
      </c>
      <c r="X392" s="12">
        <v>4</v>
      </c>
      <c r="Y392" s="12">
        <v>4</v>
      </c>
      <c r="Z392" s="12">
        <v>4</v>
      </c>
      <c r="AA392" s="12">
        <v>4</v>
      </c>
    </row>
    <row r="393" spans="1:27">
      <c r="A393" s="40">
        <v>39776</v>
      </c>
      <c r="B393" s="12">
        <v>0</v>
      </c>
      <c r="C393" s="12">
        <v>1972</v>
      </c>
      <c r="D393" s="12"/>
      <c r="E393" s="12"/>
      <c r="F393" s="41"/>
      <c r="G393" s="12"/>
      <c r="H393" s="12">
        <v>2</v>
      </c>
      <c r="I393" s="12">
        <v>3</v>
      </c>
      <c r="J393" s="12">
        <v>2</v>
      </c>
      <c r="K393" s="12">
        <v>2</v>
      </c>
      <c r="L393" s="12">
        <v>2</v>
      </c>
      <c r="M393" s="12">
        <v>2</v>
      </c>
      <c r="N393" s="12">
        <v>2</v>
      </c>
      <c r="O393" s="12">
        <v>2</v>
      </c>
      <c r="P393" s="12">
        <v>3</v>
      </c>
      <c r="Q393" s="12">
        <v>3</v>
      </c>
      <c r="R393" s="12">
        <v>4</v>
      </c>
      <c r="S393" s="12">
        <v>4</v>
      </c>
      <c r="T393" s="12">
        <v>2</v>
      </c>
      <c r="U393" s="12">
        <v>4</v>
      </c>
      <c r="V393" s="12">
        <v>2</v>
      </c>
      <c r="W393" s="12">
        <v>3</v>
      </c>
      <c r="X393" s="12">
        <v>2</v>
      </c>
      <c r="Y393" s="12">
        <v>3</v>
      </c>
      <c r="Z393" s="12">
        <v>3</v>
      </c>
      <c r="AA393" s="12">
        <v>3</v>
      </c>
    </row>
    <row r="394" spans="1:27">
      <c r="A394" s="40">
        <v>39789</v>
      </c>
      <c r="B394" s="12">
        <v>0</v>
      </c>
      <c r="C394" s="12">
        <v>2006</v>
      </c>
      <c r="D394" s="12">
        <v>80</v>
      </c>
      <c r="E394" s="12">
        <v>1.79</v>
      </c>
      <c r="F394" s="41">
        <f t="shared" ref="F394:F403" si="22">D394/(E394^2)</f>
        <v>24.968009737523797</v>
      </c>
      <c r="G394" s="12">
        <v>80.179000000000002</v>
      </c>
      <c r="H394" s="12">
        <v>5</v>
      </c>
      <c r="I394" s="12">
        <v>3</v>
      </c>
      <c r="J394" s="12">
        <v>5</v>
      </c>
      <c r="K394" s="12">
        <v>4</v>
      </c>
      <c r="L394" s="12">
        <v>4</v>
      </c>
      <c r="M394" s="12">
        <v>4</v>
      </c>
      <c r="N394" s="12">
        <v>5</v>
      </c>
      <c r="O394" s="12">
        <v>5</v>
      </c>
      <c r="P394" s="12">
        <v>4</v>
      </c>
      <c r="Q394" s="12">
        <v>4</v>
      </c>
      <c r="R394" s="12">
        <v>5</v>
      </c>
      <c r="S394" s="12">
        <v>4</v>
      </c>
      <c r="T394" s="12">
        <v>5</v>
      </c>
      <c r="U394" s="12">
        <v>4</v>
      </c>
      <c r="V394" s="12">
        <v>4</v>
      </c>
      <c r="W394" s="12">
        <v>2</v>
      </c>
      <c r="X394" s="12">
        <v>5</v>
      </c>
      <c r="Y394" s="12">
        <v>4</v>
      </c>
      <c r="Z394" s="12">
        <v>2</v>
      </c>
      <c r="AA394" s="12">
        <v>4</v>
      </c>
    </row>
    <row r="395" spans="1:27">
      <c r="A395" s="40">
        <v>39794</v>
      </c>
      <c r="B395" s="12">
        <v>0</v>
      </c>
      <c r="C395" s="12">
        <v>1980</v>
      </c>
      <c r="D395" s="12">
        <v>80</v>
      </c>
      <c r="E395" s="12">
        <v>1.66</v>
      </c>
      <c r="F395" s="41">
        <f t="shared" si="22"/>
        <v>29.031789809841779</v>
      </c>
      <c r="G395" s="12" t="s">
        <v>473</v>
      </c>
      <c r="H395" s="12">
        <v>5</v>
      </c>
      <c r="I395" s="12">
        <v>4</v>
      </c>
      <c r="J395" s="12">
        <v>5</v>
      </c>
      <c r="K395" s="12">
        <v>4</v>
      </c>
      <c r="L395" s="12">
        <v>5</v>
      </c>
      <c r="M395" s="12">
        <v>1</v>
      </c>
      <c r="N395" s="12">
        <v>5</v>
      </c>
      <c r="O395" s="12">
        <v>4</v>
      </c>
      <c r="P395" s="12">
        <v>4</v>
      </c>
      <c r="Q395" s="12">
        <v>4</v>
      </c>
      <c r="R395" s="12">
        <v>3</v>
      </c>
      <c r="S395" s="12">
        <v>2</v>
      </c>
      <c r="T395" s="12">
        <v>5</v>
      </c>
      <c r="U395" s="12">
        <v>3</v>
      </c>
      <c r="V395" s="12">
        <v>5</v>
      </c>
      <c r="W395" s="12">
        <v>1</v>
      </c>
      <c r="X395" s="12">
        <v>5</v>
      </c>
      <c r="Y395" s="12">
        <v>4</v>
      </c>
      <c r="Z395" s="12">
        <v>5</v>
      </c>
      <c r="AA395" s="12">
        <v>3</v>
      </c>
    </row>
    <row r="396" spans="1:27">
      <c r="A396" s="40">
        <v>39816</v>
      </c>
      <c r="B396" s="12">
        <v>0</v>
      </c>
      <c r="C396" s="12">
        <v>1998</v>
      </c>
      <c r="D396" s="12">
        <v>60</v>
      </c>
      <c r="E396" s="12">
        <v>1.72</v>
      </c>
      <c r="F396" s="41">
        <f t="shared" si="22"/>
        <v>20.281233098972418</v>
      </c>
      <c r="G396" s="12" t="s">
        <v>474</v>
      </c>
      <c r="H396" s="12">
        <v>2</v>
      </c>
      <c r="I396" s="12">
        <v>4</v>
      </c>
      <c r="J396" s="12">
        <v>2</v>
      </c>
      <c r="K396" s="12">
        <v>2</v>
      </c>
      <c r="L396" s="12">
        <v>2</v>
      </c>
      <c r="M396" s="12">
        <v>2</v>
      </c>
      <c r="N396" s="12">
        <v>2</v>
      </c>
      <c r="O396" s="12">
        <v>2</v>
      </c>
      <c r="P396" s="12">
        <v>2</v>
      </c>
      <c r="Q396" s="12">
        <v>2</v>
      </c>
      <c r="R396" s="12">
        <v>4</v>
      </c>
      <c r="S396" s="12">
        <v>2</v>
      </c>
      <c r="T396" s="12">
        <v>2</v>
      </c>
      <c r="U396" s="12">
        <v>2</v>
      </c>
      <c r="V396" s="12">
        <v>2</v>
      </c>
      <c r="W396" s="12">
        <v>2</v>
      </c>
      <c r="X396" s="12">
        <v>3</v>
      </c>
      <c r="Y396" s="12">
        <v>3</v>
      </c>
      <c r="Z396" s="12">
        <v>2</v>
      </c>
      <c r="AA396" s="12">
        <v>2</v>
      </c>
    </row>
    <row r="397" spans="1:27">
      <c r="A397" s="40">
        <v>39827</v>
      </c>
      <c r="B397" s="12">
        <v>1</v>
      </c>
      <c r="C397" s="12">
        <v>1987</v>
      </c>
      <c r="D397" s="12">
        <v>71</v>
      </c>
      <c r="E397" s="12">
        <v>1.79</v>
      </c>
      <c r="F397" s="41">
        <f t="shared" si="22"/>
        <v>22.15910864205237</v>
      </c>
      <c r="G397" s="12" t="s">
        <v>475</v>
      </c>
      <c r="H397" s="12">
        <v>1</v>
      </c>
      <c r="I397" s="12">
        <v>2</v>
      </c>
      <c r="J397" s="12">
        <v>1</v>
      </c>
      <c r="K397" s="12">
        <v>5</v>
      </c>
      <c r="L397" s="12">
        <v>1</v>
      </c>
      <c r="M397" s="12">
        <v>2</v>
      </c>
      <c r="N397" s="12">
        <v>1</v>
      </c>
      <c r="O397" s="12">
        <v>1</v>
      </c>
      <c r="P397" s="12">
        <v>4</v>
      </c>
      <c r="Q397" s="12">
        <v>2</v>
      </c>
      <c r="R397" s="12">
        <v>4</v>
      </c>
      <c r="S397" s="12">
        <v>2</v>
      </c>
      <c r="T397" s="12">
        <v>3</v>
      </c>
      <c r="U397" s="12">
        <v>1</v>
      </c>
      <c r="V397" s="12">
        <v>5</v>
      </c>
      <c r="W397" s="12">
        <v>4</v>
      </c>
      <c r="X397" s="12">
        <v>1</v>
      </c>
      <c r="Y397" s="12">
        <v>3</v>
      </c>
      <c r="Z397" s="12">
        <v>3</v>
      </c>
      <c r="AA397" s="12">
        <v>3</v>
      </c>
    </row>
    <row r="398" spans="1:27">
      <c r="A398" s="40">
        <v>39893</v>
      </c>
      <c r="B398" s="12">
        <v>1</v>
      </c>
      <c r="C398" s="12">
        <v>1997</v>
      </c>
      <c r="D398" s="12">
        <v>70</v>
      </c>
      <c r="E398" s="12">
        <v>1.55</v>
      </c>
      <c r="F398" s="41">
        <f t="shared" si="22"/>
        <v>29.136316337148799</v>
      </c>
      <c r="G398" s="12" t="s">
        <v>476</v>
      </c>
      <c r="H398" s="12">
        <v>2</v>
      </c>
      <c r="I398" s="12">
        <v>4</v>
      </c>
      <c r="J398" s="12">
        <v>2</v>
      </c>
      <c r="K398" s="12">
        <v>4</v>
      </c>
      <c r="L398" s="12">
        <v>2</v>
      </c>
      <c r="M398" s="12">
        <v>4</v>
      </c>
      <c r="N398" s="12">
        <v>2</v>
      </c>
      <c r="O398" s="12">
        <v>1</v>
      </c>
      <c r="P398" s="12">
        <v>5</v>
      </c>
      <c r="Q398" s="12">
        <v>1</v>
      </c>
      <c r="R398" s="12">
        <v>2</v>
      </c>
      <c r="S398" s="12">
        <v>4</v>
      </c>
      <c r="T398" s="12">
        <v>5</v>
      </c>
      <c r="U398" s="12">
        <v>4</v>
      </c>
      <c r="V398" s="12">
        <v>2</v>
      </c>
      <c r="W398" s="12">
        <v>4</v>
      </c>
      <c r="X398" s="12">
        <v>2</v>
      </c>
      <c r="Y398" s="12">
        <v>4</v>
      </c>
      <c r="Z398" s="12">
        <v>3</v>
      </c>
      <c r="AA398" s="12">
        <v>4</v>
      </c>
    </row>
    <row r="399" spans="1:27">
      <c r="A399" s="40">
        <v>39894</v>
      </c>
      <c r="B399" s="12">
        <v>0</v>
      </c>
      <c r="C399" s="12">
        <v>1961</v>
      </c>
      <c r="D399" s="12">
        <v>72</v>
      </c>
      <c r="E399" s="12">
        <v>1.7</v>
      </c>
      <c r="F399" s="41">
        <f t="shared" si="22"/>
        <v>24.913494809688583</v>
      </c>
      <c r="G399" s="12" t="s">
        <v>477</v>
      </c>
      <c r="H399" s="12">
        <v>4</v>
      </c>
      <c r="I399" s="12">
        <v>2</v>
      </c>
      <c r="J399" s="12">
        <v>3</v>
      </c>
      <c r="K399" s="12">
        <v>2</v>
      </c>
      <c r="L399" s="12">
        <v>4</v>
      </c>
      <c r="M399" s="12">
        <v>2</v>
      </c>
      <c r="N399" s="12">
        <v>4</v>
      </c>
      <c r="O399" s="12">
        <v>4</v>
      </c>
      <c r="P399" s="12">
        <v>1</v>
      </c>
      <c r="Q399" s="12">
        <v>1</v>
      </c>
      <c r="R399" s="12">
        <v>4</v>
      </c>
      <c r="S399" s="12">
        <v>2</v>
      </c>
      <c r="T399" s="12">
        <v>3</v>
      </c>
      <c r="U399" s="12">
        <v>2</v>
      </c>
      <c r="V399" s="12">
        <v>2</v>
      </c>
      <c r="W399" s="12">
        <v>1</v>
      </c>
      <c r="X399" s="12">
        <v>4</v>
      </c>
      <c r="Y399" s="12">
        <v>3</v>
      </c>
      <c r="Z399" s="12">
        <v>3</v>
      </c>
      <c r="AA399" s="12">
        <v>5</v>
      </c>
    </row>
    <row r="400" spans="1:27">
      <c r="A400" s="40">
        <v>39892</v>
      </c>
      <c r="B400" s="12">
        <v>0</v>
      </c>
      <c r="C400" s="12">
        <v>2002</v>
      </c>
      <c r="D400" s="12">
        <v>63</v>
      </c>
      <c r="E400" s="12">
        <v>1.72</v>
      </c>
      <c r="F400" s="41">
        <f t="shared" si="22"/>
        <v>21.295294753921041</v>
      </c>
      <c r="G400" s="12" t="s">
        <v>478</v>
      </c>
      <c r="H400" s="12">
        <v>4</v>
      </c>
      <c r="I400" s="12">
        <v>3</v>
      </c>
      <c r="J400" s="12">
        <v>1</v>
      </c>
      <c r="K400" s="12">
        <v>5</v>
      </c>
      <c r="L400" s="12">
        <v>5</v>
      </c>
      <c r="M400" s="12">
        <v>5</v>
      </c>
      <c r="N400" s="12">
        <v>4</v>
      </c>
      <c r="O400" s="12">
        <v>3</v>
      </c>
      <c r="P400" s="12">
        <v>2</v>
      </c>
      <c r="Q400" s="12">
        <v>2</v>
      </c>
      <c r="R400" s="12">
        <v>5</v>
      </c>
      <c r="S400" s="12">
        <v>4</v>
      </c>
      <c r="T400" s="12">
        <v>1</v>
      </c>
      <c r="U400" s="12">
        <v>4</v>
      </c>
      <c r="V400" s="12">
        <v>2</v>
      </c>
      <c r="W400" s="12">
        <v>2</v>
      </c>
      <c r="X400" s="12">
        <v>2</v>
      </c>
      <c r="Y400" s="12">
        <v>1</v>
      </c>
      <c r="Z400" s="12">
        <v>2</v>
      </c>
      <c r="AA400" s="12">
        <v>1</v>
      </c>
    </row>
    <row r="401" spans="1:27">
      <c r="A401" s="40">
        <v>39908</v>
      </c>
      <c r="B401" s="12">
        <v>0</v>
      </c>
      <c r="C401" s="12">
        <v>1989</v>
      </c>
      <c r="D401" s="12">
        <v>60</v>
      </c>
      <c r="E401" s="12">
        <v>1.7</v>
      </c>
      <c r="F401" s="41">
        <f t="shared" si="22"/>
        <v>20.761245674740486</v>
      </c>
      <c r="G401" s="12" t="s">
        <v>427</v>
      </c>
      <c r="H401" s="12">
        <v>4</v>
      </c>
      <c r="I401" s="12">
        <v>2</v>
      </c>
      <c r="J401" s="12">
        <v>3</v>
      </c>
      <c r="K401" s="12">
        <v>1</v>
      </c>
      <c r="L401" s="12">
        <v>4</v>
      </c>
      <c r="M401" s="12">
        <v>2</v>
      </c>
      <c r="N401" s="12">
        <v>4</v>
      </c>
      <c r="O401" s="12">
        <v>2</v>
      </c>
      <c r="P401" s="12">
        <v>4</v>
      </c>
      <c r="Q401" s="12">
        <v>2</v>
      </c>
      <c r="R401" s="12">
        <v>4</v>
      </c>
      <c r="S401" s="12">
        <v>3</v>
      </c>
      <c r="T401" s="12">
        <v>4</v>
      </c>
      <c r="U401" s="12">
        <v>2</v>
      </c>
      <c r="V401" s="12">
        <v>2</v>
      </c>
      <c r="W401" s="12">
        <v>2</v>
      </c>
      <c r="X401" s="12">
        <v>4</v>
      </c>
      <c r="Y401" s="12">
        <v>2</v>
      </c>
      <c r="Z401" s="12">
        <v>5</v>
      </c>
      <c r="AA401" s="12">
        <v>5</v>
      </c>
    </row>
    <row r="402" spans="1:27">
      <c r="A402" s="40">
        <v>39922</v>
      </c>
      <c r="B402" s="12">
        <v>0</v>
      </c>
      <c r="C402" s="12">
        <v>1994</v>
      </c>
      <c r="D402" s="12">
        <v>57</v>
      </c>
      <c r="E402" s="12">
        <v>1.58</v>
      </c>
      <c r="F402" s="41">
        <f t="shared" si="22"/>
        <v>22.832879346258608</v>
      </c>
      <c r="G402" s="12">
        <v>57.158000000000001</v>
      </c>
      <c r="H402" s="12">
        <v>2</v>
      </c>
      <c r="I402" s="12">
        <v>2</v>
      </c>
      <c r="J402" s="12">
        <v>2</v>
      </c>
      <c r="K402" s="12">
        <v>2</v>
      </c>
      <c r="L402" s="12">
        <v>2</v>
      </c>
      <c r="M402" s="12">
        <v>2</v>
      </c>
      <c r="N402" s="12">
        <v>2</v>
      </c>
      <c r="O402" s="12">
        <v>3</v>
      </c>
      <c r="P402" s="12">
        <v>2</v>
      </c>
      <c r="Q402" s="12">
        <v>2</v>
      </c>
      <c r="R402" s="12">
        <v>2</v>
      </c>
      <c r="S402" s="12">
        <v>2</v>
      </c>
      <c r="T402" s="12">
        <v>2</v>
      </c>
      <c r="U402" s="12">
        <v>2</v>
      </c>
      <c r="V402" s="12">
        <v>5</v>
      </c>
      <c r="W402" s="12">
        <v>2</v>
      </c>
      <c r="X402" s="12">
        <v>2</v>
      </c>
      <c r="Y402" s="12">
        <v>2</v>
      </c>
      <c r="Z402" s="12">
        <v>4</v>
      </c>
      <c r="AA402" s="12">
        <v>4</v>
      </c>
    </row>
    <row r="403" spans="1:27">
      <c r="A403" s="40">
        <v>39870</v>
      </c>
      <c r="B403" s="12">
        <v>0</v>
      </c>
      <c r="C403" s="12">
        <v>2002</v>
      </c>
      <c r="D403" s="12">
        <v>55</v>
      </c>
      <c r="E403" s="12">
        <v>1.58</v>
      </c>
      <c r="F403" s="41">
        <f t="shared" si="22"/>
        <v>22.031725684986377</v>
      </c>
      <c r="G403" s="12" t="s">
        <v>479</v>
      </c>
      <c r="H403" s="12">
        <v>2</v>
      </c>
      <c r="I403" s="12">
        <v>2</v>
      </c>
      <c r="J403" s="12">
        <v>2</v>
      </c>
      <c r="K403" s="12">
        <v>2</v>
      </c>
      <c r="L403" s="12">
        <v>4</v>
      </c>
      <c r="M403" s="12">
        <v>2</v>
      </c>
      <c r="N403" s="12">
        <v>4</v>
      </c>
      <c r="O403" s="12">
        <v>2</v>
      </c>
      <c r="P403" s="12">
        <v>2</v>
      </c>
      <c r="Q403" s="12">
        <v>2</v>
      </c>
      <c r="R403" s="12">
        <v>3</v>
      </c>
      <c r="S403" s="12">
        <v>1</v>
      </c>
      <c r="T403" s="12">
        <v>2</v>
      </c>
      <c r="U403" s="12">
        <v>2</v>
      </c>
      <c r="V403" s="12">
        <v>5</v>
      </c>
      <c r="W403" s="12">
        <v>2</v>
      </c>
      <c r="X403" s="12">
        <v>2</v>
      </c>
      <c r="Y403" s="12">
        <v>2</v>
      </c>
      <c r="Z403" s="12">
        <v>5</v>
      </c>
      <c r="AA403" s="12">
        <v>4</v>
      </c>
    </row>
    <row r="404" spans="1:27">
      <c r="A404" s="40">
        <v>39934</v>
      </c>
      <c r="B404" s="12">
        <v>0</v>
      </c>
      <c r="C404" s="12">
        <v>1975</v>
      </c>
      <c r="D404" s="12"/>
      <c r="E404" s="12"/>
      <c r="F404" s="41"/>
      <c r="G404" s="12"/>
      <c r="H404" s="12">
        <v>4</v>
      </c>
      <c r="I404" s="12">
        <v>4</v>
      </c>
      <c r="J404" s="12">
        <v>4</v>
      </c>
      <c r="K404" s="12">
        <v>2</v>
      </c>
      <c r="L404" s="12">
        <v>4</v>
      </c>
      <c r="M404" s="12">
        <v>3</v>
      </c>
      <c r="N404" s="12">
        <v>3</v>
      </c>
      <c r="O404" s="12">
        <v>4</v>
      </c>
      <c r="P404" s="12">
        <v>3</v>
      </c>
      <c r="Q404" s="12">
        <v>4</v>
      </c>
      <c r="R404" s="12">
        <v>4</v>
      </c>
      <c r="S404" s="12">
        <v>2</v>
      </c>
      <c r="T404" s="12">
        <v>4</v>
      </c>
      <c r="U404" s="12">
        <v>4</v>
      </c>
      <c r="V404" s="12">
        <v>3</v>
      </c>
      <c r="W404" s="12">
        <v>4</v>
      </c>
      <c r="X404" s="12">
        <v>3</v>
      </c>
      <c r="Y404" s="12">
        <v>2</v>
      </c>
      <c r="Z404" s="12">
        <v>3</v>
      </c>
      <c r="AA404" s="12">
        <v>4</v>
      </c>
    </row>
    <row r="405" spans="1:27">
      <c r="A405" s="40">
        <v>39938</v>
      </c>
      <c r="B405" s="12">
        <v>0</v>
      </c>
      <c r="C405" s="12">
        <v>2003</v>
      </c>
      <c r="D405" s="12">
        <v>70</v>
      </c>
      <c r="E405" s="12">
        <v>1.6</v>
      </c>
      <c r="F405" s="41">
        <f>D405/(E405^2)</f>
        <v>27.343749999999996</v>
      </c>
      <c r="G405" s="12" t="s">
        <v>480</v>
      </c>
      <c r="H405" s="12">
        <v>1</v>
      </c>
      <c r="I405" s="12">
        <v>2</v>
      </c>
      <c r="J405" s="12">
        <v>2</v>
      </c>
      <c r="K405" s="12">
        <v>1</v>
      </c>
      <c r="L405" s="12">
        <v>2</v>
      </c>
      <c r="M405" s="12">
        <v>2</v>
      </c>
      <c r="N405" s="12">
        <v>1</v>
      </c>
      <c r="O405" s="12">
        <v>1</v>
      </c>
      <c r="P405" s="12">
        <v>1</v>
      </c>
      <c r="Q405" s="12">
        <v>2</v>
      </c>
      <c r="R405" s="12">
        <v>1</v>
      </c>
      <c r="S405" s="12">
        <v>2</v>
      </c>
      <c r="T405" s="12">
        <v>1</v>
      </c>
      <c r="U405" s="12">
        <v>4</v>
      </c>
      <c r="V405" s="12">
        <v>2</v>
      </c>
      <c r="W405" s="12">
        <v>1</v>
      </c>
      <c r="X405" s="12">
        <v>1</v>
      </c>
      <c r="Y405" s="12">
        <v>3</v>
      </c>
      <c r="Z405" s="12">
        <v>3</v>
      </c>
      <c r="AA405" s="12">
        <v>4</v>
      </c>
    </row>
    <row r="406" spans="1:27">
      <c r="A406" s="40">
        <v>39941</v>
      </c>
      <c r="B406" s="12">
        <v>0</v>
      </c>
      <c r="C406" s="12">
        <v>1962</v>
      </c>
      <c r="D406" s="12">
        <v>65</v>
      </c>
      <c r="E406" s="12">
        <v>1.7</v>
      </c>
      <c r="F406" s="41">
        <f>D406/(E406^2)</f>
        <v>22.491349480968861</v>
      </c>
      <c r="G406" s="12" t="s">
        <v>481</v>
      </c>
      <c r="H406" s="12">
        <v>2</v>
      </c>
      <c r="I406" s="12">
        <v>1</v>
      </c>
      <c r="J406" s="12">
        <v>1</v>
      </c>
      <c r="K406" s="12">
        <v>2</v>
      </c>
      <c r="L406" s="12">
        <v>2</v>
      </c>
      <c r="M406" s="12">
        <v>2</v>
      </c>
      <c r="N406" s="12">
        <v>2</v>
      </c>
      <c r="O406" s="12">
        <v>1</v>
      </c>
      <c r="P406" s="12">
        <v>2</v>
      </c>
      <c r="Q406" s="12">
        <v>2</v>
      </c>
      <c r="R406" s="12">
        <v>2</v>
      </c>
      <c r="S406" s="12">
        <v>2</v>
      </c>
      <c r="T406" s="12">
        <v>3</v>
      </c>
      <c r="U406" s="12">
        <v>4</v>
      </c>
      <c r="V406" s="12">
        <v>5</v>
      </c>
      <c r="W406" s="12">
        <v>4</v>
      </c>
      <c r="X406" s="12">
        <v>3</v>
      </c>
      <c r="Y406" s="12">
        <v>3</v>
      </c>
      <c r="Z406" s="12">
        <v>4</v>
      </c>
      <c r="AA406" s="12">
        <v>1</v>
      </c>
    </row>
    <row r="407" spans="1:27">
      <c r="A407" s="40">
        <v>39940</v>
      </c>
      <c r="B407" s="12">
        <v>0</v>
      </c>
      <c r="C407" s="12">
        <v>1975</v>
      </c>
      <c r="D407" s="12"/>
      <c r="E407" s="12"/>
      <c r="F407" s="41"/>
      <c r="G407" s="12"/>
      <c r="H407" s="12">
        <v>2</v>
      </c>
      <c r="I407" s="12">
        <v>3</v>
      </c>
      <c r="J407" s="12">
        <v>2</v>
      </c>
      <c r="K407" s="12">
        <v>2</v>
      </c>
      <c r="L407" s="12">
        <v>2</v>
      </c>
      <c r="M407" s="12">
        <v>2</v>
      </c>
      <c r="N407" s="12">
        <v>4</v>
      </c>
      <c r="O407" s="12">
        <v>3</v>
      </c>
      <c r="P407" s="12">
        <v>2</v>
      </c>
      <c r="Q407" s="12">
        <v>2</v>
      </c>
      <c r="R407" s="12">
        <v>4</v>
      </c>
      <c r="S407" s="12">
        <v>4</v>
      </c>
      <c r="T407" s="12">
        <v>4</v>
      </c>
      <c r="U407" s="12">
        <v>3</v>
      </c>
      <c r="V407" s="12">
        <v>2</v>
      </c>
      <c r="W407" s="12">
        <v>2</v>
      </c>
      <c r="X407" s="12">
        <v>2</v>
      </c>
      <c r="Y407" s="12">
        <v>2</v>
      </c>
      <c r="Z407" s="12">
        <v>3</v>
      </c>
      <c r="AA407" s="12">
        <v>3</v>
      </c>
    </row>
    <row r="408" spans="1:27">
      <c r="A408" s="40">
        <v>39943</v>
      </c>
      <c r="B408" s="12">
        <v>0</v>
      </c>
      <c r="C408" s="12">
        <v>2005</v>
      </c>
      <c r="D408" s="12">
        <v>47</v>
      </c>
      <c r="E408" s="12">
        <v>1.6</v>
      </c>
      <c r="F408" s="41">
        <f t="shared" ref="F408:F413" si="23">D408/(E408^2)</f>
        <v>18.359374999999996</v>
      </c>
      <c r="G408" s="12">
        <v>47.16</v>
      </c>
      <c r="H408" s="12">
        <v>1</v>
      </c>
      <c r="I408" s="12">
        <v>2</v>
      </c>
      <c r="J408" s="12">
        <v>1</v>
      </c>
      <c r="K408" s="12">
        <v>1</v>
      </c>
      <c r="L408" s="12">
        <v>1</v>
      </c>
      <c r="M408" s="12">
        <v>2</v>
      </c>
      <c r="N408" s="12">
        <v>2</v>
      </c>
      <c r="O408" s="12">
        <v>1</v>
      </c>
      <c r="P408" s="12">
        <v>2</v>
      </c>
      <c r="Q408" s="12">
        <v>2</v>
      </c>
      <c r="R408" s="12">
        <v>2</v>
      </c>
      <c r="S408" s="12">
        <v>2</v>
      </c>
      <c r="T408" s="12">
        <v>2</v>
      </c>
      <c r="U408" s="12">
        <v>2</v>
      </c>
      <c r="V408" s="12">
        <v>4</v>
      </c>
      <c r="W408" s="12">
        <v>4</v>
      </c>
      <c r="X408" s="12">
        <v>1</v>
      </c>
      <c r="Y408" s="12">
        <v>4</v>
      </c>
      <c r="Z408" s="12">
        <v>4</v>
      </c>
      <c r="AA408" s="12">
        <v>4</v>
      </c>
    </row>
    <row r="409" spans="1:27">
      <c r="A409" s="40">
        <v>39944</v>
      </c>
      <c r="B409" s="12">
        <v>0</v>
      </c>
      <c r="C409" s="12">
        <v>1989</v>
      </c>
      <c r="D409" s="12">
        <v>56</v>
      </c>
      <c r="E409" s="12">
        <v>1.6</v>
      </c>
      <c r="F409" s="41">
        <f t="shared" si="23"/>
        <v>21.874999999999996</v>
      </c>
      <c r="G409" s="12" t="s">
        <v>482</v>
      </c>
      <c r="H409" s="12">
        <v>2</v>
      </c>
      <c r="I409" s="12">
        <v>3</v>
      </c>
      <c r="J409" s="12">
        <v>2</v>
      </c>
      <c r="K409" s="12">
        <v>2</v>
      </c>
      <c r="L409" s="12">
        <v>4</v>
      </c>
      <c r="M409" s="12">
        <v>2</v>
      </c>
      <c r="N409" s="12">
        <v>2</v>
      </c>
      <c r="O409" s="12">
        <v>2</v>
      </c>
      <c r="P409" s="12">
        <v>1</v>
      </c>
      <c r="Q409" s="12">
        <v>1</v>
      </c>
      <c r="R409" s="12">
        <v>4</v>
      </c>
      <c r="S409" s="12">
        <v>2</v>
      </c>
      <c r="T409" s="12">
        <v>2</v>
      </c>
      <c r="U409" s="12">
        <v>2</v>
      </c>
      <c r="V409" s="12">
        <v>1</v>
      </c>
      <c r="W409" s="12">
        <v>2</v>
      </c>
      <c r="X409" s="12">
        <v>2</v>
      </c>
      <c r="Y409" s="12">
        <v>2</v>
      </c>
      <c r="Z409" s="12">
        <v>3</v>
      </c>
      <c r="AA409" s="12">
        <v>4</v>
      </c>
    </row>
    <row r="410" spans="1:27">
      <c r="A410" s="40">
        <v>39945</v>
      </c>
      <c r="B410" s="12">
        <v>1</v>
      </c>
      <c r="C410" s="12">
        <v>1997</v>
      </c>
      <c r="D410" s="12">
        <v>85</v>
      </c>
      <c r="E410" s="12">
        <v>1.79</v>
      </c>
      <c r="F410" s="41">
        <f t="shared" si="23"/>
        <v>26.528510346119035</v>
      </c>
      <c r="G410" s="12" t="s">
        <v>161</v>
      </c>
      <c r="H410" s="12">
        <v>4</v>
      </c>
      <c r="I410" s="12">
        <v>4</v>
      </c>
      <c r="J410" s="12">
        <v>3</v>
      </c>
      <c r="K410" s="12">
        <v>2</v>
      </c>
      <c r="L410" s="12">
        <v>4</v>
      </c>
      <c r="M410" s="12">
        <v>4</v>
      </c>
      <c r="N410" s="12">
        <v>4</v>
      </c>
      <c r="O410" s="12">
        <v>4</v>
      </c>
      <c r="P410" s="12">
        <v>1</v>
      </c>
      <c r="Q410" s="12">
        <v>2</v>
      </c>
      <c r="R410" s="12">
        <v>5</v>
      </c>
      <c r="S410" s="12">
        <v>2</v>
      </c>
      <c r="T410" s="12">
        <v>2</v>
      </c>
      <c r="U410" s="12">
        <v>2</v>
      </c>
      <c r="V410" s="12">
        <v>2</v>
      </c>
      <c r="W410" s="12">
        <v>1</v>
      </c>
      <c r="X410" s="12">
        <v>2</v>
      </c>
      <c r="Y410" s="12">
        <v>4</v>
      </c>
      <c r="Z410" s="12">
        <v>2</v>
      </c>
      <c r="AA410" s="12">
        <v>5</v>
      </c>
    </row>
    <row r="411" spans="1:27">
      <c r="A411" s="40">
        <v>39960</v>
      </c>
      <c r="B411" s="12">
        <v>0</v>
      </c>
      <c r="C411" s="12">
        <v>2004</v>
      </c>
      <c r="D411" s="12">
        <v>45</v>
      </c>
      <c r="E411" s="12">
        <v>1.61</v>
      </c>
      <c r="F411" s="41">
        <f t="shared" si="23"/>
        <v>17.360441340997646</v>
      </c>
      <c r="G411" s="12" t="s">
        <v>483</v>
      </c>
      <c r="H411" s="12">
        <v>1</v>
      </c>
      <c r="I411" s="12">
        <v>5</v>
      </c>
      <c r="J411" s="12">
        <v>1</v>
      </c>
      <c r="K411" s="12">
        <v>1</v>
      </c>
      <c r="L411" s="12">
        <v>1</v>
      </c>
      <c r="M411" s="12">
        <v>5</v>
      </c>
      <c r="N411" s="12">
        <v>1</v>
      </c>
      <c r="O411" s="12">
        <v>1</v>
      </c>
      <c r="P411" s="12">
        <v>1</v>
      </c>
      <c r="Q411" s="12">
        <v>1</v>
      </c>
      <c r="R411" s="12">
        <v>1</v>
      </c>
      <c r="S411" s="12">
        <v>3</v>
      </c>
      <c r="T411" s="12">
        <v>1</v>
      </c>
      <c r="U411" s="12">
        <v>1</v>
      </c>
      <c r="V411" s="12">
        <v>1</v>
      </c>
      <c r="W411" s="12">
        <v>1</v>
      </c>
      <c r="X411" s="12">
        <v>1</v>
      </c>
      <c r="Y411" s="12">
        <v>2</v>
      </c>
      <c r="Z411" s="12">
        <v>1</v>
      </c>
      <c r="AA411" s="12">
        <v>1</v>
      </c>
    </row>
    <row r="412" spans="1:27">
      <c r="A412" s="40">
        <v>39970</v>
      </c>
      <c r="B412" s="12">
        <v>0</v>
      </c>
      <c r="C412" s="12">
        <v>1998</v>
      </c>
      <c r="D412" s="12">
        <v>60</v>
      </c>
      <c r="E412" s="12">
        <v>1.73</v>
      </c>
      <c r="F412" s="41">
        <f t="shared" si="23"/>
        <v>20.047445621303751</v>
      </c>
      <c r="G412" s="12" t="s">
        <v>484</v>
      </c>
      <c r="H412" s="12">
        <v>2</v>
      </c>
      <c r="I412" s="12">
        <v>1</v>
      </c>
      <c r="J412" s="12">
        <v>1</v>
      </c>
      <c r="K412" s="12">
        <v>1</v>
      </c>
      <c r="L412" s="12">
        <v>1</v>
      </c>
      <c r="M412" s="12">
        <v>1</v>
      </c>
      <c r="N412" s="12">
        <v>1</v>
      </c>
      <c r="O412" s="12">
        <v>1</v>
      </c>
      <c r="P412" s="12">
        <v>1</v>
      </c>
      <c r="Q412" s="12">
        <v>1</v>
      </c>
      <c r="R412" s="12">
        <v>3</v>
      </c>
      <c r="S412" s="12">
        <v>5</v>
      </c>
      <c r="T412" s="12">
        <v>2</v>
      </c>
      <c r="U412" s="12">
        <v>2</v>
      </c>
      <c r="V412" s="12">
        <v>2</v>
      </c>
      <c r="W412" s="12">
        <v>2</v>
      </c>
      <c r="X412" s="12">
        <v>2</v>
      </c>
      <c r="Y412" s="12">
        <v>5</v>
      </c>
      <c r="Z412" s="12">
        <v>2</v>
      </c>
      <c r="AA412" s="12">
        <v>4</v>
      </c>
    </row>
    <row r="413" spans="1:27">
      <c r="A413" s="40">
        <v>39969</v>
      </c>
      <c r="B413" s="12">
        <v>0</v>
      </c>
      <c r="C413" s="12">
        <v>2004</v>
      </c>
      <c r="D413" s="12">
        <v>72</v>
      </c>
      <c r="E413" s="12">
        <v>1.83</v>
      </c>
      <c r="F413" s="41">
        <f t="shared" si="23"/>
        <v>21.49959688255845</v>
      </c>
      <c r="G413" s="12" t="s">
        <v>485</v>
      </c>
      <c r="H413" s="12">
        <v>2</v>
      </c>
      <c r="I413" s="12">
        <v>1</v>
      </c>
      <c r="J413" s="12">
        <v>1</v>
      </c>
      <c r="K413" s="12">
        <v>1</v>
      </c>
      <c r="L413" s="12">
        <v>1</v>
      </c>
      <c r="M413" s="12">
        <v>3</v>
      </c>
      <c r="N413" s="12">
        <v>1</v>
      </c>
      <c r="O413" s="12">
        <v>4</v>
      </c>
      <c r="P413" s="12">
        <v>3</v>
      </c>
      <c r="Q413" s="12">
        <v>4</v>
      </c>
      <c r="R413" s="12">
        <v>5</v>
      </c>
      <c r="S413" s="12">
        <v>4</v>
      </c>
      <c r="T413" s="12">
        <v>5</v>
      </c>
      <c r="U413" s="12">
        <v>1</v>
      </c>
      <c r="V413" s="12">
        <v>4</v>
      </c>
      <c r="W413" s="12">
        <v>4</v>
      </c>
      <c r="X413" s="12">
        <v>4</v>
      </c>
      <c r="Y413" s="12">
        <v>4</v>
      </c>
      <c r="Z413" s="12">
        <v>3</v>
      </c>
      <c r="AA413" s="12">
        <v>3</v>
      </c>
    </row>
    <row r="414" spans="1:27">
      <c r="A414" s="40">
        <v>39986</v>
      </c>
      <c r="B414" s="12">
        <v>1</v>
      </c>
      <c r="C414" s="12">
        <v>1975</v>
      </c>
      <c r="D414" s="12"/>
      <c r="E414" s="12"/>
      <c r="F414" s="41"/>
      <c r="G414" s="12"/>
      <c r="H414" s="12">
        <v>1</v>
      </c>
      <c r="I414" s="12">
        <v>1</v>
      </c>
      <c r="J414" s="12">
        <v>1</v>
      </c>
      <c r="K414" s="12">
        <v>1</v>
      </c>
      <c r="L414" s="12">
        <v>1</v>
      </c>
      <c r="M414" s="12">
        <v>2</v>
      </c>
      <c r="N414" s="12">
        <v>1</v>
      </c>
      <c r="O414" s="12">
        <v>5</v>
      </c>
      <c r="P414" s="12">
        <v>2</v>
      </c>
      <c r="Q414" s="12">
        <v>2</v>
      </c>
      <c r="R414" s="12">
        <v>3</v>
      </c>
      <c r="S414" s="12">
        <v>2</v>
      </c>
      <c r="T414" s="12">
        <v>3</v>
      </c>
      <c r="U414" s="12">
        <v>4</v>
      </c>
      <c r="V414" s="12">
        <v>2</v>
      </c>
      <c r="W414" s="12">
        <v>1</v>
      </c>
      <c r="X414" s="12">
        <v>1</v>
      </c>
      <c r="Y414" s="12">
        <v>2</v>
      </c>
      <c r="Z414" s="12">
        <v>2</v>
      </c>
      <c r="AA414" s="12">
        <v>5</v>
      </c>
    </row>
    <row r="415" spans="1:27">
      <c r="A415" s="40">
        <v>39999</v>
      </c>
      <c r="B415" s="12">
        <v>0</v>
      </c>
      <c r="C415" s="12">
        <v>2001</v>
      </c>
      <c r="D415" s="12">
        <v>63</v>
      </c>
      <c r="E415" s="12">
        <v>1.6</v>
      </c>
      <c r="F415" s="41">
        <f>D415/(E415^2)</f>
        <v>24.609374999999996</v>
      </c>
      <c r="G415" s="12" t="s">
        <v>486</v>
      </c>
      <c r="H415" s="12">
        <v>3</v>
      </c>
      <c r="I415" s="12">
        <v>3</v>
      </c>
      <c r="J415" s="12">
        <v>4</v>
      </c>
      <c r="K415" s="12">
        <v>4</v>
      </c>
      <c r="L415" s="12">
        <v>4</v>
      </c>
      <c r="M415" s="12">
        <v>4</v>
      </c>
      <c r="N415" s="12">
        <v>3</v>
      </c>
      <c r="O415" s="12">
        <v>3</v>
      </c>
      <c r="P415" s="12">
        <v>4</v>
      </c>
      <c r="Q415" s="12">
        <v>4</v>
      </c>
      <c r="R415" s="12">
        <v>4</v>
      </c>
      <c r="S415" s="12">
        <v>3</v>
      </c>
      <c r="T415" s="12">
        <v>3</v>
      </c>
      <c r="U415" s="12">
        <v>2</v>
      </c>
      <c r="V415" s="12">
        <v>4</v>
      </c>
      <c r="W415" s="12">
        <v>4</v>
      </c>
      <c r="X415" s="12">
        <v>3</v>
      </c>
      <c r="Y415" s="12">
        <v>5</v>
      </c>
      <c r="Z415" s="12">
        <v>5</v>
      </c>
      <c r="AA415" s="12">
        <v>4</v>
      </c>
    </row>
    <row r="416" spans="1:27">
      <c r="A416" s="40">
        <v>40004</v>
      </c>
      <c r="B416" s="12">
        <v>1</v>
      </c>
      <c r="C416" s="12">
        <v>1991</v>
      </c>
      <c r="D416" s="12">
        <v>75</v>
      </c>
      <c r="E416" s="12">
        <v>1.7</v>
      </c>
      <c r="F416" s="41">
        <f>D416/(E416^2)</f>
        <v>25.95155709342561</v>
      </c>
      <c r="G416" s="12" t="s">
        <v>247</v>
      </c>
      <c r="H416" s="12">
        <v>4</v>
      </c>
      <c r="I416" s="12">
        <v>1</v>
      </c>
      <c r="J416" s="12">
        <v>1</v>
      </c>
      <c r="K416" s="12">
        <v>1</v>
      </c>
      <c r="L416" s="12">
        <v>1</v>
      </c>
      <c r="M416" s="12">
        <v>1</v>
      </c>
      <c r="N416" s="12">
        <v>1</v>
      </c>
      <c r="O416" s="12">
        <v>1</v>
      </c>
      <c r="P416" s="12">
        <v>1</v>
      </c>
      <c r="Q416" s="12">
        <v>4</v>
      </c>
      <c r="R416" s="12">
        <v>2</v>
      </c>
      <c r="S416" s="12">
        <v>5</v>
      </c>
      <c r="T416" s="12">
        <v>1</v>
      </c>
      <c r="U416" s="12">
        <v>5</v>
      </c>
      <c r="V416" s="12">
        <v>1</v>
      </c>
      <c r="W416" s="12">
        <v>1</v>
      </c>
      <c r="X416" s="12">
        <v>1</v>
      </c>
      <c r="Y416" s="12">
        <v>1</v>
      </c>
      <c r="Z416" s="12">
        <v>1</v>
      </c>
      <c r="AA416" s="12">
        <v>4</v>
      </c>
    </row>
    <row r="417" spans="1:27">
      <c r="A417" s="40">
        <v>40013</v>
      </c>
      <c r="B417" s="12">
        <v>0</v>
      </c>
      <c r="C417" s="12">
        <v>1999</v>
      </c>
      <c r="D417" s="12">
        <v>70</v>
      </c>
      <c r="E417" s="12">
        <v>1.71</v>
      </c>
      <c r="F417" s="41">
        <f>D417/(E417^2)</f>
        <v>23.938989774631512</v>
      </c>
      <c r="G417" s="12" t="s">
        <v>487</v>
      </c>
      <c r="H417" s="12">
        <v>2</v>
      </c>
      <c r="I417" s="12">
        <v>2</v>
      </c>
      <c r="J417" s="12">
        <v>1</v>
      </c>
      <c r="K417" s="12">
        <v>2</v>
      </c>
      <c r="L417" s="12">
        <v>1</v>
      </c>
      <c r="M417" s="12">
        <v>2</v>
      </c>
      <c r="N417" s="12">
        <v>2</v>
      </c>
      <c r="O417" s="12">
        <v>2</v>
      </c>
      <c r="P417" s="12">
        <v>1</v>
      </c>
      <c r="Q417" s="12">
        <v>1</v>
      </c>
      <c r="R417" s="12">
        <v>4</v>
      </c>
      <c r="S417" s="12">
        <v>2</v>
      </c>
      <c r="T417" s="12">
        <v>2</v>
      </c>
      <c r="U417" s="12">
        <v>2</v>
      </c>
      <c r="V417" s="12">
        <v>1</v>
      </c>
      <c r="W417" s="12">
        <v>1</v>
      </c>
      <c r="X417" s="12">
        <v>1</v>
      </c>
      <c r="Y417" s="12">
        <v>1</v>
      </c>
      <c r="Z417" s="12">
        <v>1</v>
      </c>
      <c r="AA417" s="12">
        <v>2</v>
      </c>
    </row>
    <row r="418" spans="1:27">
      <c r="A418" s="40">
        <v>37051</v>
      </c>
      <c r="B418" s="12">
        <v>0</v>
      </c>
      <c r="C418" s="12">
        <v>1999</v>
      </c>
      <c r="D418" s="12"/>
      <c r="E418" s="12"/>
      <c r="F418" s="41"/>
      <c r="G418" s="12"/>
      <c r="H418" s="12">
        <v>4</v>
      </c>
      <c r="I418" s="12">
        <v>3</v>
      </c>
      <c r="J418" s="12">
        <v>4</v>
      </c>
      <c r="K418" s="12">
        <v>4</v>
      </c>
      <c r="L418" s="12">
        <v>4</v>
      </c>
      <c r="M418" s="12">
        <v>5</v>
      </c>
      <c r="N418" s="12">
        <v>4</v>
      </c>
      <c r="O418" s="12">
        <v>2</v>
      </c>
      <c r="P418" s="12">
        <v>3</v>
      </c>
      <c r="Q418" s="12">
        <v>3</v>
      </c>
      <c r="R418" s="12">
        <v>5</v>
      </c>
      <c r="S418" s="12">
        <v>5</v>
      </c>
      <c r="T418" s="12">
        <v>4</v>
      </c>
      <c r="U418" s="12">
        <v>5</v>
      </c>
      <c r="V418" s="12">
        <v>1</v>
      </c>
      <c r="W418" s="12">
        <v>4</v>
      </c>
      <c r="X418" s="12">
        <v>4</v>
      </c>
      <c r="Y418" s="12">
        <v>4</v>
      </c>
      <c r="Z418" s="12">
        <v>3</v>
      </c>
      <c r="AA418" s="12">
        <v>4</v>
      </c>
    </row>
    <row r="419" spans="1:27">
      <c r="A419" s="40">
        <v>40015</v>
      </c>
      <c r="B419" s="12">
        <v>0</v>
      </c>
      <c r="C419" s="12">
        <v>2003</v>
      </c>
      <c r="D419" s="12">
        <v>55</v>
      </c>
      <c r="E419" s="12">
        <v>1.67</v>
      </c>
      <c r="F419" s="41">
        <f t="shared" ref="F419:F435" si="24">D419/(E419^2)</f>
        <v>19.721036967980208</v>
      </c>
      <c r="G419" s="12" t="s">
        <v>488</v>
      </c>
      <c r="H419" s="12">
        <v>3</v>
      </c>
      <c r="I419" s="12">
        <v>2</v>
      </c>
      <c r="J419" s="12">
        <v>3</v>
      </c>
      <c r="K419" s="12">
        <v>3</v>
      </c>
      <c r="L419" s="12">
        <v>3</v>
      </c>
      <c r="M419" s="12">
        <v>3</v>
      </c>
      <c r="N419" s="12">
        <v>3</v>
      </c>
      <c r="O419" s="12">
        <v>2</v>
      </c>
      <c r="P419" s="12">
        <v>3</v>
      </c>
      <c r="Q419" s="12">
        <v>4</v>
      </c>
      <c r="R419" s="12">
        <v>5</v>
      </c>
      <c r="S419" s="12">
        <v>4</v>
      </c>
      <c r="T419" s="12">
        <v>2</v>
      </c>
      <c r="U419" s="12">
        <v>2</v>
      </c>
      <c r="V419" s="12">
        <v>5</v>
      </c>
      <c r="W419" s="12">
        <v>1</v>
      </c>
      <c r="X419" s="12">
        <v>5</v>
      </c>
      <c r="Y419" s="12">
        <v>5</v>
      </c>
      <c r="Z419" s="12">
        <v>5</v>
      </c>
      <c r="AA419" s="12">
        <v>5</v>
      </c>
    </row>
    <row r="420" spans="1:27">
      <c r="A420" s="40">
        <v>39086</v>
      </c>
      <c r="B420" s="12">
        <v>0</v>
      </c>
      <c r="C420" s="12">
        <v>1999</v>
      </c>
      <c r="D420" s="12">
        <v>61</v>
      </c>
      <c r="E420" s="12">
        <v>1.78</v>
      </c>
      <c r="F420" s="41">
        <f t="shared" si="24"/>
        <v>19.252619618735007</v>
      </c>
      <c r="G420" s="12" t="s">
        <v>129</v>
      </c>
      <c r="H420" s="12">
        <v>4</v>
      </c>
      <c r="I420" s="12">
        <v>2</v>
      </c>
      <c r="J420" s="12">
        <v>1</v>
      </c>
      <c r="K420" s="12">
        <v>5</v>
      </c>
      <c r="L420" s="12">
        <v>4</v>
      </c>
      <c r="M420" s="12">
        <v>4</v>
      </c>
      <c r="N420" s="12">
        <v>4</v>
      </c>
      <c r="O420" s="12">
        <v>4</v>
      </c>
      <c r="P420" s="12">
        <v>2</v>
      </c>
      <c r="Q420" s="12">
        <v>2</v>
      </c>
      <c r="R420" s="12">
        <v>4</v>
      </c>
      <c r="S420" s="12">
        <v>4</v>
      </c>
      <c r="T420" s="12">
        <v>2</v>
      </c>
      <c r="U420" s="12">
        <v>2</v>
      </c>
      <c r="V420" s="12">
        <v>4</v>
      </c>
      <c r="W420" s="12">
        <v>4</v>
      </c>
      <c r="X420" s="12">
        <v>4</v>
      </c>
      <c r="Y420" s="12">
        <v>5</v>
      </c>
      <c r="Z420" s="12">
        <v>5</v>
      </c>
      <c r="AA420" s="12">
        <v>4</v>
      </c>
    </row>
    <row r="421" spans="1:27">
      <c r="A421" s="40">
        <v>40041</v>
      </c>
      <c r="B421" s="12">
        <v>1</v>
      </c>
      <c r="C421" s="12">
        <v>2001</v>
      </c>
      <c r="D421" s="12">
        <v>85</v>
      </c>
      <c r="E421" s="12">
        <v>1.88</v>
      </c>
      <c r="F421" s="41">
        <f t="shared" si="24"/>
        <v>24.049343594386603</v>
      </c>
      <c r="G421" s="12" t="s">
        <v>489</v>
      </c>
      <c r="H421" s="12">
        <v>2</v>
      </c>
      <c r="I421" s="12">
        <v>3</v>
      </c>
      <c r="J421" s="12">
        <v>2</v>
      </c>
      <c r="K421" s="12">
        <v>4</v>
      </c>
      <c r="L421" s="12">
        <v>1</v>
      </c>
      <c r="M421" s="12">
        <v>2</v>
      </c>
      <c r="N421" s="12">
        <v>1</v>
      </c>
      <c r="O421" s="12">
        <v>4</v>
      </c>
      <c r="P421" s="12">
        <v>2</v>
      </c>
      <c r="Q421" s="12">
        <v>3</v>
      </c>
      <c r="R421" s="12">
        <v>4</v>
      </c>
      <c r="S421" s="12">
        <v>4</v>
      </c>
      <c r="T421" s="12">
        <v>3</v>
      </c>
      <c r="U421" s="12">
        <v>4</v>
      </c>
      <c r="V421" s="12">
        <v>4</v>
      </c>
      <c r="W421" s="12">
        <v>4</v>
      </c>
      <c r="X421" s="12">
        <v>3</v>
      </c>
      <c r="Y421" s="12">
        <v>3</v>
      </c>
      <c r="Z421" s="12">
        <v>4</v>
      </c>
      <c r="AA421" s="12">
        <v>2</v>
      </c>
    </row>
    <row r="422" spans="1:27">
      <c r="A422" s="40">
        <v>40067</v>
      </c>
      <c r="B422" s="12">
        <v>0</v>
      </c>
      <c r="C422" s="12">
        <v>2001</v>
      </c>
      <c r="D422" s="12">
        <v>60</v>
      </c>
      <c r="E422" s="12">
        <v>1.62</v>
      </c>
      <c r="F422" s="41">
        <f t="shared" si="24"/>
        <v>22.862368541380881</v>
      </c>
      <c r="G422" s="12" t="s">
        <v>490</v>
      </c>
      <c r="H422" s="12">
        <v>2</v>
      </c>
      <c r="I422" s="12">
        <v>3</v>
      </c>
      <c r="J422" s="12">
        <v>1</v>
      </c>
      <c r="K422" s="12">
        <v>1</v>
      </c>
      <c r="L422" s="12">
        <v>2</v>
      </c>
      <c r="M422" s="12">
        <v>1</v>
      </c>
      <c r="N422" s="12">
        <v>2</v>
      </c>
      <c r="O422" s="12">
        <v>2</v>
      </c>
      <c r="P422" s="12">
        <v>2</v>
      </c>
      <c r="Q422" s="12">
        <v>2</v>
      </c>
      <c r="R422" s="12">
        <v>2</v>
      </c>
      <c r="S422" s="12">
        <v>2</v>
      </c>
      <c r="T422" s="12">
        <v>2</v>
      </c>
      <c r="U422" s="12">
        <v>2</v>
      </c>
      <c r="V422" s="12">
        <v>5</v>
      </c>
      <c r="W422" s="12">
        <v>5</v>
      </c>
      <c r="X422" s="12">
        <v>4</v>
      </c>
      <c r="Y422" s="12">
        <v>4</v>
      </c>
      <c r="Z422" s="12">
        <v>5</v>
      </c>
      <c r="AA422" s="12">
        <v>5</v>
      </c>
    </row>
    <row r="423" spans="1:27">
      <c r="A423" s="40">
        <v>37458</v>
      </c>
      <c r="B423" s="12">
        <v>0</v>
      </c>
      <c r="C423" s="12">
        <v>1990</v>
      </c>
      <c r="D423" s="12">
        <v>74</v>
      </c>
      <c r="E423" s="12">
        <v>1.67</v>
      </c>
      <c r="F423" s="41">
        <f t="shared" si="24"/>
        <v>26.533758829646096</v>
      </c>
      <c r="G423" s="12" t="s">
        <v>491</v>
      </c>
      <c r="H423" s="12">
        <v>4</v>
      </c>
      <c r="I423" s="12">
        <v>4</v>
      </c>
      <c r="J423" s="12">
        <v>1</v>
      </c>
      <c r="K423" s="12">
        <v>1</v>
      </c>
      <c r="L423" s="12">
        <v>1</v>
      </c>
      <c r="M423" s="12">
        <v>1</v>
      </c>
      <c r="N423" s="12">
        <v>2</v>
      </c>
      <c r="O423" s="12">
        <v>1</v>
      </c>
      <c r="P423" s="12">
        <v>1</v>
      </c>
      <c r="Q423" s="12">
        <v>1</v>
      </c>
      <c r="R423" s="12">
        <v>2</v>
      </c>
      <c r="S423" s="12">
        <v>2</v>
      </c>
      <c r="T423" s="12">
        <v>1</v>
      </c>
      <c r="U423" s="12">
        <v>2</v>
      </c>
      <c r="V423" s="12">
        <v>1</v>
      </c>
      <c r="W423" s="12">
        <v>1</v>
      </c>
      <c r="X423" s="12">
        <v>1</v>
      </c>
      <c r="Y423" s="12">
        <v>1</v>
      </c>
      <c r="Z423" s="12">
        <v>1</v>
      </c>
      <c r="AA423" s="12">
        <v>2</v>
      </c>
    </row>
    <row r="424" spans="1:27">
      <c r="A424" s="40">
        <v>38749</v>
      </c>
      <c r="B424" s="12">
        <v>0</v>
      </c>
      <c r="C424" s="12">
        <v>1993</v>
      </c>
      <c r="D424" s="12">
        <v>60.5</v>
      </c>
      <c r="E424" s="12">
        <v>1.61</v>
      </c>
      <c r="F424" s="41">
        <f t="shared" si="24"/>
        <v>23.340148914007944</v>
      </c>
      <c r="G424" s="12" t="s">
        <v>492</v>
      </c>
      <c r="H424" s="12">
        <v>4</v>
      </c>
      <c r="I424" s="12">
        <v>3</v>
      </c>
      <c r="J424" s="12">
        <v>4</v>
      </c>
      <c r="K424" s="12">
        <v>4</v>
      </c>
      <c r="L424" s="12">
        <v>4</v>
      </c>
      <c r="M424" s="12">
        <v>4</v>
      </c>
      <c r="N424" s="12">
        <v>4</v>
      </c>
      <c r="O424" s="12">
        <v>4</v>
      </c>
      <c r="P424" s="12">
        <v>3</v>
      </c>
      <c r="Q424" s="12">
        <v>4</v>
      </c>
      <c r="R424" s="12">
        <v>4</v>
      </c>
      <c r="S424" s="12">
        <v>3</v>
      </c>
      <c r="T424" s="12">
        <v>3</v>
      </c>
      <c r="U424" s="12">
        <v>3</v>
      </c>
      <c r="V424" s="12">
        <v>3</v>
      </c>
      <c r="W424" s="12">
        <v>3</v>
      </c>
      <c r="X424" s="12">
        <v>4</v>
      </c>
      <c r="Y424" s="12">
        <v>2</v>
      </c>
      <c r="Z424" s="12">
        <v>3</v>
      </c>
      <c r="AA424" s="12">
        <v>3</v>
      </c>
    </row>
    <row r="425" spans="1:27">
      <c r="A425" s="40">
        <v>40079</v>
      </c>
      <c r="B425" s="12">
        <v>1</v>
      </c>
      <c r="C425" s="12">
        <v>2000</v>
      </c>
      <c r="D425" s="12">
        <v>82</v>
      </c>
      <c r="E425" s="12">
        <v>1.83</v>
      </c>
      <c r="F425" s="41">
        <f t="shared" si="24"/>
        <v>24.485652005136011</v>
      </c>
      <c r="G425" s="12" t="s">
        <v>493</v>
      </c>
      <c r="H425" s="12">
        <v>3</v>
      </c>
      <c r="I425" s="12">
        <v>3</v>
      </c>
      <c r="J425" s="12">
        <v>3</v>
      </c>
      <c r="K425" s="12">
        <v>2</v>
      </c>
      <c r="L425" s="12">
        <v>3</v>
      </c>
      <c r="M425" s="12">
        <v>3</v>
      </c>
      <c r="N425" s="12">
        <v>3</v>
      </c>
      <c r="O425" s="12">
        <v>2</v>
      </c>
      <c r="P425" s="12">
        <v>4</v>
      </c>
      <c r="Q425" s="12">
        <v>2</v>
      </c>
      <c r="R425" s="12">
        <v>4</v>
      </c>
      <c r="S425" s="12">
        <v>4</v>
      </c>
      <c r="T425" s="12">
        <v>3</v>
      </c>
      <c r="U425" s="12">
        <v>2</v>
      </c>
      <c r="V425" s="12">
        <v>2</v>
      </c>
      <c r="W425" s="12">
        <v>1</v>
      </c>
      <c r="X425" s="12">
        <v>2</v>
      </c>
      <c r="Y425" s="12">
        <v>2</v>
      </c>
      <c r="Z425" s="12">
        <v>3</v>
      </c>
      <c r="AA425" s="12">
        <v>4</v>
      </c>
    </row>
    <row r="426" spans="1:27">
      <c r="A426" s="40">
        <v>40097</v>
      </c>
      <c r="B426" s="12">
        <v>0</v>
      </c>
      <c r="C426" s="12">
        <v>1975</v>
      </c>
      <c r="D426" s="12">
        <v>86</v>
      </c>
      <c r="E426" s="12">
        <v>1.72</v>
      </c>
      <c r="F426" s="41">
        <f t="shared" si="24"/>
        <v>29.069767441860467</v>
      </c>
      <c r="G426" s="12" t="s">
        <v>494</v>
      </c>
      <c r="H426" s="12">
        <v>4</v>
      </c>
      <c r="I426" s="12">
        <v>2</v>
      </c>
      <c r="J426" s="12">
        <v>4</v>
      </c>
      <c r="K426" s="12">
        <v>4</v>
      </c>
      <c r="L426" s="12">
        <v>4</v>
      </c>
      <c r="M426" s="12">
        <v>4</v>
      </c>
      <c r="N426" s="12">
        <v>4</v>
      </c>
      <c r="O426" s="12">
        <v>4</v>
      </c>
      <c r="P426" s="12">
        <v>3</v>
      </c>
      <c r="Q426" s="12">
        <v>4</v>
      </c>
      <c r="R426" s="12">
        <v>4</v>
      </c>
      <c r="S426" s="12">
        <v>3</v>
      </c>
      <c r="T426" s="12">
        <v>3</v>
      </c>
      <c r="U426" s="12">
        <v>2</v>
      </c>
      <c r="V426" s="12">
        <v>3</v>
      </c>
      <c r="W426" s="12">
        <v>4</v>
      </c>
      <c r="X426" s="12">
        <v>4</v>
      </c>
      <c r="Y426" s="12">
        <v>4</v>
      </c>
      <c r="Z426" s="12">
        <v>2</v>
      </c>
      <c r="AA426" s="12">
        <v>3</v>
      </c>
    </row>
    <row r="427" spans="1:27">
      <c r="A427" s="40">
        <v>40102</v>
      </c>
      <c r="B427" s="12">
        <v>0</v>
      </c>
      <c r="C427" s="12">
        <v>2003</v>
      </c>
      <c r="D427" s="12">
        <v>55</v>
      </c>
      <c r="E427" s="12">
        <v>1.7</v>
      </c>
      <c r="F427" s="41">
        <f t="shared" si="24"/>
        <v>19.031141868512112</v>
      </c>
      <c r="G427" s="12" t="s">
        <v>495</v>
      </c>
      <c r="H427" s="12">
        <v>4</v>
      </c>
      <c r="I427" s="12">
        <v>3</v>
      </c>
      <c r="J427" s="12">
        <v>2</v>
      </c>
      <c r="K427" s="12">
        <v>3</v>
      </c>
      <c r="L427" s="12">
        <v>3</v>
      </c>
      <c r="M427" s="12">
        <v>2</v>
      </c>
      <c r="N427" s="12">
        <v>3</v>
      </c>
      <c r="O427" s="12">
        <v>2</v>
      </c>
      <c r="P427" s="12">
        <v>2</v>
      </c>
      <c r="Q427" s="12">
        <v>2</v>
      </c>
      <c r="R427" s="12">
        <v>4</v>
      </c>
      <c r="S427" s="12">
        <v>2</v>
      </c>
      <c r="T427" s="12">
        <v>2</v>
      </c>
      <c r="U427" s="12">
        <v>5</v>
      </c>
      <c r="V427" s="12">
        <v>2</v>
      </c>
      <c r="W427" s="12">
        <v>1</v>
      </c>
      <c r="X427" s="12">
        <v>2</v>
      </c>
      <c r="Y427" s="12">
        <v>2</v>
      </c>
      <c r="Z427" s="12">
        <v>2</v>
      </c>
      <c r="AA427" s="12">
        <v>2</v>
      </c>
    </row>
    <row r="428" spans="1:27">
      <c r="A428" s="40">
        <v>40107</v>
      </c>
      <c r="B428" s="12">
        <v>1</v>
      </c>
      <c r="C428" s="12">
        <v>1975</v>
      </c>
      <c r="D428" s="12">
        <v>90</v>
      </c>
      <c r="E428" s="12">
        <v>1.8</v>
      </c>
      <c r="F428" s="41">
        <f t="shared" si="24"/>
        <v>27.777777777777775</v>
      </c>
      <c r="G428" s="12" t="s">
        <v>496</v>
      </c>
      <c r="H428" s="12">
        <v>1</v>
      </c>
      <c r="I428" s="12">
        <v>3</v>
      </c>
      <c r="J428" s="12">
        <v>2</v>
      </c>
      <c r="K428" s="12">
        <v>1</v>
      </c>
      <c r="L428" s="12">
        <v>2</v>
      </c>
      <c r="M428" s="12">
        <v>2</v>
      </c>
      <c r="N428" s="12">
        <v>2</v>
      </c>
      <c r="O428" s="12">
        <v>1</v>
      </c>
      <c r="P428" s="12">
        <v>2</v>
      </c>
      <c r="Q428" s="12">
        <v>4</v>
      </c>
      <c r="R428" s="12">
        <v>5</v>
      </c>
      <c r="S428" s="12">
        <v>5</v>
      </c>
      <c r="T428" s="12">
        <v>4</v>
      </c>
      <c r="U428" s="12">
        <v>4</v>
      </c>
      <c r="V428" s="12">
        <v>1</v>
      </c>
      <c r="W428" s="12">
        <v>1</v>
      </c>
      <c r="X428" s="12">
        <v>2</v>
      </c>
      <c r="Y428" s="12">
        <v>1</v>
      </c>
      <c r="Z428" s="12">
        <v>4</v>
      </c>
      <c r="AA428" s="12">
        <v>2</v>
      </c>
    </row>
    <row r="429" spans="1:27">
      <c r="A429" s="40">
        <v>40109</v>
      </c>
      <c r="B429" s="12">
        <v>1</v>
      </c>
      <c r="C429" s="12">
        <v>1992</v>
      </c>
      <c r="D429" s="12">
        <v>90</v>
      </c>
      <c r="E429" s="12">
        <v>1.8</v>
      </c>
      <c r="F429" s="41">
        <f t="shared" si="24"/>
        <v>27.777777777777775</v>
      </c>
      <c r="G429" s="12" t="s">
        <v>497</v>
      </c>
      <c r="H429" s="12">
        <v>4</v>
      </c>
      <c r="I429" s="12">
        <v>4</v>
      </c>
      <c r="J429" s="12">
        <v>2</v>
      </c>
      <c r="K429" s="12">
        <v>2</v>
      </c>
      <c r="L429" s="12">
        <v>2</v>
      </c>
      <c r="M429" s="12">
        <v>2</v>
      </c>
      <c r="N429" s="12">
        <v>2</v>
      </c>
      <c r="O429" s="12">
        <v>4</v>
      </c>
      <c r="P429" s="12">
        <v>2</v>
      </c>
      <c r="Q429" s="12">
        <v>2</v>
      </c>
      <c r="R429" s="12">
        <v>3</v>
      </c>
      <c r="S429" s="12">
        <v>4</v>
      </c>
      <c r="T429" s="12">
        <v>2</v>
      </c>
      <c r="U429" s="12">
        <v>4</v>
      </c>
      <c r="V429" s="12">
        <v>2</v>
      </c>
      <c r="W429" s="12">
        <v>2</v>
      </c>
      <c r="X429" s="12">
        <v>2</v>
      </c>
      <c r="Y429" s="12">
        <v>2</v>
      </c>
      <c r="Z429" s="12">
        <v>5</v>
      </c>
      <c r="AA429" s="12">
        <v>4</v>
      </c>
    </row>
    <row r="430" spans="1:27">
      <c r="A430" s="40">
        <v>40117</v>
      </c>
      <c r="B430" s="12">
        <v>0</v>
      </c>
      <c r="C430" s="12">
        <v>1978</v>
      </c>
      <c r="D430" s="12">
        <v>100</v>
      </c>
      <c r="E430" s="12">
        <v>1.68</v>
      </c>
      <c r="F430" s="41">
        <f t="shared" si="24"/>
        <v>35.430839002267582</v>
      </c>
      <c r="G430" s="12" t="s">
        <v>498</v>
      </c>
      <c r="H430" s="12">
        <v>4</v>
      </c>
      <c r="I430" s="12">
        <v>4</v>
      </c>
      <c r="J430" s="12">
        <v>2</v>
      </c>
      <c r="K430" s="12">
        <v>4</v>
      </c>
      <c r="L430" s="12">
        <v>4</v>
      </c>
      <c r="M430" s="12">
        <v>4</v>
      </c>
      <c r="N430" s="12">
        <v>4</v>
      </c>
      <c r="O430" s="12">
        <v>4</v>
      </c>
      <c r="P430" s="12">
        <v>4</v>
      </c>
      <c r="Q430" s="12">
        <v>4</v>
      </c>
      <c r="R430" s="12">
        <v>4</v>
      </c>
      <c r="S430" s="12">
        <v>4</v>
      </c>
      <c r="T430" s="12">
        <v>4</v>
      </c>
      <c r="U430" s="12">
        <v>5</v>
      </c>
      <c r="V430" s="12">
        <v>4</v>
      </c>
      <c r="W430" s="12">
        <v>2</v>
      </c>
      <c r="X430" s="12">
        <v>2</v>
      </c>
      <c r="Y430" s="12">
        <v>3</v>
      </c>
      <c r="Z430" s="12">
        <v>3</v>
      </c>
      <c r="AA430" s="12">
        <v>3</v>
      </c>
    </row>
    <row r="431" spans="1:27">
      <c r="A431" s="40">
        <v>40120</v>
      </c>
      <c r="B431" s="12">
        <v>1</v>
      </c>
      <c r="C431" s="12">
        <v>1992</v>
      </c>
      <c r="D431" s="12">
        <v>84</v>
      </c>
      <c r="E431" s="12">
        <v>1.83</v>
      </c>
      <c r="F431" s="41">
        <f t="shared" si="24"/>
        <v>25.082863029651524</v>
      </c>
      <c r="G431" s="12" t="s">
        <v>499</v>
      </c>
      <c r="H431" s="12">
        <v>2</v>
      </c>
      <c r="I431" s="12">
        <v>3</v>
      </c>
      <c r="J431" s="12">
        <v>2</v>
      </c>
      <c r="K431" s="12">
        <v>4</v>
      </c>
      <c r="L431" s="12">
        <v>2</v>
      </c>
      <c r="M431" s="12">
        <v>1</v>
      </c>
      <c r="N431" s="12">
        <v>2</v>
      </c>
      <c r="O431" s="12">
        <v>2</v>
      </c>
      <c r="P431" s="12">
        <v>2</v>
      </c>
      <c r="Q431" s="12">
        <v>2</v>
      </c>
      <c r="R431" s="12">
        <v>4</v>
      </c>
      <c r="S431" s="12">
        <v>4</v>
      </c>
      <c r="T431" s="12">
        <v>4</v>
      </c>
      <c r="U431" s="12">
        <v>3</v>
      </c>
      <c r="V431" s="12">
        <v>1</v>
      </c>
      <c r="W431" s="12">
        <v>2</v>
      </c>
      <c r="X431" s="12">
        <v>2</v>
      </c>
      <c r="Y431" s="12">
        <v>4</v>
      </c>
      <c r="Z431" s="12">
        <v>2</v>
      </c>
      <c r="AA431" s="12">
        <v>3</v>
      </c>
    </row>
    <row r="432" spans="1:27">
      <c r="A432" s="40">
        <v>40128</v>
      </c>
      <c r="B432" s="12">
        <v>0</v>
      </c>
      <c r="C432" s="12">
        <v>1974</v>
      </c>
      <c r="D432" s="12">
        <v>90</v>
      </c>
      <c r="E432" s="12">
        <v>1.63</v>
      </c>
      <c r="F432" s="41">
        <f t="shared" si="24"/>
        <v>33.874063758515568</v>
      </c>
      <c r="G432" s="12" t="s">
        <v>500</v>
      </c>
      <c r="H432" s="12">
        <v>4</v>
      </c>
      <c r="I432" s="12">
        <v>2</v>
      </c>
      <c r="J432" s="12">
        <v>4</v>
      </c>
      <c r="K432" s="12">
        <v>2</v>
      </c>
      <c r="L432" s="12">
        <v>4</v>
      </c>
      <c r="M432" s="12">
        <v>4</v>
      </c>
      <c r="N432" s="12">
        <v>3</v>
      </c>
      <c r="O432" s="12">
        <v>4</v>
      </c>
      <c r="P432" s="12">
        <v>3</v>
      </c>
      <c r="Q432" s="12">
        <v>3</v>
      </c>
      <c r="R432" s="12">
        <v>4</v>
      </c>
      <c r="S432" s="12">
        <v>4</v>
      </c>
      <c r="T432" s="12">
        <v>4</v>
      </c>
      <c r="U432" s="12">
        <v>4</v>
      </c>
      <c r="V432" s="12">
        <v>4</v>
      </c>
      <c r="W432" s="12">
        <v>4</v>
      </c>
      <c r="X432" s="12">
        <v>4</v>
      </c>
      <c r="Y432" s="12">
        <v>4</v>
      </c>
      <c r="Z432" s="12">
        <v>3</v>
      </c>
      <c r="AA432" s="12">
        <v>4</v>
      </c>
    </row>
    <row r="433" spans="1:27">
      <c r="A433" s="40">
        <v>40138</v>
      </c>
      <c r="B433" s="12">
        <v>0</v>
      </c>
      <c r="C433" s="12">
        <v>1987</v>
      </c>
      <c r="D433" s="12">
        <v>91</v>
      </c>
      <c r="E433" s="12">
        <v>1.67</v>
      </c>
      <c r="F433" s="41">
        <f t="shared" si="24"/>
        <v>32.629352074294523</v>
      </c>
      <c r="G433" s="12" t="s">
        <v>501</v>
      </c>
      <c r="H433" s="12">
        <v>4</v>
      </c>
      <c r="I433" s="12">
        <v>5</v>
      </c>
      <c r="J433" s="12">
        <v>5</v>
      </c>
      <c r="K433" s="12">
        <v>4</v>
      </c>
      <c r="L433" s="12">
        <v>5</v>
      </c>
      <c r="M433" s="12">
        <v>5</v>
      </c>
      <c r="N433" s="12">
        <v>5</v>
      </c>
      <c r="O433" s="12">
        <v>4</v>
      </c>
      <c r="P433" s="12">
        <v>4</v>
      </c>
      <c r="Q433" s="12">
        <v>4</v>
      </c>
      <c r="R433" s="12">
        <v>5</v>
      </c>
      <c r="S433" s="12">
        <v>4</v>
      </c>
      <c r="T433" s="12">
        <v>4</v>
      </c>
      <c r="U433" s="12">
        <v>4</v>
      </c>
      <c r="V433" s="12">
        <v>4</v>
      </c>
      <c r="W433" s="12">
        <v>3</v>
      </c>
      <c r="X433" s="12">
        <v>3</v>
      </c>
      <c r="Y433" s="12">
        <v>4</v>
      </c>
      <c r="Z433" s="12">
        <v>4</v>
      </c>
      <c r="AA433" s="12">
        <v>4</v>
      </c>
    </row>
    <row r="434" spans="1:27">
      <c r="A434" s="40">
        <v>40129</v>
      </c>
      <c r="B434" s="12">
        <v>1</v>
      </c>
      <c r="C434" s="12">
        <v>2003</v>
      </c>
      <c r="D434" s="12">
        <v>95</v>
      </c>
      <c r="E434" s="12">
        <v>1.86</v>
      </c>
      <c r="F434" s="41">
        <f t="shared" si="24"/>
        <v>27.459821944733491</v>
      </c>
      <c r="G434" s="12" t="s">
        <v>502</v>
      </c>
      <c r="H434" s="12">
        <v>1</v>
      </c>
      <c r="I434" s="12">
        <v>1</v>
      </c>
      <c r="J434" s="12">
        <v>1</v>
      </c>
      <c r="K434" s="12">
        <v>1</v>
      </c>
      <c r="L434" s="12">
        <v>1</v>
      </c>
      <c r="M434" s="12">
        <v>1</v>
      </c>
      <c r="N434" s="12">
        <v>2</v>
      </c>
      <c r="O434" s="12">
        <v>1</v>
      </c>
      <c r="P434" s="12">
        <v>4</v>
      </c>
      <c r="Q434" s="12">
        <v>4</v>
      </c>
      <c r="R434" s="12">
        <v>1</v>
      </c>
      <c r="S434" s="12">
        <v>4</v>
      </c>
      <c r="T434" s="12">
        <v>5</v>
      </c>
      <c r="U434" s="12">
        <v>5</v>
      </c>
      <c r="V434" s="12">
        <v>5</v>
      </c>
      <c r="W434" s="12">
        <v>2</v>
      </c>
      <c r="X434" s="12">
        <v>1</v>
      </c>
      <c r="Y434" s="12">
        <v>1</v>
      </c>
      <c r="Z434" s="12">
        <v>1</v>
      </c>
      <c r="AA434" s="12">
        <v>1</v>
      </c>
    </row>
    <row r="435" spans="1:27">
      <c r="A435" s="40">
        <v>40141</v>
      </c>
      <c r="B435" s="12">
        <v>0</v>
      </c>
      <c r="C435" s="12">
        <v>1998</v>
      </c>
      <c r="D435" s="12">
        <v>52</v>
      </c>
      <c r="E435" s="12">
        <v>1.7</v>
      </c>
      <c r="F435" s="41">
        <f t="shared" si="24"/>
        <v>17.993079584775089</v>
      </c>
      <c r="G435" s="12" t="s">
        <v>503</v>
      </c>
      <c r="H435" s="12">
        <v>4</v>
      </c>
      <c r="I435" s="12">
        <v>4</v>
      </c>
      <c r="J435" s="12">
        <v>2</v>
      </c>
      <c r="K435" s="12">
        <v>2</v>
      </c>
      <c r="L435" s="12">
        <v>4</v>
      </c>
      <c r="M435" s="12">
        <v>4</v>
      </c>
      <c r="N435" s="12">
        <v>3</v>
      </c>
      <c r="O435" s="12">
        <v>3</v>
      </c>
      <c r="P435" s="12">
        <v>4</v>
      </c>
      <c r="Q435" s="12">
        <v>4</v>
      </c>
      <c r="R435" s="12">
        <v>4</v>
      </c>
      <c r="S435" s="12">
        <v>4</v>
      </c>
      <c r="T435" s="12">
        <v>3</v>
      </c>
      <c r="U435" s="12">
        <v>2</v>
      </c>
      <c r="V435" s="12">
        <v>2</v>
      </c>
      <c r="W435" s="12">
        <v>4</v>
      </c>
      <c r="X435" s="12">
        <v>4</v>
      </c>
      <c r="Y435" s="12">
        <v>4</v>
      </c>
      <c r="Z435" s="12">
        <v>3</v>
      </c>
      <c r="AA435" s="12">
        <v>2</v>
      </c>
    </row>
    <row r="436" spans="1:27">
      <c r="A436" s="40">
        <v>40146</v>
      </c>
      <c r="B436" s="12">
        <v>1</v>
      </c>
      <c r="C436" s="12">
        <v>1979</v>
      </c>
      <c r="D436" s="12"/>
      <c r="E436" s="12"/>
      <c r="F436" s="41"/>
      <c r="G436" s="12"/>
      <c r="H436" s="12">
        <v>4</v>
      </c>
      <c r="I436" s="12">
        <v>2</v>
      </c>
      <c r="J436" s="12">
        <v>1</v>
      </c>
      <c r="K436" s="12">
        <v>4</v>
      </c>
      <c r="L436" s="12">
        <v>4</v>
      </c>
      <c r="M436" s="12">
        <v>2</v>
      </c>
      <c r="N436" s="12">
        <v>1</v>
      </c>
      <c r="O436" s="12">
        <v>1</v>
      </c>
      <c r="P436" s="12">
        <v>1</v>
      </c>
      <c r="Q436" s="12">
        <v>2</v>
      </c>
      <c r="R436" s="12">
        <v>2</v>
      </c>
      <c r="S436" s="12">
        <v>4</v>
      </c>
      <c r="T436" s="12">
        <v>2</v>
      </c>
      <c r="U436" s="12">
        <v>2</v>
      </c>
      <c r="V436" s="12">
        <v>1</v>
      </c>
      <c r="W436" s="12">
        <v>4</v>
      </c>
      <c r="X436" s="12">
        <v>2</v>
      </c>
      <c r="Y436" s="12">
        <v>2</v>
      </c>
      <c r="Z436" s="12">
        <v>2</v>
      </c>
      <c r="AA436" s="12">
        <v>4</v>
      </c>
    </row>
    <row r="437" spans="1:27">
      <c r="A437" s="40">
        <v>40134</v>
      </c>
      <c r="B437" s="12">
        <v>1</v>
      </c>
      <c r="C437" s="12">
        <v>2003</v>
      </c>
      <c r="D437" s="12">
        <v>90</v>
      </c>
      <c r="E437" s="12">
        <v>1.86</v>
      </c>
      <c r="F437" s="41">
        <f t="shared" ref="F437:F445" si="25">D437/(E437^2)</f>
        <v>26.014568158168572</v>
      </c>
      <c r="G437" s="12" t="s">
        <v>504</v>
      </c>
      <c r="H437" s="12">
        <v>4</v>
      </c>
      <c r="I437" s="12">
        <v>4</v>
      </c>
      <c r="J437" s="12">
        <v>4</v>
      </c>
      <c r="K437" s="12">
        <v>2</v>
      </c>
      <c r="L437" s="12">
        <v>2</v>
      </c>
      <c r="M437" s="12">
        <v>2</v>
      </c>
      <c r="N437" s="12">
        <v>2</v>
      </c>
      <c r="O437" s="12">
        <v>2</v>
      </c>
      <c r="P437" s="12">
        <v>2</v>
      </c>
      <c r="Q437" s="12">
        <v>1</v>
      </c>
      <c r="R437" s="12">
        <v>4</v>
      </c>
      <c r="S437" s="12">
        <v>2</v>
      </c>
      <c r="T437" s="12">
        <v>2</v>
      </c>
      <c r="U437" s="12">
        <v>4</v>
      </c>
      <c r="V437" s="12">
        <v>3</v>
      </c>
      <c r="W437" s="12">
        <v>5</v>
      </c>
      <c r="X437" s="12">
        <v>2</v>
      </c>
      <c r="Y437" s="12">
        <v>3</v>
      </c>
      <c r="Z437" s="12">
        <v>2</v>
      </c>
      <c r="AA437" s="12">
        <v>4</v>
      </c>
    </row>
    <row r="438" spans="1:27">
      <c r="A438" s="40">
        <v>40179</v>
      </c>
      <c r="B438" s="12">
        <v>0</v>
      </c>
      <c r="C438" s="12">
        <v>1998</v>
      </c>
      <c r="D438" s="12">
        <v>57</v>
      </c>
      <c r="E438" s="12">
        <v>1.56</v>
      </c>
      <c r="F438" s="41">
        <f t="shared" si="25"/>
        <v>23.422090729783037</v>
      </c>
      <c r="G438" s="12" t="s">
        <v>505</v>
      </c>
      <c r="H438" s="12">
        <v>4</v>
      </c>
      <c r="I438" s="12">
        <v>4</v>
      </c>
      <c r="J438" s="12">
        <v>4</v>
      </c>
      <c r="K438" s="12">
        <v>4</v>
      </c>
      <c r="L438" s="12">
        <v>5</v>
      </c>
      <c r="M438" s="12">
        <v>3</v>
      </c>
      <c r="N438" s="12">
        <v>4</v>
      </c>
      <c r="O438" s="12">
        <v>4</v>
      </c>
      <c r="P438" s="12">
        <v>2</v>
      </c>
      <c r="Q438" s="12">
        <v>3</v>
      </c>
      <c r="R438" s="12">
        <v>4</v>
      </c>
      <c r="S438" s="12">
        <v>4</v>
      </c>
      <c r="T438" s="12">
        <v>2</v>
      </c>
      <c r="U438" s="12">
        <v>4</v>
      </c>
      <c r="V438" s="12">
        <v>1</v>
      </c>
      <c r="W438" s="12">
        <v>3</v>
      </c>
      <c r="X438" s="12">
        <v>1</v>
      </c>
      <c r="Y438" s="12">
        <v>4</v>
      </c>
      <c r="Z438" s="12">
        <v>2</v>
      </c>
      <c r="AA438" s="12">
        <v>4</v>
      </c>
    </row>
    <row r="439" spans="1:27">
      <c r="A439" s="40">
        <v>40198</v>
      </c>
      <c r="B439" s="12">
        <v>0</v>
      </c>
      <c r="C439" s="12">
        <v>1991</v>
      </c>
      <c r="D439" s="12">
        <v>51</v>
      </c>
      <c r="E439" s="12">
        <v>1.7</v>
      </c>
      <c r="F439" s="41">
        <f t="shared" si="25"/>
        <v>17.647058823529413</v>
      </c>
      <c r="G439" s="12" t="s">
        <v>506</v>
      </c>
      <c r="H439" s="12">
        <v>1</v>
      </c>
      <c r="I439" s="12">
        <v>1</v>
      </c>
      <c r="J439" s="12">
        <v>1</v>
      </c>
      <c r="K439" s="12">
        <v>5</v>
      </c>
      <c r="L439" s="12">
        <v>1</v>
      </c>
      <c r="M439" s="12">
        <v>1</v>
      </c>
      <c r="N439" s="12">
        <v>1</v>
      </c>
      <c r="O439" s="12">
        <v>1</v>
      </c>
      <c r="P439" s="12">
        <v>1</v>
      </c>
      <c r="Q439" s="12">
        <v>1</v>
      </c>
      <c r="R439" s="12">
        <v>2</v>
      </c>
      <c r="S439" s="12">
        <v>3</v>
      </c>
      <c r="T439" s="12">
        <v>1</v>
      </c>
      <c r="U439" s="12">
        <v>2</v>
      </c>
      <c r="V439" s="12">
        <v>3</v>
      </c>
      <c r="W439" s="12">
        <v>2</v>
      </c>
      <c r="X439" s="12">
        <v>4</v>
      </c>
      <c r="Y439" s="12">
        <v>3</v>
      </c>
      <c r="Z439" s="12">
        <v>4</v>
      </c>
      <c r="AA439" s="12">
        <v>4</v>
      </c>
    </row>
    <row r="440" spans="1:27">
      <c r="A440" s="40">
        <v>40206</v>
      </c>
      <c r="B440" s="12">
        <v>0</v>
      </c>
      <c r="C440" s="12">
        <v>1992</v>
      </c>
      <c r="D440" s="12">
        <v>60</v>
      </c>
      <c r="E440" s="12">
        <v>1.68</v>
      </c>
      <c r="F440" s="41">
        <f t="shared" si="25"/>
        <v>21.258503401360546</v>
      </c>
      <c r="G440" s="12" t="s">
        <v>507</v>
      </c>
      <c r="H440" s="12">
        <v>4</v>
      </c>
      <c r="I440" s="12">
        <v>4</v>
      </c>
      <c r="J440" s="12">
        <v>2</v>
      </c>
      <c r="K440" s="12">
        <v>2</v>
      </c>
      <c r="L440" s="12">
        <v>4</v>
      </c>
      <c r="M440" s="12">
        <v>4</v>
      </c>
      <c r="N440" s="12">
        <v>2</v>
      </c>
      <c r="O440" s="12">
        <v>4</v>
      </c>
      <c r="P440" s="12">
        <v>4</v>
      </c>
      <c r="Q440" s="12">
        <v>2</v>
      </c>
      <c r="R440" s="12">
        <v>4</v>
      </c>
      <c r="S440" s="12">
        <v>4</v>
      </c>
      <c r="T440" s="12">
        <v>2</v>
      </c>
      <c r="U440" s="12">
        <v>4</v>
      </c>
      <c r="V440" s="12">
        <v>3</v>
      </c>
      <c r="W440" s="12">
        <v>3</v>
      </c>
      <c r="X440" s="12">
        <v>4</v>
      </c>
      <c r="Y440" s="12">
        <v>2</v>
      </c>
      <c r="Z440" s="12">
        <v>3</v>
      </c>
      <c r="AA440" s="12">
        <v>2</v>
      </c>
    </row>
    <row r="441" spans="1:27">
      <c r="A441" s="40">
        <v>40207</v>
      </c>
      <c r="B441" s="12">
        <v>1</v>
      </c>
      <c r="C441" s="12">
        <v>1989</v>
      </c>
      <c r="D441" s="12">
        <v>70</v>
      </c>
      <c r="E441" s="12">
        <v>1.93</v>
      </c>
      <c r="F441" s="41">
        <f t="shared" si="25"/>
        <v>18.792450804048432</v>
      </c>
      <c r="G441" s="12" t="s">
        <v>508</v>
      </c>
      <c r="H441" s="12">
        <v>4</v>
      </c>
      <c r="I441" s="12">
        <v>2</v>
      </c>
      <c r="J441" s="12">
        <v>2</v>
      </c>
      <c r="K441" s="12">
        <v>4</v>
      </c>
      <c r="L441" s="12">
        <v>4</v>
      </c>
      <c r="M441" s="12">
        <v>3</v>
      </c>
      <c r="N441" s="12">
        <v>4</v>
      </c>
      <c r="O441" s="12">
        <v>4</v>
      </c>
      <c r="P441" s="12">
        <v>1</v>
      </c>
      <c r="Q441" s="12">
        <v>2</v>
      </c>
      <c r="R441" s="12">
        <v>4</v>
      </c>
      <c r="S441" s="12">
        <v>4</v>
      </c>
      <c r="T441" s="12">
        <v>2</v>
      </c>
      <c r="U441" s="12">
        <v>2</v>
      </c>
      <c r="V441" s="12">
        <v>4</v>
      </c>
      <c r="W441" s="12">
        <v>4</v>
      </c>
      <c r="X441" s="12">
        <v>4</v>
      </c>
      <c r="Y441" s="12">
        <v>5</v>
      </c>
      <c r="Z441" s="12">
        <v>4</v>
      </c>
      <c r="AA441" s="12">
        <v>5</v>
      </c>
    </row>
    <row r="442" spans="1:27">
      <c r="A442" s="40">
        <v>40240</v>
      </c>
      <c r="B442" s="12">
        <v>1</v>
      </c>
      <c r="C442" s="12">
        <v>1964</v>
      </c>
      <c r="D442" s="12">
        <v>71</v>
      </c>
      <c r="E442" s="12">
        <v>1.76</v>
      </c>
      <c r="F442" s="41">
        <f t="shared" si="25"/>
        <v>22.920971074380166</v>
      </c>
      <c r="G442" s="12" t="s">
        <v>509</v>
      </c>
      <c r="H442" s="12">
        <v>1</v>
      </c>
      <c r="I442" s="12">
        <v>1</v>
      </c>
      <c r="J442" s="12">
        <v>1</v>
      </c>
      <c r="K442" s="12">
        <v>1</v>
      </c>
      <c r="L442" s="12">
        <v>1</v>
      </c>
      <c r="M442" s="12">
        <v>1</v>
      </c>
      <c r="N442" s="12">
        <v>2</v>
      </c>
      <c r="O442" s="12">
        <v>1</v>
      </c>
      <c r="P442" s="12">
        <v>1</v>
      </c>
      <c r="Q442" s="12">
        <v>1</v>
      </c>
      <c r="R442" s="12">
        <v>1</v>
      </c>
      <c r="S442" s="12">
        <v>1</v>
      </c>
      <c r="T442" s="12">
        <v>1</v>
      </c>
      <c r="U442" s="12">
        <v>1</v>
      </c>
      <c r="V442" s="12">
        <v>2</v>
      </c>
      <c r="W442" s="12">
        <v>1</v>
      </c>
      <c r="X442" s="12">
        <v>2</v>
      </c>
      <c r="Y442" s="12">
        <v>4</v>
      </c>
      <c r="Z442" s="12">
        <v>3</v>
      </c>
      <c r="AA442" s="12">
        <v>1</v>
      </c>
    </row>
    <row r="443" spans="1:27">
      <c r="A443" s="40">
        <v>39564</v>
      </c>
      <c r="B443" s="12">
        <v>0</v>
      </c>
      <c r="C443" s="12">
        <v>1990</v>
      </c>
      <c r="D443" s="12">
        <v>82</v>
      </c>
      <c r="E443" s="12">
        <v>1.7</v>
      </c>
      <c r="F443" s="41">
        <f t="shared" si="25"/>
        <v>28.373702422145332</v>
      </c>
      <c r="G443" s="12" t="s">
        <v>510</v>
      </c>
      <c r="H443" s="12">
        <v>2</v>
      </c>
      <c r="I443" s="12">
        <v>4</v>
      </c>
      <c r="J443" s="12">
        <v>1</v>
      </c>
      <c r="K443" s="12">
        <v>4</v>
      </c>
      <c r="L443" s="12">
        <v>2</v>
      </c>
      <c r="M443" s="12">
        <v>2</v>
      </c>
      <c r="N443" s="12">
        <v>1</v>
      </c>
      <c r="O443" s="12">
        <v>4</v>
      </c>
      <c r="P443" s="12">
        <v>4</v>
      </c>
      <c r="Q443" s="12">
        <v>3</v>
      </c>
      <c r="R443" s="12">
        <v>5</v>
      </c>
      <c r="S443" s="12">
        <v>5</v>
      </c>
      <c r="T443" s="12">
        <v>2</v>
      </c>
      <c r="U443" s="12">
        <v>4</v>
      </c>
      <c r="V443" s="12">
        <v>2</v>
      </c>
      <c r="W443" s="12">
        <v>3</v>
      </c>
      <c r="X443" s="12">
        <v>5</v>
      </c>
      <c r="Y443" s="12">
        <v>2</v>
      </c>
      <c r="Z443" s="12">
        <v>5</v>
      </c>
      <c r="AA443" s="12">
        <v>4</v>
      </c>
    </row>
    <row r="444" spans="1:27">
      <c r="A444" s="40">
        <v>40245</v>
      </c>
      <c r="B444" s="12">
        <v>0</v>
      </c>
      <c r="C444" s="12">
        <v>1987</v>
      </c>
      <c r="D444" s="12">
        <v>96</v>
      </c>
      <c r="E444" s="12">
        <v>1.68</v>
      </c>
      <c r="F444" s="41">
        <f t="shared" si="25"/>
        <v>34.013605442176875</v>
      </c>
      <c r="G444" s="12" t="s">
        <v>511</v>
      </c>
      <c r="H444" s="12">
        <v>5</v>
      </c>
      <c r="I444" s="12">
        <v>5</v>
      </c>
      <c r="J444" s="12">
        <v>5</v>
      </c>
      <c r="K444" s="12">
        <v>5</v>
      </c>
      <c r="L444" s="12">
        <v>5</v>
      </c>
      <c r="M444" s="12">
        <v>5</v>
      </c>
      <c r="N444" s="12">
        <v>5</v>
      </c>
      <c r="O444" s="12">
        <v>5</v>
      </c>
      <c r="P444" s="12">
        <v>5</v>
      </c>
      <c r="Q444" s="12">
        <v>4</v>
      </c>
      <c r="R444" s="12">
        <v>5</v>
      </c>
      <c r="S444" s="12">
        <v>5</v>
      </c>
      <c r="T444" s="12">
        <v>5</v>
      </c>
      <c r="U444" s="12">
        <v>5</v>
      </c>
      <c r="V444" s="12">
        <v>5</v>
      </c>
      <c r="W444" s="12">
        <v>5</v>
      </c>
      <c r="X444" s="12">
        <v>5</v>
      </c>
      <c r="Y444" s="12">
        <v>5</v>
      </c>
      <c r="Z444" s="12">
        <v>5</v>
      </c>
      <c r="AA444" s="12">
        <v>5</v>
      </c>
    </row>
    <row r="445" spans="1:27">
      <c r="A445" s="40">
        <v>40250</v>
      </c>
      <c r="B445" s="12">
        <v>1</v>
      </c>
      <c r="C445" s="12">
        <v>1994</v>
      </c>
      <c r="D445" s="12">
        <v>80</v>
      </c>
      <c r="E445" s="12">
        <v>1.87</v>
      </c>
      <c r="F445" s="41">
        <f t="shared" si="25"/>
        <v>22.877405702193368</v>
      </c>
      <c r="G445" s="12" t="s">
        <v>512</v>
      </c>
      <c r="H445" s="12">
        <v>4</v>
      </c>
      <c r="I445" s="12">
        <v>4</v>
      </c>
      <c r="J445" s="12">
        <v>2</v>
      </c>
      <c r="K445" s="12">
        <v>2</v>
      </c>
      <c r="L445" s="12">
        <v>4</v>
      </c>
      <c r="M445" s="12">
        <v>4</v>
      </c>
      <c r="N445" s="12">
        <v>4</v>
      </c>
      <c r="O445" s="12">
        <v>4</v>
      </c>
      <c r="P445" s="12">
        <v>3</v>
      </c>
      <c r="Q445" s="12">
        <v>2</v>
      </c>
      <c r="R445" s="12">
        <v>5</v>
      </c>
      <c r="S445" s="12">
        <v>3</v>
      </c>
      <c r="T445" s="12">
        <v>2</v>
      </c>
      <c r="U445" s="12">
        <v>2</v>
      </c>
      <c r="V445" s="12">
        <v>4</v>
      </c>
      <c r="W445" s="12">
        <v>2</v>
      </c>
      <c r="X445" s="12">
        <v>3</v>
      </c>
      <c r="Y445" s="12">
        <v>2</v>
      </c>
      <c r="Z445" s="12">
        <v>2</v>
      </c>
      <c r="AA445" s="12">
        <v>3</v>
      </c>
    </row>
    <row r="446" spans="1:27">
      <c r="A446" s="40">
        <v>40253</v>
      </c>
      <c r="B446" s="12">
        <v>0</v>
      </c>
      <c r="C446" s="12">
        <v>1963</v>
      </c>
      <c r="D446" s="12"/>
      <c r="E446" s="12"/>
      <c r="F446" s="41"/>
      <c r="G446" s="12"/>
      <c r="H446" s="12">
        <v>1</v>
      </c>
      <c r="I446" s="12">
        <v>2</v>
      </c>
      <c r="J446" s="12">
        <v>3</v>
      </c>
      <c r="K446" s="12">
        <v>4</v>
      </c>
      <c r="L446" s="12">
        <v>2</v>
      </c>
      <c r="M446" s="12">
        <v>2</v>
      </c>
      <c r="N446" s="12">
        <v>2</v>
      </c>
      <c r="O446" s="12">
        <v>3</v>
      </c>
      <c r="P446" s="12">
        <v>1</v>
      </c>
      <c r="Q446" s="12">
        <v>4</v>
      </c>
      <c r="R446" s="12">
        <v>2</v>
      </c>
      <c r="S446" s="12">
        <v>3</v>
      </c>
      <c r="T446" s="12">
        <v>2</v>
      </c>
      <c r="U446" s="12">
        <v>4</v>
      </c>
      <c r="V446" s="12">
        <v>3</v>
      </c>
      <c r="W446" s="12">
        <v>2</v>
      </c>
      <c r="X446" s="12">
        <v>2</v>
      </c>
      <c r="Y446" s="12">
        <v>4</v>
      </c>
      <c r="Z446" s="12">
        <v>4</v>
      </c>
      <c r="AA446" s="12">
        <v>3</v>
      </c>
    </row>
    <row r="447" spans="1:27">
      <c r="A447" s="40">
        <v>40272</v>
      </c>
      <c r="B447" s="12">
        <v>0</v>
      </c>
      <c r="C447" s="12">
        <v>1975</v>
      </c>
      <c r="D447" s="12">
        <v>76</v>
      </c>
      <c r="E447" s="12">
        <v>1.8</v>
      </c>
      <c r="F447" s="41">
        <f>D447/(E447^2)</f>
        <v>23.456790123456788</v>
      </c>
      <c r="G447" s="12" t="s">
        <v>513</v>
      </c>
      <c r="H447" s="12">
        <v>4</v>
      </c>
      <c r="I447" s="12">
        <v>2</v>
      </c>
      <c r="J447" s="12">
        <v>3</v>
      </c>
      <c r="K447" s="12">
        <v>4</v>
      </c>
      <c r="L447" s="12">
        <v>3</v>
      </c>
      <c r="M447" s="12">
        <v>2</v>
      </c>
      <c r="N447" s="12">
        <v>2</v>
      </c>
      <c r="O447" s="12">
        <v>3</v>
      </c>
      <c r="P447" s="12">
        <v>2</v>
      </c>
      <c r="Q447" s="12">
        <v>2</v>
      </c>
      <c r="R447" s="12">
        <v>4</v>
      </c>
      <c r="S447" s="12">
        <v>3</v>
      </c>
      <c r="T447" s="12">
        <v>3</v>
      </c>
      <c r="U447" s="12">
        <v>3</v>
      </c>
      <c r="V447" s="12">
        <v>2</v>
      </c>
      <c r="W447" s="12">
        <v>4</v>
      </c>
      <c r="X447" s="12">
        <v>3</v>
      </c>
      <c r="Y447" s="12">
        <v>3</v>
      </c>
      <c r="Z447" s="12">
        <v>3</v>
      </c>
      <c r="AA447" s="12">
        <v>3</v>
      </c>
    </row>
    <row r="448" spans="1:27">
      <c r="A448" s="40">
        <v>40305</v>
      </c>
      <c r="B448" s="12">
        <v>0</v>
      </c>
      <c r="C448" s="12">
        <v>1998</v>
      </c>
      <c r="D448" s="12"/>
      <c r="E448" s="12"/>
      <c r="F448" s="41"/>
      <c r="G448" s="12"/>
      <c r="H448" s="12">
        <v>2</v>
      </c>
      <c r="I448" s="12">
        <v>2</v>
      </c>
      <c r="J448" s="12">
        <v>1</v>
      </c>
      <c r="K448" s="12">
        <v>2</v>
      </c>
      <c r="L448" s="12">
        <v>2</v>
      </c>
      <c r="M448" s="12">
        <v>4</v>
      </c>
      <c r="N448" s="12">
        <v>2</v>
      </c>
      <c r="O448" s="12">
        <v>2</v>
      </c>
      <c r="P448" s="12">
        <v>1</v>
      </c>
      <c r="Q448" s="12">
        <v>2</v>
      </c>
      <c r="R448" s="12">
        <v>2</v>
      </c>
      <c r="S448" s="12">
        <v>5</v>
      </c>
      <c r="T448" s="12">
        <v>3</v>
      </c>
      <c r="U448" s="12">
        <v>2</v>
      </c>
      <c r="V448" s="12">
        <v>3</v>
      </c>
      <c r="W448" s="12">
        <v>3</v>
      </c>
      <c r="X448" s="12">
        <v>3</v>
      </c>
      <c r="Y448" s="12">
        <v>4</v>
      </c>
      <c r="Z448" s="12">
        <v>3</v>
      </c>
      <c r="AA448" s="12">
        <v>3</v>
      </c>
    </row>
    <row r="449" spans="1:27">
      <c r="A449" s="40">
        <v>40302</v>
      </c>
      <c r="B449" s="12">
        <v>0</v>
      </c>
      <c r="C449" s="12">
        <v>2002</v>
      </c>
      <c r="D449" s="12">
        <v>63</v>
      </c>
      <c r="E449" s="12">
        <v>1.77</v>
      </c>
      <c r="F449" s="41">
        <f>D449/(E449^2)</f>
        <v>20.109164033323754</v>
      </c>
      <c r="G449" s="12" t="s">
        <v>514</v>
      </c>
      <c r="H449" s="12">
        <v>4</v>
      </c>
      <c r="I449" s="12">
        <v>2</v>
      </c>
      <c r="J449" s="12">
        <v>2</v>
      </c>
      <c r="K449" s="12">
        <v>4</v>
      </c>
      <c r="L449" s="12">
        <v>3</v>
      </c>
      <c r="M449" s="12">
        <v>2</v>
      </c>
      <c r="N449" s="12">
        <v>3</v>
      </c>
      <c r="O449" s="12">
        <v>2</v>
      </c>
      <c r="P449" s="12">
        <v>5</v>
      </c>
      <c r="Q449" s="12">
        <v>4</v>
      </c>
      <c r="R449" s="12">
        <v>5</v>
      </c>
      <c r="S449" s="12">
        <v>5</v>
      </c>
      <c r="T449" s="12">
        <v>4</v>
      </c>
      <c r="U449" s="12">
        <v>4</v>
      </c>
      <c r="V449" s="12">
        <v>5</v>
      </c>
      <c r="W449" s="12">
        <v>5</v>
      </c>
      <c r="X449" s="12">
        <v>5</v>
      </c>
      <c r="Y449" s="12">
        <v>4</v>
      </c>
      <c r="Z449" s="12">
        <v>4</v>
      </c>
      <c r="AA449" s="12">
        <v>5</v>
      </c>
    </row>
    <row r="450" spans="1:27">
      <c r="A450" s="40">
        <v>40303</v>
      </c>
      <c r="B450" s="12">
        <v>0</v>
      </c>
      <c r="C450" s="12">
        <v>1965</v>
      </c>
      <c r="D450" s="12">
        <v>53</v>
      </c>
      <c r="E450" s="12">
        <v>1.65</v>
      </c>
      <c r="F450" s="41">
        <f>D450/(E450^2)</f>
        <v>19.467401285583104</v>
      </c>
      <c r="G450" s="12" t="s">
        <v>515</v>
      </c>
      <c r="H450" s="12">
        <v>1</v>
      </c>
      <c r="I450" s="12">
        <v>1</v>
      </c>
      <c r="J450" s="12">
        <v>1</v>
      </c>
      <c r="K450" s="12">
        <v>5</v>
      </c>
      <c r="L450" s="12">
        <v>1</v>
      </c>
      <c r="M450" s="12">
        <v>1</v>
      </c>
      <c r="N450" s="12">
        <v>2</v>
      </c>
      <c r="O450" s="12">
        <v>1</v>
      </c>
      <c r="P450" s="12">
        <v>1</v>
      </c>
      <c r="Q450" s="12">
        <v>2</v>
      </c>
      <c r="R450" s="12">
        <v>2</v>
      </c>
      <c r="S450" s="12">
        <v>2</v>
      </c>
      <c r="T450" s="12">
        <v>1</v>
      </c>
      <c r="U450" s="12">
        <v>2</v>
      </c>
      <c r="V450" s="12">
        <v>5</v>
      </c>
      <c r="W450" s="12">
        <v>2</v>
      </c>
      <c r="X450" s="12">
        <v>2</v>
      </c>
      <c r="Y450" s="12">
        <v>5</v>
      </c>
      <c r="Z450" s="12">
        <v>5</v>
      </c>
      <c r="AA450" s="12">
        <v>5</v>
      </c>
    </row>
    <row r="451" spans="1:27">
      <c r="A451" s="40">
        <v>40307</v>
      </c>
      <c r="B451" s="12">
        <v>0</v>
      </c>
      <c r="C451" s="12">
        <v>2004</v>
      </c>
      <c r="D451" s="12"/>
      <c r="E451" s="12"/>
      <c r="F451" s="41"/>
      <c r="G451" s="12"/>
      <c r="H451" s="12">
        <v>1</v>
      </c>
      <c r="I451" s="12">
        <v>1</v>
      </c>
      <c r="J451" s="12">
        <v>1</v>
      </c>
      <c r="K451" s="12">
        <v>2</v>
      </c>
      <c r="L451" s="12">
        <v>2</v>
      </c>
      <c r="M451" s="12">
        <v>2</v>
      </c>
      <c r="N451" s="12">
        <v>1</v>
      </c>
      <c r="O451" s="12">
        <v>2</v>
      </c>
      <c r="P451" s="12">
        <v>2</v>
      </c>
      <c r="Q451" s="12">
        <v>2</v>
      </c>
      <c r="R451" s="12">
        <v>4</v>
      </c>
      <c r="S451" s="12">
        <v>2</v>
      </c>
      <c r="T451" s="12">
        <v>1</v>
      </c>
      <c r="U451" s="12">
        <v>1</v>
      </c>
      <c r="V451" s="12">
        <v>5</v>
      </c>
      <c r="W451" s="12">
        <v>5</v>
      </c>
      <c r="X451" s="12">
        <v>5</v>
      </c>
      <c r="Y451" s="12">
        <v>5</v>
      </c>
      <c r="Z451" s="12">
        <v>5</v>
      </c>
      <c r="AA451" s="12">
        <v>5</v>
      </c>
    </row>
    <row r="452" spans="1:27">
      <c r="A452" s="40">
        <v>40339</v>
      </c>
      <c r="B452" s="12">
        <v>1</v>
      </c>
      <c r="C452" s="12">
        <v>1977</v>
      </c>
      <c r="D452" s="12">
        <v>90</v>
      </c>
      <c r="E452" s="12">
        <v>1.88</v>
      </c>
      <c r="F452" s="41">
        <f>D452/(E452^2)</f>
        <v>25.464010864644639</v>
      </c>
      <c r="G452" s="12" t="s">
        <v>516</v>
      </c>
      <c r="H452" s="12">
        <v>2</v>
      </c>
      <c r="I452" s="12">
        <v>4</v>
      </c>
      <c r="J452" s="12">
        <v>1</v>
      </c>
      <c r="K452" s="12">
        <v>1</v>
      </c>
      <c r="L452" s="12">
        <v>3</v>
      </c>
      <c r="M452" s="12">
        <v>2</v>
      </c>
      <c r="N452" s="12">
        <v>3</v>
      </c>
      <c r="O452" s="12">
        <v>3</v>
      </c>
      <c r="P452" s="12">
        <v>2</v>
      </c>
      <c r="Q452" s="12">
        <v>1</v>
      </c>
      <c r="R452" s="12">
        <v>2</v>
      </c>
      <c r="S452" s="12">
        <v>2</v>
      </c>
      <c r="T452" s="12">
        <v>1</v>
      </c>
      <c r="U452" s="12">
        <v>3</v>
      </c>
      <c r="V452" s="12">
        <v>1</v>
      </c>
      <c r="W452" s="12">
        <v>2</v>
      </c>
      <c r="X452" s="12">
        <v>2</v>
      </c>
      <c r="Y452" s="12">
        <v>3</v>
      </c>
      <c r="Z452" s="12">
        <v>3</v>
      </c>
      <c r="AA452" s="12">
        <v>3</v>
      </c>
    </row>
    <row r="453" spans="1:27">
      <c r="A453" s="40">
        <v>40327</v>
      </c>
      <c r="B453" s="12">
        <v>0</v>
      </c>
      <c r="C453" s="12">
        <v>1977</v>
      </c>
      <c r="D453" s="12">
        <v>59</v>
      </c>
      <c r="E453" s="12">
        <v>1.63</v>
      </c>
      <c r="F453" s="41">
        <f>D453/(E453^2)</f>
        <v>22.206330686137981</v>
      </c>
      <c r="G453" s="12" t="s">
        <v>517</v>
      </c>
      <c r="H453" s="12">
        <v>2</v>
      </c>
      <c r="I453" s="12">
        <v>2</v>
      </c>
      <c r="J453" s="12">
        <v>3</v>
      </c>
      <c r="K453" s="12">
        <v>3</v>
      </c>
      <c r="L453" s="12">
        <v>3</v>
      </c>
      <c r="M453" s="12">
        <v>4</v>
      </c>
      <c r="N453" s="12">
        <v>4</v>
      </c>
      <c r="O453" s="12">
        <v>4</v>
      </c>
      <c r="P453" s="12">
        <v>3</v>
      </c>
      <c r="Q453" s="12">
        <v>3</v>
      </c>
      <c r="R453" s="12">
        <v>4</v>
      </c>
      <c r="S453" s="12">
        <v>2</v>
      </c>
      <c r="T453" s="12">
        <v>3</v>
      </c>
      <c r="U453" s="12">
        <v>4</v>
      </c>
      <c r="V453" s="12">
        <v>3</v>
      </c>
      <c r="W453" s="12">
        <v>4</v>
      </c>
      <c r="X453" s="12">
        <v>3</v>
      </c>
      <c r="Y453" s="12">
        <v>3</v>
      </c>
      <c r="Z453" s="12">
        <v>4</v>
      </c>
      <c r="AA453" s="12">
        <v>4</v>
      </c>
    </row>
    <row r="454" spans="1:27">
      <c r="A454" s="40">
        <v>40363</v>
      </c>
      <c r="B454" s="12">
        <v>0</v>
      </c>
      <c r="C454" s="12">
        <v>2002</v>
      </c>
      <c r="D454" s="12">
        <v>55</v>
      </c>
      <c r="E454" s="12">
        <v>1.69</v>
      </c>
      <c r="F454" s="41">
        <f>D454/(E454^2)</f>
        <v>19.257028815517668</v>
      </c>
      <c r="G454" s="12" t="s">
        <v>518</v>
      </c>
      <c r="H454" s="12">
        <v>3</v>
      </c>
      <c r="I454" s="12">
        <v>4</v>
      </c>
      <c r="J454" s="12">
        <v>2</v>
      </c>
      <c r="K454" s="12">
        <v>2</v>
      </c>
      <c r="L454" s="12">
        <v>2</v>
      </c>
      <c r="M454" s="12">
        <v>3</v>
      </c>
      <c r="N454" s="12">
        <v>3</v>
      </c>
      <c r="O454" s="12">
        <v>2</v>
      </c>
      <c r="P454" s="12">
        <v>1</v>
      </c>
      <c r="Q454" s="12">
        <v>1</v>
      </c>
      <c r="R454" s="12">
        <v>2</v>
      </c>
      <c r="S454" s="12">
        <v>2</v>
      </c>
      <c r="T454" s="12">
        <v>2</v>
      </c>
      <c r="U454" s="12">
        <v>4</v>
      </c>
      <c r="V454" s="12">
        <v>1</v>
      </c>
      <c r="W454" s="12">
        <v>1</v>
      </c>
      <c r="X454" s="12">
        <v>2</v>
      </c>
      <c r="Y454" s="12">
        <v>4</v>
      </c>
      <c r="Z454" s="12">
        <v>4</v>
      </c>
      <c r="AA454" s="12">
        <v>4</v>
      </c>
    </row>
    <row r="455" spans="1:27">
      <c r="A455" s="40">
        <v>40336</v>
      </c>
      <c r="B455" s="12">
        <v>0</v>
      </c>
      <c r="C455" s="12">
        <v>2002</v>
      </c>
      <c r="D455" s="12">
        <v>74</v>
      </c>
      <c r="E455" s="12">
        <v>1.6850000000000001</v>
      </c>
      <c r="F455" s="41">
        <f>D455/(E455^2)</f>
        <v>26.063450413405064</v>
      </c>
      <c r="G455" s="12" t="s">
        <v>519</v>
      </c>
      <c r="H455" s="12">
        <v>4</v>
      </c>
      <c r="I455" s="12">
        <v>3</v>
      </c>
      <c r="J455" s="12">
        <v>3</v>
      </c>
      <c r="K455" s="12">
        <v>3</v>
      </c>
      <c r="L455" s="12">
        <v>4</v>
      </c>
      <c r="M455" s="12">
        <v>3</v>
      </c>
      <c r="N455" s="12">
        <v>4</v>
      </c>
      <c r="O455" s="12">
        <v>4</v>
      </c>
      <c r="P455" s="12">
        <v>4</v>
      </c>
      <c r="Q455" s="12">
        <v>3</v>
      </c>
      <c r="R455" s="12">
        <v>4</v>
      </c>
      <c r="S455" s="12">
        <v>4</v>
      </c>
      <c r="T455" s="12">
        <v>4</v>
      </c>
      <c r="U455" s="12">
        <v>4</v>
      </c>
      <c r="V455" s="12">
        <v>1</v>
      </c>
      <c r="W455" s="12">
        <v>1</v>
      </c>
      <c r="X455" s="12">
        <v>1</v>
      </c>
      <c r="Y455" s="12">
        <v>5</v>
      </c>
      <c r="Z455" s="12">
        <v>2</v>
      </c>
      <c r="AA455" s="12">
        <v>3</v>
      </c>
    </row>
    <row r="456" spans="1:27">
      <c r="A456" s="40">
        <v>40346</v>
      </c>
      <c r="B456" s="12">
        <v>1</v>
      </c>
      <c r="C456" s="12">
        <v>1978</v>
      </c>
      <c r="D456" s="12">
        <v>87</v>
      </c>
      <c r="E456" s="12">
        <v>1.78</v>
      </c>
      <c r="F456" s="41">
        <f>D456/(E456^2)</f>
        <v>27.458654210326976</v>
      </c>
      <c r="G456" s="12" t="s">
        <v>520</v>
      </c>
      <c r="H456" s="12">
        <v>2</v>
      </c>
      <c r="I456" s="12">
        <v>2</v>
      </c>
      <c r="J456" s="12">
        <v>3</v>
      </c>
      <c r="K456" s="12">
        <v>3</v>
      </c>
      <c r="L456" s="12">
        <v>3</v>
      </c>
      <c r="M456" s="12">
        <v>3</v>
      </c>
      <c r="N456" s="12">
        <v>3</v>
      </c>
      <c r="O456" s="12">
        <v>3</v>
      </c>
      <c r="P456" s="12">
        <v>3</v>
      </c>
      <c r="Q456" s="12">
        <v>4</v>
      </c>
      <c r="R456" s="12">
        <v>4</v>
      </c>
      <c r="S456" s="12">
        <v>4</v>
      </c>
      <c r="T456" s="12">
        <v>4</v>
      </c>
      <c r="U456" s="12">
        <v>4</v>
      </c>
      <c r="V456" s="12">
        <v>2</v>
      </c>
      <c r="W456" s="12">
        <v>4</v>
      </c>
      <c r="X456" s="12">
        <v>4</v>
      </c>
      <c r="Y456" s="12">
        <v>2</v>
      </c>
      <c r="Z456" s="12">
        <v>4</v>
      </c>
      <c r="AA456" s="12">
        <v>4</v>
      </c>
    </row>
    <row r="457" spans="1:27">
      <c r="A457" s="40">
        <v>40366</v>
      </c>
      <c r="B457" s="12">
        <v>0</v>
      </c>
      <c r="C457" s="12">
        <v>1975</v>
      </c>
      <c r="D457" s="12"/>
      <c r="E457" s="12"/>
      <c r="F457" s="41"/>
      <c r="G457" s="12"/>
      <c r="H457" s="12">
        <v>2</v>
      </c>
      <c r="I457" s="12">
        <v>2</v>
      </c>
      <c r="J457" s="12">
        <v>2</v>
      </c>
      <c r="K457" s="12">
        <v>2</v>
      </c>
      <c r="L457" s="12">
        <v>2</v>
      </c>
      <c r="M457" s="12">
        <v>2</v>
      </c>
      <c r="N457" s="12">
        <v>3</v>
      </c>
      <c r="O457" s="12">
        <v>3</v>
      </c>
      <c r="P457" s="12">
        <v>1</v>
      </c>
      <c r="Q457" s="12">
        <v>2</v>
      </c>
      <c r="R457" s="12">
        <v>2</v>
      </c>
      <c r="S457" s="12">
        <v>2</v>
      </c>
      <c r="T457" s="12">
        <v>2</v>
      </c>
      <c r="U457" s="12">
        <v>3</v>
      </c>
      <c r="V457" s="12">
        <v>5</v>
      </c>
      <c r="W457" s="12">
        <v>4</v>
      </c>
      <c r="X457" s="12">
        <v>4</v>
      </c>
      <c r="Y457" s="12">
        <v>4</v>
      </c>
      <c r="Z457" s="12">
        <v>5</v>
      </c>
      <c r="AA457" s="12">
        <v>4</v>
      </c>
    </row>
    <row r="458" spans="1:27">
      <c r="A458" s="40">
        <v>40364</v>
      </c>
      <c r="B458" s="12">
        <v>0</v>
      </c>
      <c r="C458" s="12">
        <v>1988</v>
      </c>
      <c r="D458" s="12">
        <v>74</v>
      </c>
      <c r="E458" s="12">
        <v>1.65</v>
      </c>
      <c r="F458" s="41">
        <f>D458/(E458^2)</f>
        <v>27.180899908172638</v>
      </c>
      <c r="G458" s="12" t="s">
        <v>521</v>
      </c>
      <c r="H458" s="12">
        <v>4</v>
      </c>
      <c r="I458" s="12">
        <v>4</v>
      </c>
      <c r="J458" s="12">
        <v>4</v>
      </c>
      <c r="K458" s="12">
        <v>2</v>
      </c>
      <c r="L458" s="12">
        <v>4</v>
      </c>
      <c r="M458" s="12">
        <v>4</v>
      </c>
      <c r="N458" s="12">
        <v>4</v>
      </c>
      <c r="O458" s="12">
        <v>3</v>
      </c>
      <c r="P458" s="12">
        <v>4</v>
      </c>
      <c r="Q458" s="12">
        <v>3</v>
      </c>
      <c r="R458" s="12">
        <v>4</v>
      </c>
      <c r="S458" s="12">
        <v>4</v>
      </c>
      <c r="T458" s="12">
        <v>1</v>
      </c>
      <c r="U458" s="12">
        <v>4</v>
      </c>
      <c r="V458" s="12">
        <v>3</v>
      </c>
      <c r="W458" s="12">
        <v>4</v>
      </c>
      <c r="X458" s="12">
        <v>4</v>
      </c>
      <c r="Y458" s="12">
        <v>4</v>
      </c>
      <c r="Z458" s="12">
        <v>3</v>
      </c>
      <c r="AA458" s="12">
        <v>4</v>
      </c>
    </row>
    <row r="459" spans="1:27">
      <c r="A459" s="40">
        <v>40377</v>
      </c>
      <c r="B459" s="12">
        <v>0</v>
      </c>
      <c r="C459" s="12">
        <v>1982</v>
      </c>
      <c r="D459" s="12">
        <v>90</v>
      </c>
      <c r="E459" s="12">
        <v>1.65</v>
      </c>
      <c r="F459" s="41">
        <f>D459/(E459^2)</f>
        <v>33.057851239669425</v>
      </c>
      <c r="G459" s="12" t="s">
        <v>522</v>
      </c>
      <c r="H459" s="12">
        <v>4</v>
      </c>
      <c r="I459" s="12">
        <v>2</v>
      </c>
      <c r="J459" s="12">
        <v>2</v>
      </c>
      <c r="K459" s="12">
        <v>3</v>
      </c>
      <c r="L459" s="12">
        <v>3</v>
      </c>
      <c r="M459" s="12">
        <v>4</v>
      </c>
      <c r="N459" s="12">
        <v>4</v>
      </c>
      <c r="O459" s="12">
        <v>2</v>
      </c>
      <c r="P459" s="12">
        <v>2</v>
      </c>
      <c r="Q459" s="12">
        <v>1</v>
      </c>
      <c r="R459" s="12">
        <v>1</v>
      </c>
      <c r="S459" s="12">
        <v>2</v>
      </c>
      <c r="T459" s="12">
        <v>2</v>
      </c>
      <c r="U459" s="12">
        <v>2</v>
      </c>
      <c r="V459" s="12">
        <v>4</v>
      </c>
      <c r="W459" s="12">
        <v>4</v>
      </c>
      <c r="X459" s="12">
        <v>3</v>
      </c>
      <c r="Y459" s="12">
        <v>4</v>
      </c>
      <c r="Z459" s="12">
        <v>4</v>
      </c>
      <c r="AA459" s="12">
        <v>2</v>
      </c>
    </row>
    <row r="460" spans="1:27">
      <c r="A460" s="40">
        <v>40391</v>
      </c>
      <c r="B460" s="12">
        <v>0</v>
      </c>
      <c r="C460" s="12">
        <v>1997</v>
      </c>
      <c r="D460" s="12">
        <v>57</v>
      </c>
      <c r="E460" s="12">
        <v>1.61</v>
      </c>
      <c r="F460" s="41">
        <f>D460/(E460^2)</f>
        <v>21.989892365263682</v>
      </c>
      <c r="G460" s="12" t="s">
        <v>523</v>
      </c>
      <c r="H460" s="12">
        <v>3</v>
      </c>
      <c r="I460" s="12">
        <v>4</v>
      </c>
      <c r="J460" s="12">
        <v>1</v>
      </c>
      <c r="K460" s="12">
        <v>1</v>
      </c>
      <c r="L460" s="12">
        <v>3</v>
      </c>
      <c r="M460" s="12">
        <v>3</v>
      </c>
      <c r="N460" s="12">
        <v>3</v>
      </c>
      <c r="O460" s="12">
        <v>2</v>
      </c>
      <c r="P460" s="12">
        <v>1</v>
      </c>
      <c r="Q460" s="12">
        <v>1</v>
      </c>
      <c r="R460" s="12">
        <v>4</v>
      </c>
      <c r="S460" s="12">
        <v>2</v>
      </c>
      <c r="T460" s="12">
        <v>2</v>
      </c>
      <c r="U460" s="12">
        <v>1</v>
      </c>
      <c r="V460" s="12">
        <v>1</v>
      </c>
      <c r="W460" s="12">
        <v>1</v>
      </c>
      <c r="X460" s="12">
        <v>1</v>
      </c>
      <c r="Y460" s="12">
        <v>1</v>
      </c>
      <c r="Z460" s="12">
        <v>1</v>
      </c>
      <c r="AA460" s="12">
        <v>1</v>
      </c>
    </row>
    <row r="461" spans="1:27">
      <c r="A461" s="40">
        <v>40385</v>
      </c>
      <c r="B461" s="12">
        <v>0</v>
      </c>
      <c r="C461" s="12">
        <v>2005</v>
      </c>
      <c r="D461" s="12">
        <v>50</v>
      </c>
      <c r="E461" s="12">
        <v>1.58</v>
      </c>
      <c r="F461" s="41">
        <f>D461/(E461^2)</f>
        <v>20.028841531805796</v>
      </c>
      <c r="G461" s="12" t="s">
        <v>524</v>
      </c>
      <c r="H461" s="12">
        <v>2</v>
      </c>
      <c r="I461" s="12">
        <v>2</v>
      </c>
      <c r="J461" s="12">
        <v>2</v>
      </c>
      <c r="K461" s="12">
        <v>2</v>
      </c>
      <c r="L461" s="12">
        <v>2</v>
      </c>
      <c r="M461" s="12">
        <v>2</v>
      </c>
      <c r="N461" s="12">
        <v>4</v>
      </c>
      <c r="O461" s="12">
        <v>2</v>
      </c>
      <c r="P461" s="12">
        <v>2</v>
      </c>
      <c r="Q461" s="12">
        <v>2</v>
      </c>
      <c r="R461" s="12">
        <v>2</v>
      </c>
      <c r="S461" s="12">
        <v>2</v>
      </c>
      <c r="T461" s="12">
        <v>1</v>
      </c>
      <c r="U461" s="12">
        <v>1</v>
      </c>
      <c r="V461" s="12">
        <v>3</v>
      </c>
      <c r="W461" s="12">
        <v>1</v>
      </c>
      <c r="X461" s="12">
        <v>1</v>
      </c>
      <c r="Y461" s="12">
        <v>2</v>
      </c>
      <c r="Z461" s="12">
        <v>3</v>
      </c>
      <c r="AA461" s="12">
        <v>4</v>
      </c>
    </row>
    <row r="462" spans="1:27">
      <c r="A462" s="40">
        <v>40372</v>
      </c>
      <c r="B462" s="12">
        <v>0</v>
      </c>
      <c r="C462" s="12">
        <v>1963</v>
      </c>
      <c r="D462" s="12">
        <v>74</v>
      </c>
      <c r="E462" s="12">
        <v>1.63</v>
      </c>
      <c r="F462" s="41">
        <f>D462/(E462^2)</f>
        <v>27.852007979223909</v>
      </c>
      <c r="G462" s="12" t="s">
        <v>525</v>
      </c>
      <c r="H462" s="12">
        <v>4</v>
      </c>
      <c r="I462" s="12">
        <v>2</v>
      </c>
      <c r="J462" s="12">
        <v>2</v>
      </c>
      <c r="K462" s="12">
        <v>3</v>
      </c>
      <c r="L462" s="12">
        <v>2</v>
      </c>
      <c r="M462" s="12">
        <v>2</v>
      </c>
      <c r="N462" s="12">
        <v>2</v>
      </c>
      <c r="O462" s="12">
        <v>2</v>
      </c>
      <c r="P462" s="12">
        <v>2</v>
      </c>
      <c r="Q462" s="12">
        <v>2</v>
      </c>
      <c r="R462" s="12">
        <v>4</v>
      </c>
      <c r="S462" s="12">
        <v>2</v>
      </c>
      <c r="T462" s="12">
        <v>2</v>
      </c>
      <c r="U462" s="12">
        <v>2</v>
      </c>
      <c r="V462" s="12">
        <v>5</v>
      </c>
      <c r="W462" s="12">
        <v>2</v>
      </c>
      <c r="X462" s="12">
        <v>5</v>
      </c>
      <c r="Y462" s="12">
        <v>2</v>
      </c>
      <c r="Z462" s="12">
        <v>5</v>
      </c>
      <c r="AA462" s="12">
        <v>4</v>
      </c>
    </row>
    <row r="463" spans="1:27">
      <c r="A463" s="40">
        <v>40407</v>
      </c>
      <c r="B463" s="12">
        <v>0</v>
      </c>
      <c r="C463" s="12">
        <v>1982</v>
      </c>
      <c r="D463" s="12"/>
      <c r="E463" s="12"/>
      <c r="F463" s="41"/>
      <c r="G463" s="12"/>
      <c r="H463" s="12">
        <v>4</v>
      </c>
      <c r="I463" s="12">
        <v>4</v>
      </c>
      <c r="J463" s="12">
        <v>3</v>
      </c>
      <c r="K463" s="12">
        <v>3</v>
      </c>
      <c r="L463" s="12">
        <v>3</v>
      </c>
      <c r="M463" s="12">
        <v>3</v>
      </c>
      <c r="N463" s="12">
        <v>4</v>
      </c>
      <c r="O463" s="12">
        <v>3</v>
      </c>
      <c r="P463" s="12">
        <v>2</v>
      </c>
      <c r="Q463" s="12">
        <v>2</v>
      </c>
      <c r="R463" s="12">
        <v>2</v>
      </c>
      <c r="S463" s="12">
        <v>4</v>
      </c>
      <c r="T463" s="12">
        <v>3</v>
      </c>
      <c r="U463" s="12">
        <v>3</v>
      </c>
      <c r="V463" s="12">
        <v>2</v>
      </c>
      <c r="W463" s="12">
        <v>3</v>
      </c>
      <c r="X463" s="12">
        <v>4</v>
      </c>
      <c r="Y463" s="12">
        <v>3</v>
      </c>
      <c r="Z463" s="12">
        <v>3</v>
      </c>
      <c r="AA463" s="12">
        <v>3</v>
      </c>
    </row>
    <row r="464" spans="1:27">
      <c r="A464" s="40">
        <v>40414</v>
      </c>
      <c r="B464" s="12">
        <v>0</v>
      </c>
      <c r="C464" s="12">
        <v>1981</v>
      </c>
      <c r="D464" s="12">
        <v>66</v>
      </c>
      <c r="E464" s="12">
        <v>1.75</v>
      </c>
      <c r="F464" s="41">
        <f>D464/(E464^2)</f>
        <v>21.551020408163264</v>
      </c>
      <c r="G464" s="12" t="s">
        <v>526</v>
      </c>
      <c r="H464" s="12">
        <v>4</v>
      </c>
      <c r="I464" s="12">
        <v>4</v>
      </c>
      <c r="J464" s="12">
        <v>4</v>
      </c>
      <c r="K464" s="12">
        <v>2</v>
      </c>
      <c r="L464" s="12">
        <v>4</v>
      </c>
      <c r="M464" s="12">
        <v>3</v>
      </c>
      <c r="N464" s="12">
        <v>4</v>
      </c>
      <c r="O464" s="12">
        <v>4</v>
      </c>
      <c r="P464" s="12">
        <v>4</v>
      </c>
      <c r="Q464" s="12">
        <v>4</v>
      </c>
      <c r="R464" s="12">
        <v>4</v>
      </c>
      <c r="S464" s="12">
        <v>4</v>
      </c>
      <c r="T464" s="12">
        <v>4</v>
      </c>
      <c r="U464" s="12">
        <v>4</v>
      </c>
      <c r="V464" s="12">
        <v>5</v>
      </c>
      <c r="W464" s="12">
        <v>4</v>
      </c>
      <c r="X464" s="12">
        <v>5</v>
      </c>
      <c r="Y464" s="12">
        <v>4</v>
      </c>
      <c r="Z464" s="12">
        <v>4</v>
      </c>
      <c r="AA464" s="12">
        <v>4</v>
      </c>
    </row>
    <row r="465" spans="1:27">
      <c r="A465" s="40">
        <v>40424</v>
      </c>
      <c r="B465" s="12">
        <v>0</v>
      </c>
      <c r="C465" s="12">
        <v>1997</v>
      </c>
      <c r="D465" s="12">
        <v>70</v>
      </c>
      <c r="E465" s="12">
        <v>1.63</v>
      </c>
      <c r="F465" s="41">
        <f>D465/(E465^2)</f>
        <v>26.346494034400994</v>
      </c>
      <c r="G465" s="12" t="s">
        <v>527</v>
      </c>
      <c r="H465" s="12">
        <v>4</v>
      </c>
      <c r="I465" s="12">
        <v>2</v>
      </c>
      <c r="J465" s="12">
        <v>1</v>
      </c>
      <c r="K465" s="12">
        <v>1</v>
      </c>
      <c r="L465" s="12">
        <v>4</v>
      </c>
      <c r="M465" s="12">
        <v>4</v>
      </c>
      <c r="N465" s="12">
        <v>3</v>
      </c>
      <c r="O465" s="12">
        <v>4</v>
      </c>
      <c r="P465" s="12">
        <v>1</v>
      </c>
      <c r="Q465" s="12">
        <v>1</v>
      </c>
      <c r="R465" s="12">
        <v>5</v>
      </c>
      <c r="S465" s="12">
        <v>5</v>
      </c>
      <c r="T465" s="12">
        <v>2</v>
      </c>
      <c r="U465" s="12">
        <v>2</v>
      </c>
      <c r="V465" s="12">
        <v>1</v>
      </c>
      <c r="W465" s="12">
        <v>2</v>
      </c>
      <c r="X465" s="12">
        <v>1</v>
      </c>
      <c r="Y465" s="12">
        <v>5</v>
      </c>
      <c r="Z465" s="12">
        <v>3</v>
      </c>
      <c r="AA465" s="12">
        <v>3</v>
      </c>
    </row>
    <row r="466" spans="1:27">
      <c r="A466" s="40">
        <v>40425</v>
      </c>
      <c r="B466" s="12">
        <v>0</v>
      </c>
      <c r="C466" s="12">
        <v>1995</v>
      </c>
      <c r="D466" s="12"/>
      <c r="E466" s="12"/>
      <c r="F466" s="41"/>
      <c r="G466" s="12"/>
      <c r="H466" s="12">
        <v>4</v>
      </c>
      <c r="I466" s="12">
        <v>4</v>
      </c>
      <c r="J466" s="12">
        <v>5</v>
      </c>
      <c r="K466" s="12">
        <v>4</v>
      </c>
      <c r="L466" s="12">
        <v>5</v>
      </c>
      <c r="M466" s="12">
        <v>4</v>
      </c>
      <c r="N466" s="12">
        <v>5</v>
      </c>
      <c r="O466" s="12">
        <v>5</v>
      </c>
      <c r="P466" s="12">
        <v>2</v>
      </c>
      <c r="Q466" s="12">
        <v>2</v>
      </c>
      <c r="R466" s="12">
        <v>5</v>
      </c>
      <c r="S466" s="12">
        <v>5</v>
      </c>
      <c r="T466" s="12">
        <v>4</v>
      </c>
      <c r="U466" s="12">
        <v>4</v>
      </c>
      <c r="V466" s="12">
        <v>3</v>
      </c>
      <c r="W466" s="12">
        <v>4</v>
      </c>
      <c r="X466" s="12">
        <v>4</v>
      </c>
      <c r="Y466" s="12">
        <v>3</v>
      </c>
      <c r="Z466" s="12">
        <v>2</v>
      </c>
      <c r="AA466" s="12">
        <v>3</v>
      </c>
    </row>
    <row r="467" spans="1:27">
      <c r="A467" s="40">
        <v>40426</v>
      </c>
      <c r="B467" s="12">
        <v>0</v>
      </c>
      <c r="C467" s="12">
        <v>1998</v>
      </c>
      <c r="D467" s="12">
        <v>50</v>
      </c>
      <c r="E467" s="12">
        <v>1.67</v>
      </c>
      <c r="F467" s="41">
        <f t="shared" ref="F467:F481" si="26">D467/(E467^2)</f>
        <v>17.928215425436552</v>
      </c>
      <c r="G467" s="12" t="s">
        <v>528</v>
      </c>
      <c r="H467" s="12">
        <v>2</v>
      </c>
      <c r="I467" s="12">
        <v>4</v>
      </c>
      <c r="J467" s="12">
        <v>1</v>
      </c>
      <c r="K467" s="12">
        <v>1</v>
      </c>
      <c r="L467" s="12">
        <v>2</v>
      </c>
      <c r="M467" s="12">
        <v>1</v>
      </c>
      <c r="N467" s="12">
        <v>2</v>
      </c>
      <c r="O467" s="12">
        <v>1</v>
      </c>
      <c r="P467" s="12">
        <v>1</v>
      </c>
      <c r="Q467" s="12">
        <v>1</v>
      </c>
      <c r="R467" s="12">
        <v>4</v>
      </c>
      <c r="S467" s="12">
        <v>2</v>
      </c>
      <c r="T467" s="12">
        <v>2</v>
      </c>
      <c r="U467" s="12">
        <v>2</v>
      </c>
      <c r="V467" s="12">
        <v>1</v>
      </c>
      <c r="W467" s="12">
        <v>1</v>
      </c>
      <c r="X467" s="12">
        <v>2</v>
      </c>
      <c r="Y467" s="12">
        <v>3</v>
      </c>
      <c r="Z467" s="12">
        <v>2</v>
      </c>
      <c r="AA467" s="12">
        <v>2</v>
      </c>
    </row>
    <row r="468" spans="1:27">
      <c r="A468" s="40">
        <v>40434</v>
      </c>
      <c r="B468" s="12">
        <v>1</v>
      </c>
      <c r="C468" s="12">
        <v>1998</v>
      </c>
      <c r="D468" s="12">
        <v>72</v>
      </c>
      <c r="E468" s="12">
        <v>1.8</v>
      </c>
      <c r="F468" s="41">
        <f t="shared" si="26"/>
        <v>22.222222222222221</v>
      </c>
      <c r="G468" s="12" t="s">
        <v>529</v>
      </c>
      <c r="H468" s="12">
        <v>1</v>
      </c>
      <c r="I468" s="12">
        <v>1</v>
      </c>
      <c r="J468" s="12">
        <v>1</v>
      </c>
      <c r="K468" s="12">
        <v>1</v>
      </c>
      <c r="L468" s="12">
        <v>1</v>
      </c>
      <c r="M468" s="12">
        <v>1</v>
      </c>
      <c r="N468" s="12">
        <v>1</v>
      </c>
      <c r="O468" s="12">
        <v>1</v>
      </c>
      <c r="P468" s="12">
        <v>1</v>
      </c>
      <c r="Q468" s="12">
        <v>1</v>
      </c>
      <c r="R468" s="12">
        <v>1</v>
      </c>
      <c r="S468" s="12">
        <v>3</v>
      </c>
      <c r="T468" s="12">
        <v>1</v>
      </c>
      <c r="U468" s="12">
        <v>2</v>
      </c>
      <c r="V468" s="12">
        <v>3</v>
      </c>
      <c r="W468" s="12">
        <v>3</v>
      </c>
      <c r="X468" s="12">
        <v>1</v>
      </c>
      <c r="Y468" s="12">
        <v>3</v>
      </c>
      <c r="Z468" s="12">
        <v>3</v>
      </c>
      <c r="AA468" s="12">
        <v>1</v>
      </c>
    </row>
    <row r="469" spans="1:27">
      <c r="A469" s="40">
        <v>40443</v>
      </c>
      <c r="B469" s="12">
        <v>1</v>
      </c>
      <c r="C469" s="12">
        <v>1992</v>
      </c>
      <c r="D469" s="12">
        <v>100</v>
      </c>
      <c r="E469" s="12">
        <v>1.8</v>
      </c>
      <c r="F469" s="41">
        <f t="shared" si="26"/>
        <v>30.864197530864196</v>
      </c>
      <c r="G469" s="12" t="s">
        <v>530</v>
      </c>
      <c r="H469" s="12">
        <v>3</v>
      </c>
      <c r="I469" s="12">
        <v>4</v>
      </c>
      <c r="J469" s="12">
        <v>3</v>
      </c>
      <c r="K469" s="12">
        <v>3</v>
      </c>
      <c r="L469" s="12">
        <v>4</v>
      </c>
      <c r="M469" s="12">
        <v>3</v>
      </c>
      <c r="N469" s="12">
        <v>3</v>
      </c>
      <c r="O469" s="12">
        <v>2</v>
      </c>
      <c r="P469" s="12">
        <v>3</v>
      </c>
      <c r="Q469" s="12">
        <v>4</v>
      </c>
      <c r="R469" s="12">
        <v>4</v>
      </c>
      <c r="S469" s="12">
        <v>4</v>
      </c>
      <c r="T469" s="12">
        <v>4</v>
      </c>
      <c r="U469" s="12">
        <v>3</v>
      </c>
      <c r="V469" s="12">
        <v>4</v>
      </c>
      <c r="W469" s="12">
        <v>4</v>
      </c>
      <c r="X469" s="12">
        <v>5</v>
      </c>
      <c r="Y469" s="12">
        <v>3</v>
      </c>
      <c r="Z469" s="12">
        <v>4</v>
      </c>
      <c r="AA469" s="12">
        <v>4</v>
      </c>
    </row>
    <row r="470" spans="1:27">
      <c r="A470" s="40">
        <v>40444</v>
      </c>
      <c r="B470" s="12">
        <v>1</v>
      </c>
      <c r="C470" s="12">
        <v>1971</v>
      </c>
      <c r="D470" s="12">
        <v>72</v>
      </c>
      <c r="E470" s="12">
        <v>1.63</v>
      </c>
      <c r="F470" s="41">
        <f t="shared" si="26"/>
        <v>27.099251006812452</v>
      </c>
      <c r="G470" s="12" t="s">
        <v>531</v>
      </c>
      <c r="H470" s="12">
        <v>2</v>
      </c>
      <c r="I470" s="12">
        <v>1</v>
      </c>
      <c r="J470" s="12">
        <v>1</v>
      </c>
      <c r="K470" s="12">
        <v>1</v>
      </c>
      <c r="L470" s="12">
        <v>2</v>
      </c>
      <c r="M470" s="12">
        <v>2</v>
      </c>
      <c r="N470" s="12">
        <v>1</v>
      </c>
      <c r="O470" s="12">
        <v>2</v>
      </c>
      <c r="P470" s="12">
        <v>2</v>
      </c>
      <c r="Q470" s="12">
        <v>2</v>
      </c>
      <c r="R470" s="12">
        <v>5</v>
      </c>
      <c r="S470" s="12">
        <v>3</v>
      </c>
      <c r="T470" s="12">
        <v>4</v>
      </c>
      <c r="U470" s="12">
        <v>4</v>
      </c>
      <c r="V470" s="12">
        <v>3</v>
      </c>
      <c r="W470" s="12">
        <v>4</v>
      </c>
      <c r="X470" s="12">
        <v>1</v>
      </c>
      <c r="Y470" s="12">
        <v>3</v>
      </c>
      <c r="Z470" s="12">
        <v>4</v>
      </c>
      <c r="AA470" s="12">
        <v>1</v>
      </c>
    </row>
    <row r="471" spans="1:27">
      <c r="A471" s="40">
        <v>31613</v>
      </c>
      <c r="B471" s="12">
        <v>1</v>
      </c>
      <c r="C471" s="12">
        <v>1980</v>
      </c>
      <c r="D471" s="12">
        <v>83</v>
      </c>
      <c r="E471" s="12">
        <v>1.83</v>
      </c>
      <c r="F471" s="41">
        <f t="shared" si="26"/>
        <v>24.784257517393769</v>
      </c>
      <c r="G471" s="12" t="s">
        <v>532</v>
      </c>
      <c r="H471" s="12">
        <v>1</v>
      </c>
      <c r="I471" s="12">
        <v>2</v>
      </c>
      <c r="J471" s="12">
        <v>1</v>
      </c>
      <c r="K471" s="12">
        <v>1</v>
      </c>
      <c r="L471" s="12">
        <v>1</v>
      </c>
      <c r="M471" s="12">
        <v>1</v>
      </c>
      <c r="N471" s="12">
        <v>1</v>
      </c>
      <c r="O471" s="12">
        <v>1</v>
      </c>
      <c r="P471" s="12">
        <v>3</v>
      </c>
      <c r="Q471" s="12">
        <v>2</v>
      </c>
      <c r="R471" s="12">
        <v>2</v>
      </c>
      <c r="S471" s="12">
        <v>4</v>
      </c>
      <c r="T471" s="12">
        <v>2</v>
      </c>
      <c r="U471" s="12">
        <v>2</v>
      </c>
      <c r="V471" s="12">
        <v>1</v>
      </c>
      <c r="W471" s="12">
        <v>2</v>
      </c>
      <c r="X471" s="12">
        <v>3</v>
      </c>
      <c r="Y471" s="12">
        <v>4</v>
      </c>
      <c r="Z471" s="12">
        <v>2</v>
      </c>
      <c r="AA471" s="12">
        <v>2</v>
      </c>
    </row>
    <row r="472" spans="1:27">
      <c r="A472" s="40">
        <v>40460</v>
      </c>
      <c r="B472" s="12">
        <v>1</v>
      </c>
      <c r="C472" s="12">
        <v>1999</v>
      </c>
      <c r="D472" s="12">
        <v>154</v>
      </c>
      <c r="E472" s="12">
        <v>1.58</v>
      </c>
      <c r="F472" s="41">
        <f t="shared" si="26"/>
        <v>61.688831917961856</v>
      </c>
      <c r="G472" s="12" t="s">
        <v>533</v>
      </c>
      <c r="H472" s="12">
        <v>1</v>
      </c>
      <c r="I472" s="12">
        <v>1</v>
      </c>
      <c r="J472" s="12">
        <v>5</v>
      </c>
      <c r="K472" s="12">
        <v>3</v>
      </c>
      <c r="L472" s="12">
        <v>2</v>
      </c>
      <c r="M472" s="12">
        <v>1</v>
      </c>
      <c r="N472" s="12">
        <v>1</v>
      </c>
      <c r="O472" s="12">
        <v>3</v>
      </c>
      <c r="P472" s="12">
        <v>5</v>
      </c>
      <c r="Q472" s="12">
        <v>4</v>
      </c>
      <c r="R472" s="12">
        <v>4</v>
      </c>
      <c r="S472" s="12">
        <v>2</v>
      </c>
      <c r="T472" s="12">
        <v>3</v>
      </c>
      <c r="U472" s="12">
        <v>4</v>
      </c>
      <c r="V472" s="12">
        <v>4</v>
      </c>
      <c r="W472" s="12">
        <v>2</v>
      </c>
      <c r="X472" s="12">
        <v>1</v>
      </c>
      <c r="Y472" s="12">
        <v>4</v>
      </c>
      <c r="Z472" s="12">
        <v>4</v>
      </c>
      <c r="AA472" s="12">
        <v>4</v>
      </c>
    </row>
    <row r="473" spans="1:27">
      <c r="A473" s="40">
        <v>40464</v>
      </c>
      <c r="B473" s="12">
        <v>1</v>
      </c>
      <c r="C473" s="12">
        <v>1977</v>
      </c>
      <c r="D473" s="12">
        <v>86</v>
      </c>
      <c r="E473" s="12">
        <v>1.78</v>
      </c>
      <c r="F473" s="41">
        <f t="shared" si="26"/>
        <v>27.143037495265748</v>
      </c>
      <c r="G473" s="12" t="s">
        <v>534</v>
      </c>
      <c r="H473" s="12">
        <v>2</v>
      </c>
      <c r="I473" s="12">
        <v>3</v>
      </c>
      <c r="J473" s="12">
        <v>2</v>
      </c>
      <c r="K473" s="12">
        <v>2</v>
      </c>
      <c r="L473" s="12">
        <v>3</v>
      </c>
      <c r="M473" s="12">
        <v>3</v>
      </c>
      <c r="N473" s="12">
        <v>2</v>
      </c>
      <c r="O473" s="12">
        <v>3</v>
      </c>
      <c r="P473" s="12">
        <v>4</v>
      </c>
      <c r="Q473" s="12">
        <v>2</v>
      </c>
      <c r="R473" s="12">
        <v>4</v>
      </c>
      <c r="S473" s="12">
        <v>2</v>
      </c>
      <c r="T473" s="12">
        <v>4</v>
      </c>
      <c r="U473" s="12">
        <v>4</v>
      </c>
      <c r="V473" s="12">
        <v>1</v>
      </c>
      <c r="W473" s="12">
        <v>2</v>
      </c>
      <c r="X473" s="12">
        <v>2</v>
      </c>
      <c r="Y473" s="12">
        <v>2</v>
      </c>
      <c r="Z473" s="12">
        <v>2</v>
      </c>
      <c r="AA473" s="12">
        <v>2</v>
      </c>
    </row>
    <row r="474" spans="1:27">
      <c r="A474" s="40">
        <v>40468</v>
      </c>
      <c r="B474" s="12">
        <v>0</v>
      </c>
      <c r="C474" s="12">
        <v>1988</v>
      </c>
      <c r="D474" s="12">
        <v>72</v>
      </c>
      <c r="E474" s="12">
        <v>1.62</v>
      </c>
      <c r="F474" s="41">
        <f t="shared" si="26"/>
        <v>27.434842249657059</v>
      </c>
      <c r="G474" s="12" t="s">
        <v>535</v>
      </c>
      <c r="H474" s="12">
        <v>4</v>
      </c>
      <c r="I474" s="12">
        <v>4</v>
      </c>
      <c r="J474" s="12">
        <v>4</v>
      </c>
      <c r="K474" s="12">
        <v>4</v>
      </c>
      <c r="L474" s="12">
        <v>4</v>
      </c>
      <c r="M474" s="12">
        <v>4</v>
      </c>
      <c r="N474" s="12">
        <v>4</v>
      </c>
      <c r="O474" s="12">
        <v>4</v>
      </c>
      <c r="P474" s="12">
        <v>2</v>
      </c>
      <c r="Q474" s="12">
        <v>4</v>
      </c>
      <c r="R474" s="12">
        <v>4</v>
      </c>
      <c r="S474" s="12">
        <v>4</v>
      </c>
      <c r="T474" s="12">
        <v>4</v>
      </c>
      <c r="U474" s="12">
        <v>5</v>
      </c>
      <c r="V474" s="12">
        <v>4</v>
      </c>
      <c r="W474" s="12">
        <v>3</v>
      </c>
      <c r="X474" s="12">
        <v>4</v>
      </c>
      <c r="Y474" s="12">
        <v>3</v>
      </c>
      <c r="Z474" s="12">
        <v>4</v>
      </c>
      <c r="AA474" s="12">
        <v>3</v>
      </c>
    </row>
    <row r="475" spans="1:27">
      <c r="A475" s="40">
        <v>40465</v>
      </c>
      <c r="B475" s="12">
        <v>0</v>
      </c>
      <c r="C475" s="12">
        <v>1979</v>
      </c>
      <c r="D475" s="12">
        <v>65</v>
      </c>
      <c r="E475" s="12">
        <v>1.68</v>
      </c>
      <c r="F475" s="41">
        <f t="shared" si="26"/>
        <v>23.030045351473927</v>
      </c>
      <c r="G475" s="12" t="s">
        <v>536</v>
      </c>
      <c r="H475" s="12">
        <v>1</v>
      </c>
      <c r="I475" s="12">
        <v>1</v>
      </c>
      <c r="J475" s="12">
        <v>1</v>
      </c>
      <c r="K475" s="12">
        <v>1</v>
      </c>
      <c r="L475" s="12">
        <v>1</v>
      </c>
      <c r="M475" s="12">
        <v>1</v>
      </c>
      <c r="N475" s="12">
        <v>1</v>
      </c>
      <c r="O475" s="12">
        <v>1</v>
      </c>
      <c r="P475" s="12">
        <v>1</v>
      </c>
      <c r="Q475" s="12">
        <v>1</v>
      </c>
      <c r="R475" s="12">
        <v>1</v>
      </c>
      <c r="S475" s="12">
        <v>1</v>
      </c>
      <c r="T475" s="12">
        <v>1</v>
      </c>
      <c r="U475" s="12">
        <v>1</v>
      </c>
      <c r="V475" s="12">
        <v>1</v>
      </c>
      <c r="W475" s="12">
        <v>1</v>
      </c>
      <c r="X475" s="12">
        <v>1</v>
      </c>
      <c r="Y475" s="12">
        <v>1</v>
      </c>
      <c r="Z475" s="12">
        <v>1</v>
      </c>
      <c r="AA475" s="12">
        <v>1</v>
      </c>
    </row>
    <row r="476" spans="1:27">
      <c r="A476" s="40">
        <v>40476</v>
      </c>
      <c r="B476" s="12">
        <v>0</v>
      </c>
      <c r="C476" s="12">
        <v>1991</v>
      </c>
      <c r="D476" s="12">
        <v>58</v>
      </c>
      <c r="E476" s="12">
        <v>1.61</v>
      </c>
      <c r="F476" s="41">
        <f t="shared" si="26"/>
        <v>22.375679950619187</v>
      </c>
      <c r="G476" s="12" t="s">
        <v>537</v>
      </c>
      <c r="H476" s="12">
        <v>1</v>
      </c>
      <c r="I476" s="12">
        <v>1</v>
      </c>
      <c r="J476" s="12">
        <v>1</v>
      </c>
      <c r="K476" s="12">
        <v>1</v>
      </c>
      <c r="L476" s="12">
        <v>1</v>
      </c>
      <c r="M476" s="12">
        <v>1</v>
      </c>
      <c r="N476" s="12">
        <v>1</v>
      </c>
      <c r="O476" s="12">
        <v>4</v>
      </c>
      <c r="P476" s="12">
        <v>1</v>
      </c>
      <c r="Q476" s="12">
        <v>1</v>
      </c>
      <c r="R476" s="12">
        <v>1</v>
      </c>
      <c r="S476" s="12">
        <v>2</v>
      </c>
      <c r="T476" s="12">
        <v>1</v>
      </c>
      <c r="U476" s="12">
        <v>3</v>
      </c>
      <c r="V476" s="12">
        <v>5</v>
      </c>
      <c r="W476" s="12">
        <v>4</v>
      </c>
      <c r="X476" s="12">
        <v>5</v>
      </c>
      <c r="Y476" s="12">
        <v>3</v>
      </c>
      <c r="Z476" s="12">
        <v>5</v>
      </c>
      <c r="AA476" s="12">
        <v>5</v>
      </c>
    </row>
    <row r="477" spans="1:27">
      <c r="A477" s="40">
        <v>40493</v>
      </c>
      <c r="B477" s="12">
        <v>1</v>
      </c>
      <c r="C477" s="12">
        <v>1979</v>
      </c>
      <c r="D477" s="12">
        <v>84</v>
      </c>
      <c r="E477" s="12">
        <v>1.89</v>
      </c>
      <c r="F477" s="41">
        <f t="shared" si="26"/>
        <v>23.515579071134628</v>
      </c>
      <c r="G477" s="12" t="s">
        <v>538</v>
      </c>
      <c r="H477" s="12">
        <v>3</v>
      </c>
      <c r="I477" s="12">
        <v>5</v>
      </c>
      <c r="J477" s="12">
        <v>1</v>
      </c>
      <c r="K477" s="12">
        <v>1</v>
      </c>
      <c r="L477" s="12">
        <v>1</v>
      </c>
      <c r="M477" s="12">
        <v>5</v>
      </c>
      <c r="N477" s="12">
        <v>1</v>
      </c>
      <c r="O477" s="12">
        <v>5</v>
      </c>
      <c r="P477" s="12">
        <v>1</v>
      </c>
      <c r="Q477" s="12">
        <v>1</v>
      </c>
      <c r="R477" s="12">
        <v>1</v>
      </c>
      <c r="S477" s="12">
        <v>4</v>
      </c>
      <c r="T477" s="12">
        <v>1</v>
      </c>
      <c r="U477" s="12">
        <v>5</v>
      </c>
      <c r="V477" s="12">
        <v>1</v>
      </c>
      <c r="W477" s="12">
        <v>5</v>
      </c>
      <c r="X477" s="12">
        <v>1</v>
      </c>
      <c r="Y477" s="12">
        <v>5</v>
      </c>
      <c r="Z477" s="12">
        <v>5</v>
      </c>
      <c r="AA477" s="12">
        <v>3</v>
      </c>
    </row>
    <row r="478" spans="1:27">
      <c r="A478" s="40">
        <v>40498</v>
      </c>
      <c r="B478" s="12">
        <v>0</v>
      </c>
      <c r="C478" s="12">
        <v>1993</v>
      </c>
      <c r="D478" s="12">
        <v>55</v>
      </c>
      <c r="E478" s="12">
        <v>1.64</v>
      </c>
      <c r="F478" s="41">
        <f t="shared" si="26"/>
        <v>20.449137418203453</v>
      </c>
      <c r="G478" s="12" t="s">
        <v>539</v>
      </c>
      <c r="H478" s="12">
        <v>5</v>
      </c>
      <c r="I478" s="12">
        <v>2</v>
      </c>
      <c r="J478" s="12">
        <v>5</v>
      </c>
      <c r="K478" s="12">
        <v>4</v>
      </c>
      <c r="L478" s="12">
        <v>5</v>
      </c>
      <c r="M478" s="12">
        <v>4</v>
      </c>
      <c r="N478" s="12">
        <v>5</v>
      </c>
      <c r="O478" s="12">
        <v>4</v>
      </c>
      <c r="P478" s="12">
        <v>2</v>
      </c>
      <c r="Q478" s="12">
        <v>3</v>
      </c>
      <c r="R478" s="12">
        <v>4</v>
      </c>
      <c r="S478" s="12">
        <v>5</v>
      </c>
      <c r="T478" s="12">
        <v>4</v>
      </c>
      <c r="U478" s="12">
        <v>4</v>
      </c>
      <c r="V478" s="12">
        <v>5</v>
      </c>
      <c r="W478" s="12">
        <v>4</v>
      </c>
      <c r="X478" s="12">
        <v>4</v>
      </c>
      <c r="Y478" s="12">
        <v>4</v>
      </c>
      <c r="Z478" s="12">
        <v>5</v>
      </c>
      <c r="AA478" s="12">
        <v>4</v>
      </c>
    </row>
    <row r="479" spans="1:27">
      <c r="A479" s="40">
        <v>40499</v>
      </c>
      <c r="B479" s="12">
        <v>1</v>
      </c>
      <c r="C479" s="12">
        <v>1959</v>
      </c>
      <c r="D479" s="12">
        <v>108</v>
      </c>
      <c r="E479" s="12">
        <v>1.72</v>
      </c>
      <c r="F479" s="41">
        <f t="shared" si="26"/>
        <v>36.506219578150358</v>
      </c>
      <c r="G479" s="12" t="s">
        <v>540</v>
      </c>
      <c r="H479" s="12">
        <v>4</v>
      </c>
      <c r="I479" s="12">
        <v>4</v>
      </c>
      <c r="J479" s="12">
        <v>2</v>
      </c>
      <c r="K479" s="12">
        <v>1</v>
      </c>
      <c r="L479" s="12">
        <v>3</v>
      </c>
      <c r="M479" s="12">
        <v>3</v>
      </c>
      <c r="N479" s="12">
        <v>4</v>
      </c>
      <c r="O479" s="12">
        <v>3</v>
      </c>
      <c r="P479" s="12">
        <v>4</v>
      </c>
      <c r="Q479" s="12">
        <v>4</v>
      </c>
      <c r="R479" s="12">
        <v>4</v>
      </c>
      <c r="S479" s="12">
        <v>5</v>
      </c>
      <c r="T479" s="12">
        <v>4</v>
      </c>
      <c r="U479" s="12">
        <v>2</v>
      </c>
      <c r="V479" s="12">
        <v>5</v>
      </c>
      <c r="W479" s="12">
        <v>4</v>
      </c>
      <c r="X479" s="12">
        <v>4</v>
      </c>
      <c r="Y479" s="12">
        <v>4</v>
      </c>
      <c r="Z479" s="12">
        <v>2</v>
      </c>
      <c r="AA479" s="12">
        <v>4</v>
      </c>
    </row>
    <row r="480" spans="1:27">
      <c r="A480" s="40">
        <v>40503</v>
      </c>
      <c r="B480" s="12">
        <v>0</v>
      </c>
      <c r="C480" s="12">
        <v>1999</v>
      </c>
      <c r="D480" s="12">
        <v>63</v>
      </c>
      <c r="E480" s="12">
        <v>1.75</v>
      </c>
      <c r="F480" s="41">
        <f t="shared" si="26"/>
        <v>20.571428571428573</v>
      </c>
      <c r="G480" s="12" t="s">
        <v>541</v>
      </c>
      <c r="H480" s="12">
        <v>5</v>
      </c>
      <c r="I480" s="12">
        <v>4</v>
      </c>
      <c r="J480" s="12">
        <v>4</v>
      </c>
      <c r="K480" s="12">
        <v>3</v>
      </c>
      <c r="L480" s="12">
        <v>5</v>
      </c>
      <c r="M480" s="12">
        <v>4</v>
      </c>
      <c r="N480" s="12">
        <v>5</v>
      </c>
      <c r="O480" s="12">
        <v>4</v>
      </c>
      <c r="P480" s="12">
        <v>2</v>
      </c>
      <c r="Q480" s="12">
        <v>4</v>
      </c>
      <c r="R480" s="12">
        <v>4</v>
      </c>
      <c r="S480" s="12">
        <v>4</v>
      </c>
      <c r="T480" s="12">
        <v>4</v>
      </c>
      <c r="U480" s="12">
        <v>4</v>
      </c>
      <c r="V480" s="12">
        <v>5</v>
      </c>
      <c r="W480" s="12">
        <v>2</v>
      </c>
      <c r="X480" s="12">
        <v>5</v>
      </c>
      <c r="Y480" s="12">
        <v>5</v>
      </c>
      <c r="Z480" s="12">
        <v>5</v>
      </c>
      <c r="AA480" s="12">
        <v>5</v>
      </c>
    </row>
    <row r="481" spans="1:27">
      <c r="A481" s="40">
        <v>40504</v>
      </c>
      <c r="B481" s="12">
        <v>1</v>
      </c>
      <c r="C481" s="12">
        <v>1992</v>
      </c>
      <c r="D481" s="12">
        <v>80</v>
      </c>
      <c r="E481" s="12">
        <v>1.8</v>
      </c>
      <c r="F481" s="41">
        <f t="shared" si="26"/>
        <v>24.691358024691358</v>
      </c>
      <c r="G481" s="12" t="s">
        <v>542</v>
      </c>
      <c r="H481" s="12">
        <v>1</v>
      </c>
      <c r="I481" s="12">
        <v>2</v>
      </c>
      <c r="J481" s="12">
        <v>1</v>
      </c>
      <c r="K481" s="12">
        <v>1</v>
      </c>
      <c r="L481" s="12">
        <v>1</v>
      </c>
      <c r="M481" s="12">
        <v>1</v>
      </c>
      <c r="N481" s="12">
        <v>1</v>
      </c>
      <c r="O481" s="12">
        <v>1</v>
      </c>
      <c r="P481" s="12">
        <v>1</v>
      </c>
      <c r="Q481" s="12">
        <v>1</v>
      </c>
      <c r="R481" s="12">
        <v>4</v>
      </c>
      <c r="S481" s="12">
        <v>5</v>
      </c>
      <c r="T481" s="12">
        <v>3</v>
      </c>
      <c r="U481" s="12">
        <v>1</v>
      </c>
      <c r="V481" s="12">
        <v>1</v>
      </c>
      <c r="W481" s="12">
        <v>3</v>
      </c>
      <c r="X481" s="12">
        <v>1</v>
      </c>
      <c r="Y481" s="12">
        <v>5</v>
      </c>
      <c r="Z481" s="12">
        <v>1</v>
      </c>
      <c r="AA481" s="12">
        <v>5</v>
      </c>
    </row>
    <row r="482" spans="1:27">
      <c r="A482" s="40">
        <v>40507</v>
      </c>
      <c r="B482" s="12">
        <v>1</v>
      </c>
      <c r="C482" s="12">
        <v>1991</v>
      </c>
      <c r="D482" s="12"/>
      <c r="E482" s="12"/>
      <c r="F482" s="41"/>
      <c r="G482" s="12"/>
      <c r="H482" s="12">
        <v>1</v>
      </c>
      <c r="I482" s="12">
        <v>5</v>
      </c>
      <c r="J482" s="12">
        <v>1</v>
      </c>
      <c r="K482" s="12">
        <v>5</v>
      </c>
      <c r="L482" s="12">
        <v>1</v>
      </c>
      <c r="M482" s="12">
        <v>2</v>
      </c>
      <c r="N482" s="12">
        <v>1</v>
      </c>
      <c r="O482" s="12">
        <v>2</v>
      </c>
      <c r="P482" s="12">
        <v>2</v>
      </c>
      <c r="Q482" s="12">
        <v>2</v>
      </c>
      <c r="R482" s="12">
        <v>2</v>
      </c>
      <c r="S482" s="12">
        <v>2</v>
      </c>
      <c r="T482" s="12">
        <v>1</v>
      </c>
      <c r="U482" s="12">
        <v>2</v>
      </c>
      <c r="V482" s="12">
        <v>2</v>
      </c>
      <c r="W482" s="12">
        <v>1</v>
      </c>
      <c r="X482" s="12">
        <v>1</v>
      </c>
      <c r="Y482" s="12">
        <v>1</v>
      </c>
      <c r="Z482" s="12">
        <v>3</v>
      </c>
      <c r="AA482" s="12">
        <v>2</v>
      </c>
    </row>
    <row r="483" spans="1:27">
      <c r="A483" s="40">
        <v>40547</v>
      </c>
      <c r="B483" s="12">
        <v>0</v>
      </c>
      <c r="C483" s="12">
        <v>1968</v>
      </c>
      <c r="D483" s="12"/>
      <c r="E483" s="12"/>
      <c r="F483" s="41"/>
      <c r="G483" s="12"/>
      <c r="H483" s="12">
        <v>1</v>
      </c>
      <c r="I483" s="12">
        <v>1</v>
      </c>
      <c r="J483" s="12">
        <v>1</v>
      </c>
      <c r="K483" s="12">
        <v>1</v>
      </c>
      <c r="L483" s="12">
        <v>2</v>
      </c>
      <c r="M483" s="12">
        <v>1</v>
      </c>
      <c r="N483" s="12">
        <v>1</v>
      </c>
      <c r="O483" s="12">
        <v>1</v>
      </c>
      <c r="P483" s="12">
        <v>1</v>
      </c>
      <c r="Q483" s="12">
        <v>4</v>
      </c>
      <c r="R483" s="12">
        <v>4</v>
      </c>
      <c r="S483" s="12">
        <v>4</v>
      </c>
      <c r="T483" s="12">
        <v>2</v>
      </c>
      <c r="U483" s="12">
        <v>2</v>
      </c>
      <c r="V483" s="12">
        <v>1</v>
      </c>
      <c r="W483" s="12">
        <v>3</v>
      </c>
      <c r="X483" s="12">
        <v>1</v>
      </c>
      <c r="Y483" s="12">
        <v>3</v>
      </c>
      <c r="Z483" s="12">
        <v>3</v>
      </c>
      <c r="AA483" s="12">
        <v>1</v>
      </c>
    </row>
    <row r="484" spans="1:27">
      <c r="A484" s="40">
        <v>40537</v>
      </c>
      <c r="B484" s="12">
        <v>1</v>
      </c>
      <c r="C484" s="12">
        <v>1998</v>
      </c>
      <c r="D484" s="12">
        <v>55</v>
      </c>
      <c r="E484" s="12">
        <v>1.65</v>
      </c>
      <c r="F484" s="41">
        <f t="shared" ref="F484:F489" si="27">D484/(E484^2)</f>
        <v>20.202020202020204</v>
      </c>
      <c r="G484" s="12" t="s">
        <v>385</v>
      </c>
      <c r="H484" s="12">
        <v>1</v>
      </c>
      <c r="I484" s="12">
        <v>1</v>
      </c>
      <c r="J484" s="12">
        <v>1</v>
      </c>
      <c r="K484" s="12">
        <v>1</v>
      </c>
      <c r="L484" s="12">
        <v>1</v>
      </c>
      <c r="M484" s="12">
        <v>5</v>
      </c>
      <c r="N484" s="12">
        <v>1</v>
      </c>
      <c r="O484" s="12">
        <v>5</v>
      </c>
      <c r="P484" s="12">
        <v>1</v>
      </c>
      <c r="Q484" s="12">
        <v>1</v>
      </c>
      <c r="R484" s="12">
        <v>1</v>
      </c>
      <c r="S484" s="12">
        <v>5</v>
      </c>
      <c r="T484" s="12">
        <v>1</v>
      </c>
      <c r="U484" s="12">
        <v>5</v>
      </c>
      <c r="V484" s="12">
        <v>1</v>
      </c>
      <c r="W484" s="12">
        <v>1</v>
      </c>
      <c r="X484" s="12">
        <v>1</v>
      </c>
      <c r="Y484" s="12">
        <v>3</v>
      </c>
      <c r="Z484" s="12">
        <v>1</v>
      </c>
      <c r="AA484" s="12">
        <v>1</v>
      </c>
    </row>
    <row r="485" spans="1:27">
      <c r="A485" s="40">
        <v>40549</v>
      </c>
      <c r="B485" s="12">
        <v>0</v>
      </c>
      <c r="C485" s="12">
        <v>1972</v>
      </c>
      <c r="D485" s="12">
        <v>80</v>
      </c>
      <c r="E485" s="12">
        <v>1.77</v>
      </c>
      <c r="F485" s="41">
        <f t="shared" si="27"/>
        <v>25.535446391522228</v>
      </c>
      <c r="G485" s="12" t="s">
        <v>543</v>
      </c>
      <c r="H485" s="12">
        <v>2</v>
      </c>
      <c r="I485" s="12">
        <v>2</v>
      </c>
      <c r="J485" s="12">
        <v>2</v>
      </c>
      <c r="K485" s="12">
        <v>4</v>
      </c>
      <c r="L485" s="12">
        <v>2</v>
      </c>
      <c r="M485" s="12">
        <v>2</v>
      </c>
      <c r="N485" s="12">
        <v>2</v>
      </c>
      <c r="O485" s="12">
        <v>2</v>
      </c>
      <c r="P485" s="12">
        <v>2</v>
      </c>
      <c r="Q485" s="12">
        <v>2</v>
      </c>
      <c r="R485" s="12">
        <v>3</v>
      </c>
      <c r="S485" s="12">
        <v>2</v>
      </c>
      <c r="T485" s="12">
        <v>2</v>
      </c>
      <c r="U485" s="12">
        <v>4</v>
      </c>
      <c r="V485" s="12">
        <v>2</v>
      </c>
      <c r="W485" s="12">
        <v>4</v>
      </c>
      <c r="X485" s="12">
        <v>4</v>
      </c>
      <c r="Y485" s="12">
        <v>4</v>
      </c>
      <c r="Z485" s="12">
        <v>4</v>
      </c>
      <c r="AA485" s="12">
        <v>4</v>
      </c>
    </row>
    <row r="486" spans="1:27">
      <c r="A486" s="40">
        <v>36137</v>
      </c>
      <c r="B486" s="12">
        <v>1</v>
      </c>
      <c r="C486" s="12">
        <v>2002</v>
      </c>
      <c r="D486" s="12">
        <v>95</v>
      </c>
      <c r="E486" s="12">
        <v>1.83</v>
      </c>
      <c r="F486" s="41">
        <f t="shared" si="27"/>
        <v>28.367523664486843</v>
      </c>
      <c r="G486" s="12" t="s">
        <v>544</v>
      </c>
      <c r="H486" s="12">
        <v>2</v>
      </c>
      <c r="I486" s="12">
        <v>2</v>
      </c>
      <c r="J486" s="12">
        <v>2</v>
      </c>
      <c r="K486" s="12">
        <v>1</v>
      </c>
      <c r="L486" s="12">
        <v>2</v>
      </c>
      <c r="M486" s="12">
        <v>4</v>
      </c>
      <c r="N486" s="12">
        <v>2</v>
      </c>
      <c r="O486" s="12">
        <v>1</v>
      </c>
      <c r="P486" s="12">
        <v>1</v>
      </c>
      <c r="Q486" s="12">
        <v>2</v>
      </c>
      <c r="R486" s="12">
        <v>2</v>
      </c>
      <c r="S486" s="12">
        <v>2</v>
      </c>
      <c r="T486" s="12">
        <v>2</v>
      </c>
      <c r="U486" s="12">
        <v>2</v>
      </c>
      <c r="V486" s="12">
        <v>2</v>
      </c>
      <c r="W486" s="12">
        <v>2</v>
      </c>
      <c r="X486" s="12">
        <v>4</v>
      </c>
      <c r="Y486" s="12">
        <v>3</v>
      </c>
      <c r="Z486" s="12">
        <v>4</v>
      </c>
      <c r="AA486" s="12">
        <v>4</v>
      </c>
    </row>
    <row r="487" spans="1:27">
      <c r="A487" s="40">
        <v>40564</v>
      </c>
      <c r="B487" s="12">
        <v>0</v>
      </c>
      <c r="C487" s="12">
        <v>1986</v>
      </c>
      <c r="D487" s="12">
        <v>60</v>
      </c>
      <c r="E487" s="12">
        <v>1.68</v>
      </c>
      <c r="F487" s="41">
        <f t="shared" si="27"/>
        <v>21.258503401360546</v>
      </c>
      <c r="G487" s="12" t="s">
        <v>359</v>
      </c>
      <c r="H487" s="12">
        <v>4</v>
      </c>
      <c r="I487" s="12">
        <v>4</v>
      </c>
      <c r="J487" s="12">
        <v>3</v>
      </c>
      <c r="K487" s="12">
        <v>3</v>
      </c>
      <c r="L487" s="12">
        <v>4</v>
      </c>
      <c r="M487" s="12">
        <v>4</v>
      </c>
      <c r="N487" s="12">
        <v>4</v>
      </c>
      <c r="O487" s="12">
        <v>4</v>
      </c>
      <c r="P487" s="12">
        <v>4</v>
      </c>
      <c r="Q487" s="12">
        <v>4</v>
      </c>
      <c r="R487" s="12">
        <v>5</v>
      </c>
      <c r="S487" s="12">
        <v>5</v>
      </c>
      <c r="T487" s="12">
        <v>4</v>
      </c>
      <c r="U487" s="12">
        <v>4</v>
      </c>
      <c r="V487" s="12">
        <v>4</v>
      </c>
      <c r="W487" s="12">
        <v>4</v>
      </c>
      <c r="X487" s="12">
        <v>5</v>
      </c>
      <c r="Y487" s="12">
        <v>4</v>
      </c>
      <c r="Z487" s="12">
        <v>4</v>
      </c>
      <c r="AA487" s="12">
        <v>4</v>
      </c>
    </row>
    <row r="488" spans="1:27">
      <c r="A488" s="40">
        <v>40574</v>
      </c>
      <c r="B488" s="12">
        <v>0</v>
      </c>
      <c r="C488" s="12">
        <v>2004</v>
      </c>
      <c r="D488" s="12">
        <v>65</v>
      </c>
      <c r="E488" s="12">
        <v>1.67</v>
      </c>
      <c r="F488" s="41">
        <f t="shared" si="27"/>
        <v>23.306680053067517</v>
      </c>
      <c r="G488" s="12" t="s">
        <v>545</v>
      </c>
      <c r="H488" s="12">
        <v>1</v>
      </c>
      <c r="I488" s="12">
        <v>1</v>
      </c>
      <c r="J488" s="12">
        <v>2</v>
      </c>
      <c r="K488" s="12">
        <v>1</v>
      </c>
      <c r="L488" s="12">
        <v>1</v>
      </c>
      <c r="M488" s="12">
        <v>1</v>
      </c>
      <c r="N488" s="12">
        <v>1</v>
      </c>
      <c r="O488" s="12">
        <v>1</v>
      </c>
      <c r="P488" s="12">
        <v>1</v>
      </c>
      <c r="Q488" s="12">
        <v>2</v>
      </c>
      <c r="R488" s="12">
        <v>5</v>
      </c>
      <c r="S488" s="12">
        <v>5</v>
      </c>
      <c r="T488" s="12">
        <v>3</v>
      </c>
      <c r="U488" s="12">
        <v>2</v>
      </c>
      <c r="V488" s="12">
        <v>4</v>
      </c>
      <c r="W488" s="12">
        <v>4</v>
      </c>
      <c r="X488" s="12">
        <v>4</v>
      </c>
      <c r="Y488" s="12">
        <v>4</v>
      </c>
      <c r="Z488" s="12">
        <v>4</v>
      </c>
      <c r="AA488" s="12">
        <v>4</v>
      </c>
    </row>
    <row r="489" spans="1:27">
      <c r="A489" s="40">
        <v>40576</v>
      </c>
      <c r="B489" s="12">
        <v>0</v>
      </c>
      <c r="C489" s="12">
        <v>1939</v>
      </c>
      <c r="D489" s="12">
        <v>68</v>
      </c>
      <c r="E489" s="12">
        <v>1.56</v>
      </c>
      <c r="F489" s="41">
        <f t="shared" si="27"/>
        <v>27.94214332675871</v>
      </c>
      <c r="G489" s="12" t="s">
        <v>419</v>
      </c>
      <c r="H489" s="12">
        <v>2</v>
      </c>
      <c r="I489" s="12">
        <v>3</v>
      </c>
      <c r="J489" s="12">
        <v>1</v>
      </c>
      <c r="K489" s="12">
        <v>1</v>
      </c>
      <c r="L489" s="12">
        <v>1</v>
      </c>
      <c r="M489" s="12">
        <v>5</v>
      </c>
      <c r="N489" s="12">
        <v>1</v>
      </c>
      <c r="O489" s="12">
        <v>1</v>
      </c>
      <c r="P489" s="12">
        <v>1</v>
      </c>
      <c r="Q489" s="12">
        <v>2</v>
      </c>
      <c r="R489" s="12">
        <v>4</v>
      </c>
      <c r="S489" s="12">
        <v>2</v>
      </c>
      <c r="T489" s="12">
        <v>4</v>
      </c>
      <c r="U489" s="12">
        <v>2</v>
      </c>
      <c r="V489" s="12">
        <v>5</v>
      </c>
      <c r="W489" s="12">
        <v>4</v>
      </c>
      <c r="X489" s="12">
        <v>4</v>
      </c>
      <c r="Y489" s="12">
        <v>3</v>
      </c>
      <c r="Z489" s="12">
        <v>5</v>
      </c>
      <c r="AA489" s="12">
        <v>4</v>
      </c>
    </row>
    <row r="490" spans="1:27">
      <c r="A490" s="40">
        <v>40603</v>
      </c>
      <c r="B490" s="12">
        <v>0</v>
      </c>
      <c r="C490" s="12">
        <v>1998</v>
      </c>
      <c r="D490" s="12"/>
      <c r="E490" s="12"/>
      <c r="F490" s="41"/>
      <c r="G490" s="12"/>
      <c r="H490" s="12">
        <v>3</v>
      </c>
      <c r="I490" s="12">
        <v>1</v>
      </c>
      <c r="J490" s="12">
        <v>3</v>
      </c>
      <c r="K490" s="12">
        <v>3</v>
      </c>
      <c r="L490" s="12">
        <v>4</v>
      </c>
      <c r="M490" s="12">
        <v>2</v>
      </c>
      <c r="N490" s="12">
        <v>4</v>
      </c>
      <c r="O490" s="12">
        <v>4</v>
      </c>
      <c r="P490" s="12">
        <v>3</v>
      </c>
      <c r="Q490" s="12">
        <v>2</v>
      </c>
      <c r="R490" s="12">
        <v>5</v>
      </c>
      <c r="S490" s="12">
        <v>5</v>
      </c>
      <c r="T490" s="12">
        <v>3</v>
      </c>
      <c r="U490" s="12">
        <v>1</v>
      </c>
      <c r="V490" s="12">
        <v>4</v>
      </c>
      <c r="W490" s="12">
        <v>4</v>
      </c>
      <c r="X490" s="12">
        <v>4</v>
      </c>
      <c r="Y490" s="12">
        <v>4</v>
      </c>
      <c r="Z490" s="12">
        <v>4</v>
      </c>
      <c r="AA490" s="12">
        <v>3</v>
      </c>
    </row>
    <row r="491" spans="1:27">
      <c r="A491" s="40">
        <v>40609</v>
      </c>
      <c r="B491" s="12">
        <v>0</v>
      </c>
      <c r="C491" s="12">
        <v>1972</v>
      </c>
      <c r="D491" s="12">
        <v>58</v>
      </c>
      <c r="E491" s="12">
        <v>1.65</v>
      </c>
      <c r="F491" s="41">
        <f>D491/(E491^2)</f>
        <v>21.30394857667585</v>
      </c>
      <c r="G491" s="12" t="s">
        <v>301</v>
      </c>
      <c r="H491" s="12">
        <v>4</v>
      </c>
      <c r="I491" s="12">
        <v>3</v>
      </c>
      <c r="J491" s="12">
        <v>3</v>
      </c>
      <c r="K491" s="12">
        <v>3</v>
      </c>
      <c r="L491" s="12">
        <v>3</v>
      </c>
      <c r="M491" s="12">
        <v>3</v>
      </c>
      <c r="N491" s="12">
        <v>4</v>
      </c>
      <c r="O491" s="12">
        <v>3</v>
      </c>
      <c r="P491" s="12">
        <v>2</v>
      </c>
      <c r="Q491" s="12">
        <v>2</v>
      </c>
      <c r="R491" s="12">
        <v>4</v>
      </c>
      <c r="S491" s="12">
        <v>2</v>
      </c>
      <c r="T491" s="12">
        <v>3</v>
      </c>
      <c r="U491" s="12">
        <v>3</v>
      </c>
      <c r="V491" s="12">
        <v>4</v>
      </c>
      <c r="W491" s="12">
        <v>4</v>
      </c>
      <c r="X491" s="12">
        <v>4</v>
      </c>
      <c r="Y491" s="12">
        <v>4</v>
      </c>
      <c r="Z491" s="12">
        <v>4</v>
      </c>
      <c r="AA491" s="12">
        <v>4</v>
      </c>
    </row>
    <row r="492" spans="1:27">
      <c r="A492" s="40">
        <v>40608</v>
      </c>
      <c r="B492" s="12">
        <v>0</v>
      </c>
      <c r="C492" s="12">
        <v>1940</v>
      </c>
      <c r="D492" s="12">
        <v>72</v>
      </c>
      <c r="E492" s="12">
        <v>1.62</v>
      </c>
      <c r="F492" s="41">
        <f>D492/(E492^2)</f>
        <v>27.434842249657059</v>
      </c>
      <c r="G492" s="12" t="s">
        <v>546</v>
      </c>
      <c r="H492" s="12">
        <v>1</v>
      </c>
      <c r="I492" s="12">
        <v>1</v>
      </c>
      <c r="J492" s="12">
        <v>4</v>
      </c>
      <c r="K492" s="12">
        <v>1</v>
      </c>
      <c r="L492" s="12">
        <v>2</v>
      </c>
      <c r="M492" s="12">
        <v>1</v>
      </c>
      <c r="N492" s="12">
        <v>2</v>
      </c>
      <c r="O492" s="12">
        <v>2</v>
      </c>
      <c r="P492" s="12">
        <v>1</v>
      </c>
      <c r="Q492" s="12">
        <v>1</v>
      </c>
      <c r="R492" s="12">
        <v>3</v>
      </c>
      <c r="S492" s="12">
        <v>2</v>
      </c>
      <c r="T492" s="12">
        <v>2</v>
      </c>
      <c r="U492" s="12">
        <v>4</v>
      </c>
      <c r="V492" s="12">
        <v>4</v>
      </c>
      <c r="W492" s="12">
        <v>3</v>
      </c>
      <c r="X492" s="12">
        <v>4</v>
      </c>
      <c r="Y492" s="12">
        <v>4</v>
      </c>
      <c r="Z492" s="12">
        <v>4</v>
      </c>
      <c r="AA492" s="12">
        <v>2</v>
      </c>
    </row>
    <row r="493" spans="1:27">
      <c r="A493" s="40">
        <v>40610</v>
      </c>
      <c r="B493" s="12">
        <v>1</v>
      </c>
      <c r="C493" s="12">
        <v>1982</v>
      </c>
      <c r="D493" s="12"/>
      <c r="E493" s="12"/>
      <c r="F493" s="41"/>
      <c r="G493" s="12"/>
      <c r="H493" s="12">
        <v>2</v>
      </c>
      <c r="I493" s="12">
        <v>4</v>
      </c>
      <c r="J493" s="12">
        <v>4</v>
      </c>
      <c r="K493" s="12">
        <v>2</v>
      </c>
      <c r="L493" s="12">
        <v>4</v>
      </c>
      <c r="M493" s="12">
        <v>4</v>
      </c>
      <c r="N493" s="12">
        <v>4</v>
      </c>
      <c r="O493" s="12">
        <v>3</v>
      </c>
      <c r="P493" s="12">
        <v>3</v>
      </c>
      <c r="Q493" s="12">
        <v>2</v>
      </c>
      <c r="R493" s="12">
        <v>4</v>
      </c>
      <c r="S493" s="12">
        <v>4</v>
      </c>
      <c r="T493" s="12">
        <v>2</v>
      </c>
      <c r="U493" s="12">
        <v>2</v>
      </c>
      <c r="V493" s="12">
        <v>3</v>
      </c>
      <c r="W493" s="12">
        <v>2</v>
      </c>
      <c r="X493" s="12">
        <v>2</v>
      </c>
      <c r="Y493" s="12">
        <v>2</v>
      </c>
      <c r="Z493" s="12">
        <v>2</v>
      </c>
      <c r="AA493" s="12">
        <v>4</v>
      </c>
    </row>
    <row r="494" spans="1:27">
      <c r="A494" s="40">
        <v>40621</v>
      </c>
      <c r="B494" s="12">
        <v>0</v>
      </c>
      <c r="C494" s="12">
        <v>2004</v>
      </c>
      <c r="D494" s="12">
        <v>53</v>
      </c>
      <c r="E494" s="12">
        <v>1.75</v>
      </c>
      <c r="F494" s="41">
        <f>D494/(E494^2)</f>
        <v>17.306122448979593</v>
      </c>
      <c r="G494" s="12" t="s">
        <v>547</v>
      </c>
      <c r="H494" s="12">
        <v>4</v>
      </c>
      <c r="I494" s="12">
        <v>4</v>
      </c>
      <c r="J494" s="12">
        <v>3</v>
      </c>
      <c r="K494" s="12">
        <v>3</v>
      </c>
      <c r="L494" s="12">
        <v>4</v>
      </c>
      <c r="M494" s="12">
        <v>3</v>
      </c>
      <c r="N494" s="12">
        <v>4</v>
      </c>
      <c r="O494" s="12">
        <v>4</v>
      </c>
      <c r="P494" s="12">
        <v>4</v>
      </c>
      <c r="Q494" s="12">
        <v>2</v>
      </c>
      <c r="R494" s="12">
        <v>4</v>
      </c>
      <c r="S494" s="12">
        <v>4</v>
      </c>
      <c r="T494" s="12">
        <v>4</v>
      </c>
      <c r="U494" s="12">
        <v>2</v>
      </c>
      <c r="V494" s="12">
        <v>4</v>
      </c>
      <c r="W494" s="12">
        <v>3</v>
      </c>
      <c r="X494" s="12">
        <v>4</v>
      </c>
      <c r="Y494" s="12">
        <v>4</v>
      </c>
      <c r="Z494" s="12">
        <v>4</v>
      </c>
      <c r="AA494" s="12">
        <v>3</v>
      </c>
    </row>
    <row r="495" spans="1:27">
      <c r="A495" s="40">
        <v>40623</v>
      </c>
      <c r="B495" s="12">
        <v>0</v>
      </c>
      <c r="C495" s="12">
        <v>1984</v>
      </c>
      <c r="D495" s="12">
        <v>66</v>
      </c>
      <c r="E495" s="12">
        <v>1.7</v>
      </c>
      <c r="F495" s="41">
        <f>D495/(E495^2)</f>
        <v>22.837370242214536</v>
      </c>
      <c r="G495" s="12">
        <v>170.66</v>
      </c>
      <c r="H495" s="12">
        <v>3</v>
      </c>
      <c r="I495" s="12">
        <v>4</v>
      </c>
      <c r="J495" s="12">
        <v>4</v>
      </c>
      <c r="K495" s="12">
        <v>4</v>
      </c>
      <c r="L495" s="12">
        <v>4</v>
      </c>
      <c r="M495" s="12">
        <v>4</v>
      </c>
      <c r="N495" s="12">
        <v>4</v>
      </c>
      <c r="O495" s="12">
        <v>4</v>
      </c>
      <c r="P495" s="12">
        <v>4</v>
      </c>
      <c r="Q495" s="12">
        <v>2</v>
      </c>
      <c r="R495" s="12">
        <v>4</v>
      </c>
      <c r="S495" s="12">
        <v>2</v>
      </c>
      <c r="T495" s="12">
        <v>4</v>
      </c>
      <c r="U495" s="12">
        <v>3</v>
      </c>
      <c r="V495" s="12">
        <v>4</v>
      </c>
      <c r="W495" s="12">
        <v>4</v>
      </c>
      <c r="X495" s="12">
        <v>4</v>
      </c>
      <c r="Y495" s="12">
        <v>4</v>
      </c>
      <c r="Z495" s="12">
        <v>4</v>
      </c>
      <c r="AA495" s="12">
        <v>4</v>
      </c>
    </row>
    <row r="496" spans="1:27">
      <c r="A496" s="40">
        <v>39107</v>
      </c>
      <c r="B496" s="12">
        <v>0</v>
      </c>
      <c r="C496" s="12">
        <v>1995</v>
      </c>
      <c r="D496" s="12">
        <v>59</v>
      </c>
      <c r="E496" s="12">
        <v>1.69</v>
      </c>
      <c r="F496" s="41">
        <f>D496/(E496^2)</f>
        <v>20.65754000210077</v>
      </c>
      <c r="G496" s="12" t="s">
        <v>232</v>
      </c>
      <c r="H496" s="12">
        <v>4</v>
      </c>
      <c r="I496" s="12">
        <v>2</v>
      </c>
      <c r="J496" s="12">
        <v>2</v>
      </c>
      <c r="K496" s="12">
        <v>4</v>
      </c>
      <c r="L496" s="12">
        <v>4</v>
      </c>
      <c r="M496" s="12">
        <v>4</v>
      </c>
      <c r="N496" s="12">
        <v>4</v>
      </c>
      <c r="O496" s="12">
        <v>4</v>
      </c>
      <c r="P496" s="12">
        <v>4</v>
      </c>
      <c r="Q496" s="12">
        <v>1</v>
      </c>
      <c r="R496" s="12">
        <v>2</v>
      </c>
      <c r="S496" s="12">
        <v>4</v>
      </c>
      <c r="T496" s="12">
        <v>4</v>
      </c>
      <c r="U496" s="12">
        <v>2</v>
      </c>
      <c r="V496" s="12">
        <v>1</v>
      </c>
      <c r="W496" s="12">
        <v>4</v>
      </c>
      <c r="X496" s="12">
        <v>5</v>
      </c>
      <c r="Y496" s="12">
        <v>2</v>
      </c>
      <c r="Z496" s="12">
        <v>4</v>
      </c>
      <c r="AA496" s="12">
        <v>3</v>
      </c>
    </row>
    <row r="497" spans="1:27">
      <c r="A497" s="40">
        <v>40631</v>
      </c>
      <c r="B497" s="12">
        <v>1</v>
      </c>
      <c r="C497" s="12">
        <v>2000</v>
      </c>
      <c r="D497" s="12">
        <v>70</v>
      </c>
      <c r="E497" s="12">
        <v>1.73</v>
      </c>
      <c r="F497" s="41">
        <f>D497/(E497^2)</f>
        <v>23.388686558187711</v>
      </c>
      <c r="G497" s="12" t="s">
        <v>548</v>
      </c>
      <c r="H497" s="12">
        <v>4</v>
      </c>
      <c r="I497" s="12">
        <v>5</v>
      </c>
      <c r="J497" s="12">
        <v>1</v>
      </c>
      <c r="K497" s="12">
        <v>1</v>
      </c>
      <c r="L497" s="12">
        <v>3</v>
      </c>
      <c r="M497" s="12">
        <v>3</v>
      </c>
      <c r="N497" s="12">
        <v>1</v>
      </c>
      <c r="O497" s="12">
        <v>1</v>
      </c>
      <c r="P497" s="12">
        <v>1</v>
      </c>
      <c r="Q497" s="12">
        <v>1</v>
      </c>
      <c r="R497" s="12">
        <v>3</v>
      </c>
      <c r="S497" s="12">
        <v>4</v>
      </c>
      <c r="T497" s="12">
        <v>1</v>
      </c>
      <c r="U497" s="12">
        <v>1</v>
      </c>
      <c r="V497" s="12">
        <v>1</v>
      </c>
      <c r="W497" s="12">
        <v>1</v>
      </c>
      <c r="X497" s="12">
        <v>1</v>
      </c>
      <c r="Y497" s="12">
        <v>3</v>
      </c>
      <c r="Z497" s="12">
        <v>1</v>
      </c>
      <c r="AA497" s="12">
        <v>5</v>
      </c>
    </row>
    <row r="498" spans="1:27">
      <c r="A498" s="40">
        <v>39829</v>
      </c>
      <c r="B498" s="12">
        <v>0</v>
      </c>
      <c r="C498" s="12">
        <v>1985</v>
      </c>
      <c r="D498" s="12">
        <v>58</v>
      </c>
      <c r="E498" s="12">
        <v>1.73</v>
      </c>
      <c r="F498" s="41">
        <f>D498/(E498^2)</f>
        <v>19.379197433926961</v>
      </c>
      <c r="G498" s="12" t="s">
        <v>549</v>
      </c>
      <c r="H498" s="12">
        <v>2</v>
      </c>
      <c r="I498" s="12">
        <v>2</v>
      </c>
      <c r="J498" s="12">
        <v>2</v>
      </c>
      <c r="K498" s="12">
        <v>2</v>
      </c>
      <c r="L498" s="12">
        <v>2</v>
      </c>
      <c r="M498" s="12">
        <v>2</v>
      </c>
      <c r="N498" s="12">
        <v>2</v>
      </c>
      <c r="O498" s="12">
        <v>2</v>
      </c>
      <c r="P498" s="12">
        <v>1</v>
      </c>
      <c r="Q498" s="12">
        <v>1</v>
      </c>
      <c r="R498" s="12">
        <v>2</v>
      </c>
      <c r="S498" s="12">
        <v>2</v>
      </c>
      <c r="T498" s="12">
        <v>2</v>
      </c>
      <c r="U498" s="12">
        <v>2</v>
      </c>
      <c r="V498" s="12">
        <v>2</v>
      </c>
      <c r="W498" s="12">
        <v>2</v>
      </c>
      <c r="X498" s="12">
        <v>2</v>
      </c>
      <c r="Y498" s="12">
        <v>3</v>
      </c>
      <c r="Z498" s="12">
        <v>3</v>
      </c>
      <c r="AA498" s="12">
        <v>2</v>
      </c>
    </row>
    <row r="499" spans="1:27">
      <c r="A499" s="40">
        <v>40648</v>
      </c>
      <c r="B499" s="12">
        <v>0</v>
      </c>
      <c r="C499" s="12">
        <v>2002</v>
      </c>
      <c r="D499" s="12"/>
      <c r="E499" s="12"/>
      <c r="F499" s="41"/>
      <c r="G499" s="12"/>
      <c r="H499" s="12">
        <v>1</v>
      </c>
      <c r="I499" s="12">
        <v>1</v>
      </c>
      <c r="J499" s="12">
        <v>1</v>
      </c>
      <c r="K499" s="12">
        <v>1</v>
      </c>
      <c r="L499" s="12">
        <v>1</v>
      </c>
      <c r="M499" s="12">
        <v>1</v>
      </c>
      <c r="N499" s="12">
        <v>1</v>
      </c>
      <c r="O499" s="12">
        <v>2</v>
      </c>
      <c r="P499" s="12">
        <v>1</v>
      </c>
      <c r="Q499" s="12">
        <v>3</v>
      </c>
      <c r="R499" s="12">
        <v>1</v>
      </c>
      <c r="S499" s="12">
        <v>4</v>
      </c>
      <c r="T499" s="12">
        <v>1</v>
      </c>
      <c r="U499" s="12">
        <v>5</v>
      </c>
      <c r="V499" s="12">
        <v>1</v>
      </c>
      <c r="W499" s="12">
        <v>1</v>
      </c>
      <c r="X499" s="12">
        <v>1</v>
      </c>
      <c r="Y499" s="12">
        <v>1</v>
      </c>
      <c r="Z499" s="12">
        <v>1</v>
      </c>
      <c r="AA499" s="12">
        <v>2</v>
      </c>
    </row>
    <row r="500" spans="1:27">
      <c r="A500" s="40">
        <v>40658</v>
      </c>
      <c r="B500" s="12">
        <v>1</v>
      </c>
      <c r="C500" s="12">
        <v>1988</v>
      </c>
      <c r="D500" s="12">
        <v>75</v>
      </c>
      <c r="E500" s="12">
        <v>1.7</v>
      </c>
      <c r="F500" s="41">
        <f>D500/(E500^2)</f>
        <v>25.95155709342561</v>
      </c>
      <c r="G500" s="12" t="s">
        <v>247</v>
      </c>
      <c r="H500" s="12">
        <v>3</v>
      </c>
      <c r="I500" s="12">
        <v>4</v>
      </c>
      <c r="J500" s="12">
        <v>3</v>
      </c>
      <c r="K500" s="12">
        <v>1</v>
      </c>
      <c r="L500" s="12">
        <v>4</v>
      </c>
      <c r="M500" s="12">
        <v>4</v>
      </c>
      <c r="N500" s="12">
        <v>4</v>
      </c>
      <c r="O500" s="12">
        <v>4</v>
      </c>
      <c r="P500" s="12">
        <v>1</v>
      </c>
      <c r="Q500" s="12">
        <v>1</v>
      </c>
      <c r="R500" s="12">
        <v>2</v>
      </c>
      <c r="S500" s="12">
        <v>3</v>
      </c>
      <c r="T500" s="12">
        <v>2</v>
      </c>
      <c r="U500" s="12">
        <v>3</v>
      </c>
      <c r="V500" s="12">
        <v>2</v>
      </c>
      <c r="W500" s="12">
        <v>2</v>
      </c>
      <c r="X500" s="12">
        <v>2</v>
      </c>
      <c r="Y500" s="12">
        <v>2</v>
      </c>
      <c r="Z500" s="12">
        <v>2</v>
      </c>
      <c r="AA500" s="12">
        <v>2</v>
      </c>
    </row>
    <row r="501" spans="1:27">
      <c r="A501" s="40">
        <v>40665</v>
      </c>
      <c r="B501" s="12">
        <v>0</v>
      </c>
      <c r="C501" s="12">
        <v>1972</v>
      </c>
      <c r="D501" s="12">
        <v>70</v>
      </c>
      <c r="E501" s="12">
        <v>1.65</v>
      </c>
      <c r="F501" s="41">
        <f>D501/(E501^2)</f>
        <v>25.711662075298442</v>
      </c>
      <c r="G501" s="12" t="s">
        <v>288</v>
      </c>
      <c r="H501" s="12">
        <v>4</v>
      </c>
      <c r="I501" s="12">
        <v>4</v>
      </c>
      <c r="J501" s="12">
        <v>4</v>
      </c>
      <c r="K501" s="12">
        <v>4</v>
      </c>
      <c r="L501" s="12">
        <v>5</v>
      </c>
      <c r="M501" s="12">
        <v>4</v>
      </c>
      <c r="N501" s="12">
        <v>5</v>
      </c>
      <c r="O501" s="12">
        <v>1</v>
      </c>
      <c r="P501" s="12">
        <v>3</v>
      </c>
      <c r="Q501" s="12">
        <v>4</v>
      </c>
      <c r="R501" s="12">
        <v>4</v>
      </c>
      <c r="S501" s="12">
        <v>4</v>
      </c>
      <c r="T501" s="12">
        <v>4</v>
      </c>
      <c r="U501" s="12">
        <v>4</v>
      </c>
      <c r="V501" s="12">
        <v>4</v>
      </c>
      <c r="W501" s="12">
        <v>4</v>
      </c>
      <c r="X501" s="12">
        <v>5</v>
      </c>
      <c r="Y501" s="12">
        <v>5</v>
      </c>
      <c r="Z501" s="12">
        <v>5</v>
      </c>
      <c r="AA501" s="12">
        <v>4</v>
      </c>
    </row>
  </sheetData>
  <conditionalFormatting sqref="C1:C501">
    <cfRule type="cellIs" dxfId="9" priority="1" operator="greaterThan">
      <formula>2006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194B-772C-49CC-80C9-FBD3C8F6B19C}">
  <dimension ref="A1:AY57"/>
  <sheetViews>
    <sheetView workbookViewId="0">
      <selection activeCell="F16" sqref="F16"/>
    </sheetView>
  </sheetViews>
  <sheetFormatPr defaultRowHeight="14.5"/>
  <sheetData>
    <row r="1" spans="1:51">
      <c r="A1" s="10" t="s">
        <v>81</v>
      </c>
      <c r="B1" s="12" t="s">
        <v>36</v>
      </c>
      <c r="C1" s="12" t="s">
        <v>37</v>
      </c>
      <c r="D1" s="12" t="s">
        <v>82</v>
      </c>
      <c r="E1" s="12" t="s">
        <v>83</v>
      </c>
      <c r="F1" s="41" t="s">
        <v>84</v>
      </c>
      <c r="G1" s="12" t="s">
        <v>85</v>
      </c>
      <c r="H1" s="12" t="s">
        <v>86</v>
      </c>
      <c r="I1" s="12" t="s">
        <v>87</v>
      </c>
      <c r="J1" s="41" t="s">
        <v>88</v>
      </c>
      <c r="K1" s="12" t="s">
        <v>89</v>
      </c>
      <c r="L1" s="12" t="s">
        <v>90</v>
      </c>
      <c r="M1" s="12" t="s">
        <v>91</v>
      </c>
      <c r="N1" s="12" t="s">
        <v>92</v>
      </c>
      <c r="O1" s="12" t="s">
        <v>557</v>
      </c>
      <c r="P1" s="12" t="s">
        <v>93</v>
      </c>
      <c r="Q1" s="12" t="s">
        <v>94</v>
      </c>
      <c r="R1" s="12" t="s">
        <v>95</v>
      </c>
      <c r="S1" s="12" t="s">
        <v>96</v>
      </c>
      <c r="T1" s="12" t="s">
        <v>558</v>
      </c>
      <c r="U1" s="12" t="s">
        <v>559</v>
      </c>
      <c r="V1" s="12" t="s">
        <v>560</v>
      </c>
      <c r="W1" s="12" t="s">
        <v>561</v>
      </c>
      <c r="X1" s="12" t="s">
        <v>562</v>
      </c>
      <c r="Y1" s="12" t="s">
        <v>563</v>
      </c>
      <c r="Z1" s="12" t="s">
        <v>97</v>
      </c>
      <c r="AA1" s="12" t="s">
        <v>98</v>
      </c>
      <c r="AB1" s="12" t="s">
        <v>99</v>
      </c>
      <c r="AC1" s="12" t="s">
        <v>100</v>
      </c>
      <c r="AD1" s="12" t="s">
        <v>101</v>
      </c>
      <c r="AE1" s="12" t="s">
        <v>102</v>
      </c>
      <c r="AF1" s="12" t="s">
        <v>106</v>
      </c>
      <c r="AG1" s="12" t="s">
        <v>107</v>
      </c>
      <c r="AH1" s="12" t="s">
        <v>108</v>
      </c>
      <c r="AI1" s="12" t="s">
        <v>564</v>
      </c>
      <c r="AJ1" s="12" t="s">
        <v>109</v>
      </c>
      <c r="AK1" s="12" t="s">
        <v>110</v>
      </c>
      <c r="AL1" s="12" t="s">
        <v>111</v>
      </c>
      <c r="AM1" s="12" t="s">
        <v>112</v>
      </c>
      <c r="AN1" s="12" t="s">
        <v>565</v>
      </c>
      <c r="AO1" s="12" t="s">
        <v>566</v>
      </c>
      <c r="AP1" s="12" t="s">
        <v>567</v>
      </c>
      <c r="AQ1" s="12" t="s">
        <v>568</v>
      </c>
      <c r="AR1" s="12" t="s">
        <v>569</v>
      </c>
      <c r="AS1" s="12" t="s">
        <v>570</v>
      </c>
      <c r="AT1" s="12" t="s">
        <v>113</v>
      </c>
      <c r="AU1" s="12" t="s">
        <v>114</v>
      </c>
      <c r="AV1" s="12" t="s">
        <v>115</v>
      </c>
      <c r="AW1" s="12" t="s">
        <v>116</v>
      </c>
      <c r="AX1" s="12" t="s">
        <v>117</v>
      </c>
      <c r="AY1" s="12" t="s">
        <v>118</v>
      </c>
    </row>
    <row r="2" spans="1:51">
      <c r="A2" s="10">
        <v>35742</v>
      </c>
      <c r="B2" s="12">
        <v>0</v>
      </c>
      <c r="C2" s="12">
        <v>2001</v>
      </c>
      <c r="D2" s="12">
        <v>65</v>
      </c>
      <c r="E2" s="12">
        <v>1.66</v>
      </c>
      <c r="F2" s="41">
        <f t="shared" ref="F2:F28" si="0">D2/(E2^2)</f>
        <v>23.588329220496444</v>
      </c>
      <c r="G2" s="12" t="s">
        <v>122</v>
      </c>
      <c r="H2" s="12">
        <v>65</v>
      </c>
      <c r="I2" s="12">
        <v>1.66</v>
      </c>
      <c r="J2" s="41">
        <f t="shared" ref="J2:J28" si="1">H2/(I2^2)</f>
        <v>23.588329220496444</v>
      </c>
      <c r="K2" s="12" t="s">
        <v>122</v>
      </c>
      <c r="L2" s="12">
        <v>2</v>
      </c>
      <c r="M2" s="12">
        <v>4</v>
      </c>
      <c r="N2" s="12">
        <v>1</v>
      </c>
      <c r="O2" s="12">
        <v>4</v>
      </c>
      <c r="P2" s="12">
        <v>2</v>
      </c>
      <c r="Q2" s="12">
        <v>4</v>
      </c>
      <c r="R2" s="12">
        <v>2</v>
      </c>
      <c r="S2" s="12">
        <v>4</v>
      </c>
      <c r="T2" s="12">
        <v>4</v>
      </c>
      <c r="U2" s="12">
        <v>2</v>
      </c>
      <c r="V2" s="12">
        <v>5</v>
      </c>
      <c r="W2" s="12">
        <v>2</v>
      </c>
      <c r="X2" s="12">
        <v>4</v>
      </c>
      <c r="Y2" s="12">
        <v>2</v>
      </c>
      <c r="Z2" s="12">
        <v>4</v>
      </c>
      <c r="AA2" s="12">
        <v>2</v>
      </c>
      <c r="AB2" s="12">
        <v>4</v>
      </c>
      <c r="AC2" s="12">
        <v>2</v>
      </c>
      <c r="AD2" s="12">
        <v>4</v>
      </c>
      <c r="AE2" s="12">
        <v>1</v>
      </c>
      <c r="AF2" s="12">
        <v>2</v>
      </c>
      <c r="AG2" s="12">
        <v>4</v>
      </c>
      <c r="AH2" s="12">
        <v>2</v>
      </c>
      <c r="AI2" s="12">
        <v>5</v>
      </c>
      <c r="AJ2" s="12">
        <v>2</v>
      </c>
      <c r="AK2" s="12">
        <v>5</v>
      </c>
      <c r="AL2" s="12">
        <v>1</v>
      </c>
      <c r="AM2" s="12">
        <v>5</v>
      </c>
      <c r="AN2" s="12">
        <v>4</v>
      </c>
      <c r="AO2" s="12">
        <v>3</v>
      </c>
      <c r="AP2" s="12">
        <v>5</v>
      </c>
      <c r="AQ2" s="12">
        <v>2</v>
      </c>
      <c r="AR2" s="12">
        <v>4</v>
      </c>
      <c r="AS2" s="12">
        <v>2</v>
      </c>
      <c r="AT2" s="12">
        <v>3</v>
      </c>
      <c r="AU2" s="12">
        <v>4</v>
      </c>
      <c r="AV2" s="12">
        <v>2</v>
      </c>
      <c r="AW2" s="12">
        <v>3</v>
      </c>
      <c r="AX2" s="12">
        <v>2</v>
      </c>
      <c r="AY2" s="12">
        <v>2</v>
      </c>
    </row>
    <row r="3" spans="1:51">
      <c r="A3" s="10">
        <v>36513</v>
      </c>
      <c r="B3" s="12">
        <v>0</v>
      </c>
      <c r="C3" s="12">
        <v>1992</v>
      </c>
      <c r="D3" s="12">
        <v>70</v>
      </c>
      <c r="E3" s="12">
        <v>1.75</v>
      </c>
      <c r="F3" s="41">
        <f t="shared" si="0"/>
        <v>22.857142857142858</v>
      </c>
      <c r="G3" s="12" t="s">
        <v>123</v>
      </c>
      <c r="H3" s="12">
        <v>70</v>
      </c>
      <c r="I3" s="12">
        <v>1.75</v>
      </c>
      <c r="J3" s="41">
        <f t="shared" si="1"/>
        <v>22.857142857142858</v>
      </c>
      <c r="K3" s="12" t="s">
        <v>124</v>
      </c>
      <c r="L3" s="12">
        <v>4</v>
      </c>
      <c r="M3" s="12">
        <v>4</v>
      </c>
      <c r="N3" s="12">
        <v>4</v>
      </c>
      <c r="O3" s="12">
        <v>2</v>
      </c>
      <c r="P3" s="12">
        <v>4</v>
      </c>
      <c r="Q3" s="12">
        <v>2</v>
      </c>
      <c r="R3" s="12">
        <v>4</v>
      </c>
      <c r="S3" s="12">
        <v>2</v>
      </c>
      <c r="T3" s="12">
        <v>2</v>
      </c>
      <c r="U3" s="12">
        <v>3</v>
      </c>
      <c r="V3" s="12">
        <v>4</v>
      </c>
      <c r="W3" s="12">
        <v>2</v>
      </c>
      <c r="X3" s="12">
        <v>2</v>
      </c>
      <c r="Y3" s="12">
        <v>4</v>
      </c>
      <c r="Z3" s="12">
        <v>5</v>
      </c>
      <c r="AA3" s="12">
        <v>2</v>
      </c>
      <c r="AB3" s="12">
        <v>5</v>
      </c>
      <c r="AC3" s="12">
        <v>1</v>
      </c>
      <c r="AD3" s="12">
        <v>5</v>
      </c>
      <c r="AE3" s="12">
        <v>1</v>
      </c>
      <c r="AF3" s="12">
        <v>4</v>
      </c>
      <c r="AG3" s="12">
        <v>2</v>
      </c>
      <c r="AH3" s="12">
        <v>4</v>
      </c>
      <c r="AI3" s="12">
        <v>4</v>
      </c>
      <c r="AJ3" s="12">
        <v>4</v>
      </c>
      <c r="AK3" s="12">
        <v>3</v>
      </c>
      <c r="AL3" s="12">
        <v>4</v>
      </c>
      <c r="AM3" s="12">
        <v>2</v>
      </c>
      <c r="AN3" s="12">
        <v>2</v>
      </c>
      <c r="AO3" s="12">
        <v>4</v>
      </c>
      <c r="AP3" s="12">
        <v>4</v>
      </c>
      <c r="AQ3" s="12">
        <v>2</v>
      </c>
      <c r="AR3" s="12">
        <v>3</v>
      </c>
      <c r="AS3" s="12">
        <v>4</v>
      </c>
      <c r="AT3" s="12">
        <v>4</v>
      </c>
      <c r="AU3" s="12">
        <v>4</v>
      </c>
      <c r="AV3" s="12">
        <v>4</v>
      </c>
      <c r="AW3" s="12">
        <v>2</v>
      </c>
      <c r="AX3" s="12">
        <v>5</v>
      </c>
      <c r="AY3" s="12">
        <v>1</v>
      </c>
    </row>
    <row r="4" spans="1:51">
      <c r="A4" s="10">
        <v>36473</v>
      </c>
      <c r="B4" s="12">
        <v>0</v>
      </c>
      <c r="C4" s="12">
        <v>1998</v>
      </c>
      <c r="D4" s="12">
        <v>73</v>
      </c>
      <c r="E4" s="12">
        <v>1.67</v>
      </c>
      <c r="F4" s="41">
        <f t="shared" si="0"/>
        <v>26.175194521137367</v>
      </c>
      <c r="G4" s="12" t="s">
        <v>125</v>
      </c>
      <c r="H4" s="12">
        <v>72</v>
      </c>
      <c r="I4" s="12">
        <v>1.68</v>
      </c>
      <c r="J4" s="41">
        <f t="shared" si="1"/>
        <v>25.510204081632658</v>
      </c>
      <c r="K4" s="12" t="s">
        <v>126</v>
      </c>
      <c r="L4" s="12">
        <v>5</v>
      </c>
      <c r="M4" s="12">
        <v>1</v>
      </c>
      <c r="N4" s="12">
        <v>4</v>
      </c>
      <c r="O4" s="12">
        <v>4</v>
      </c>
      <c r="P4" s="12">
        <v>5</v>
      </c>
      <c r="Q4" s="12">
        <v>1</v>
      </c>
      <c r="R4" s="12">
        <v>5</v>
      </c>
      <c r="S4" s="12">
        <v>1</v>
      </c>
      <c r="T4" s="12">
        <v>4</v>
      </c>
      <c r="U4" s="12">
        <v>3</v>
      </c>
      <c r="V4" s="12">
        <v>2</v>
      </c>
      <c r="W4" s="12">
        <v>4</v>
      </c>
      <c r="X4" s="12">
        <v>5</v>
      </c>
      <c r="Y4" s="12">
        <v>1</v>
      </c>
      <c r="Z4" s="12">
        <v>5</v>
      </c>
      <c r="AA4" s="12">
        <v>1</v>
      </c>
      <c r="AB4" s="12">
        <v>5</v>
      </c>
      <c r="AC4" s="12">
        <v>1</v>
      </c>
      <c r="AD4" s="12">
        <v>5</v>
      </c>
      <c r="AE4" s="12">
        <v>1</v>
      </c>
      <c r="AF4" s="12">
        <v>5</v>
      </c>
      <c r="AG4" s="12">
        <v>2</v>
      </c>
      <c r="AH4" s="12">
        <v>5</v>
      </c>
      <c r="AI4" s="12">
        <v>2</v>
      </c>
      <c r="AJ4" s="12">
        <v>5</v>
      </c>
      <c r="AK4" s="12">
        <v>2</v>
      </c>
      <c r="AL4" s="12">
        <v>4</v>
      </c>
      <c r="AM4" s="12">
        <v>2</v>
      </c>
      <c r="AN4" s="12">
        <v>4</v>
      </c>
      <c r="AO4" s="12">
        <v>3</v>
      </c>
      <c r="AP4" s="12">
        <v>4</v>
      </c>
      <c r="AQ4" s="12">
        <v>4</v>
      </c>
      <c r="AR4" s="12">
        <v>3</v>
      </c>
      <c r="AS4" s="12">
        <v>1</v>
      </c>
      <c r="AT4" s="12">
        <v>4</v>
      </c>
      <c r="AU4" s="12">
        <v>2</v>
      </c>
      <c r="AV4" s="12">
        <v>4</v>
      </c>
      <c r="AW4" s="12">
        <v>2</v>
      </c>
      <c r="AX4" s="12">
        <v>4</v>
      </c>
      <c r="AY4" s="12">
        <v>2</v>
      </c>
    </row>
    <row r="5" spans="1:51">
      <c r="A5" s="10">
        <v>36449</v>
      </c>
      <c r="B5" s="12">
        <v>0</v>
      </c>
      <c r="C5" s="12">
        <v>1997</v>
      </c>
      <c r="D5" s="12">
        <v>70</v>
      </c>
      <c r="E5" s="12">
        <v>1.75</v>
      </c>
      <c r="F5" s="41">
        <f t="shared" si="0"/>
        <v>22.857142857142858</v>
      </c>
      <c r="G5" s="12" t="s">
        <v>127</v>
      </c>
      <c r="H5" s="12">
        <v>69</v>
      </c>
      <c r="I5" s="12">
        <v>1.74</v>
      </c>
      <c r="J5" s="41">
        <f t="shared" si="1"/>
        <v>22.790328973444311</v>
      </c>
      <c r="K5" s="12" t="s">
        <v>128</v>
      </c>
      <c r="L5" s="12">
        <v>1</v>
      </c>
      <c r="M5" s="12">
        <v>5</v>
      </c>
      <c r="N5" s="12">
        <v>1</v>
      </c>
      <c r="O5" s="12">
        <v>5</v>
      </c>
      <c r="P5" s="12">
        <v>4</v>
      </c>
      <c r="Q5" s="12">
        <v>4</v>
      </c>
      <c r="R5" s="12">
        <v>3</v>
      </c>
      <c r="S5" s="12">
        <v>4</v>
      </c>
      <c r="T5" s="12">
        <v>2</v>
      </c>
      <c r="U5" s="12">
        <v>4</v>
      </c>
      <c r="V5" s="12">
        <v>2</v>
      </c>
      <c r="W5" s="12">
        <v>4</v>
      </c>
      <c r="X5" s="12">
        <v>2</v>
      </c>
      <c r="Y5" s="12">
        <v>5</v>
      </c>
      <c r="Z5" s="12">
        <v>2</v>
      </c>
      <c r="AA5" s="12">
        <v>4</v>
      </c>
      <c r="AB5" s="12">
        <v>2</v>
      </c>
      <c r="AC5" s="12">
        <v>2</v>
      </c>
      <c r="AD5" s="12">
        <v>1</v>
      </c>
      <c r="AE5" s="12">
        <v>3</v>
      </c>
      <c r="AF5" s="12">
        <v>1</v>
      </c>
      <c r="AG5" s="12">
        <v>4</v>
      </c>
      <c r="AH5" s="12">
        <v>2</v>
      </c>
      <c r="AI5" s="12">
        <v>4</v>
      </c>
      <c r="AJ5" s="12">
        <v>2</v>
      </c>
      <c r="AK5" s="12">
        <v>4</v>
      </c>
      <c r="AL5" s="12">
        <v>2</v>
      </c>
      <c r="AM5" s="12">
        <v>4</v>
      </c>
      <c r="AN5" s="12">
        <v>1</v>
      </c>
      <c r="AO5" s="12">
        <v>4</v>
      </c>
      <c r="AP5" s="12">
        <v>2</v>
      </c>
      <c r="AQ5" s="12">
        <v>4</v>
      </c>
      <c r="AR5" s="12">
        <v>2</v>
      </c>
      <c r="AS5" s="12">
        <v>5</v>
      </c>
      <c r="AT5" s="12">
        <v>2</v>
      </c>
      <c r="AU5" s="12">
        <v>4</v>
      </c>
      <c r="AV5" s="12">
        <v>2</v>
      </c>
      <c r="AW5" s="12">
        <v>1</v>
      </c>
      <c r="AX5" s="12">
        <v>2</v>
      </c>
      <c r="AY5" s="12">
        <v>4</v>
      </c>
    </row>
    <row r="6" spans="1:51">
      <c r="A6" s="10">
        <v>36793</v>
      </c>
      <c r="B6" s="12">
        <v>0</v>
      </c>
      <c r="C6" s="12">
        <v>1981</v>
      </c>
      <c r="D6" s="12">
        <v>61</v>
      </c>
      <c r="E6" s="12">
        <v>1.78</v>
      </c>
      <c r="F6" s="41">
        <f t="shared" si="0"/>
        <v>19.252619618735007</v>
      </c>
      <c r="G6" s="12" t="s">
        <v>129</v>
      </c>
      <c r="H6" s="12">
        <v>61</v>
      </c>
      <c r="I6" s="12">
        <v>1.78</v>
      </c>
      <c r="J6" s="41">
        <f t="shared" si="1"/>
        <v>19.252619618735007</v>
      </c>
      <c r="K6" s="12" t="s">
        <v>130</v>
      </c>
      <c r="L6" s="12">
        <v>3</v>
      </c>
      <c r="M6" s="12">
        <v>4</v>
      </c>
      <c r="N6" s="12">
        <v>3</v>
      </c>
      <c r="O6" s="12">
        <v>4</v>
      </c>
      <c r="P6" s="12">
        <v>2</v>
      </c>
      <c r="Q6" s="12">
        <v>4</v>
      </c>
      <c r="R6" s="12">
        <v>3</v>
      </c>
      <c r="S6" s="12">
        <v>4</v>
      </c>
      <c r="T6" s="12">
        <v>1</v>
      </c>
      <c r="U6" s="12">
        <v>4</v>
      </c>
      <c r="V6" s="12">
        <v>1</v>
      </c>
      <c r="W6" s="12">
        <v>5</v>
      </c>
      <c r="X6" s="12">
        <v>1</v>
      </c>
      <c r="Y6" s="12">
        <v>4</v>
      </c>
      <c r="Z6" s="12">
        <v>3</v>
      </c>
      <c r="AA6" s="12">
        <v>4</v>
      </c>
      <c r="AB6" s="12">
        <v>4</v>
      </c>
      <c r="AC6" s="12">
        <v>1</v>
      </c>
      <c r="AD6" s="12">
        <v>5</v>
      </c>
      <c r="AE6" s="12">
        <v>3</v>
      </c>
      <c r="AF6" s="12">
        <v>4</v>
      </c>
      <c r="AG6" s="12">
        <v>4</v>
      </c>
      <c r="AH6" s="12">
        <v>4</v>
      </c>
      <c r="AI6" s="12">
        <v>4</v>
      </c>
      <c r="AJ6" s="12">
        <v>2</v>
      </c>
      <c r="AK6" s="12">
        <v>2</v>
      </c>
      <c r="AL6" s="12">
        <v>2</v>
      </c>
      <c r="AM6" s="12">
        <v>4</v>
      </c>
      <c r="AN6" s="12">
        <v>1</v>
      </c>
      <c r="AO6" s="12">
        <v>4</v>
      </c>
      <c r="AP6" s="12">
        <v>2</v>
      </c>
      <c r="AQ6" s="12">
        <v>4</v>
      </c>
      <c r="AR6" s="12">
        <v>2</v>
      </c>
      <c r="AS6" s="12">
        <v>4</v>
      </c>
      <c r="AT6" s="12">
        <v>4</v>
      </c>
      <c r="AU6" s="12">
        <v>2</v>
      </c>
      <c r="AV6" s="12">
        <v>4</v>
      </c>
      <c r="AW6" s="12">
        <v>2</v>
      </c>
      <c r="AX6" s="12">
        <v>4</v>
      </c>
      <c r="AY6" s="12">
        <v>2</v>
      </c>
    </row>
    <row r="7" spans="1:51">
      <c r="A7" s="10">
        <v>36882</v>
      </c>
      <c r="B7" s="12">
        <v>0</v>
      </c>
      <c r="C7" s="12">
        <v>1973</v>
      </c>
      <c r="D7" s="12">
        <v>80</v>
      </c>
      <c r="E7" s="12">
        <v>1.74</v>
      </c>
      <c r="F7" s="41">
        <f t="shared" si="0"/>
        <v>26.423569824283259</v>
      </c>
      <c r="G7" s="12" t="s">
        <v>131</v>
      </c>
      <c r="H7" s="12">
        <v>80</v>
      </c>
      <c r="I7" s="12">
        <v>1.74</v>
      </c>
      <c r="J7" s="41">
        <f t="shared" si="1"/>
        <v>26.423569824283259</v>
      </c>
      <c r="K7" s="12" t="s">
        <v>131</v>
      </c>
      <c r="L7" s="12">
        <v>3</v>
      </c>
      <c r="M7" s="12">
        <v>2</v>
      </c>
      <c r="N7" s="12">
        <v>4</v>
      </c>
      <c r="O7" s="12">
        <v>3</v>
      </c>
      <c r="P7" s="12">
        <v>3</v>
      </c>
      <c r="Q7" s="12">
        <v>2</v>
      </c>
      <c r="R7" s="12">
        <v>3</v>
      </c>
      <c r="S7" s="12">
        <v>3</v>
      </c>
      <c r="T7" s="12">
        <v>2</v>
      </c>
      <c r="U7" s="12">
        <v>4</v>
      </c>
      <c r="V7" s="12">
        <v>2</v>
      </c>
      <c r="W7" s="12">
        <v>4</v>
      </c>
      <c r="X7" s="12">
        <v>2</v>
      </c>
      <c r="Y7" s="12">
        <v>4</v>
      </c>
      <c r="Z7" s="12">
        <v>2</v>
      </c>
      <c r="AA7" s="12">
        <v>3</v>
      </c>
      <c r="AB7" s="12">
        <v>3</v>
      </c>
      <c r="AC7" s="12">
        <v>4</v>
      </c>
      <c r="AD7" s="12">
        <v>4</v>
      </c>
      <c r="AE7" s="12">
        <v>3</v>
      </c>
      <c r="AF7" s="12">
        <v>4</v>
      </c>
      <c r="AG7" s="12">
        <v>2</v>
      </c>
      <c r="AH7" s="12">
        <v>4</v>
      </c>
      <c r="AI7" s="12">
        <v>3</v>
      </c>
      <c r="AJ7" s="12">
        <v>3</v>
      </c>
      <c r="AK7" s="12">
        <v>2</v>
      </c>
      <c r="AL7" s="12">
        <v>4</v>
      </c>
      <c r="AM7" s="12">
        <v>3</v>
      </c>
      <c r="AN7" s="12">
        <v>2</v>
      </c>
      <c r="AO7" s="12">
        <v>4</v>
      </c>
      <c r="AP7" s="12">
        <v>2</v>
      </c>
      <c r="AQ7" s="12">
        <v>4</v>
      </c>
      <c r="AR7" s="12">
        <v>3</v>
      </c>
      <c r="AS7" s="12">
        <v>3</v>
      </c>
      <c r="AT7" s="12">
        <v>2</v>
      </c>
      <c r="AU7" s="12">
        <v>4</v>
      </c>
      <c r="AV7" s="12">
        <v>3</v>
      </c>
      <c r="AW7" s="12">
        <v>3</v>
      </c>
      <c r="AX7" s="12">
        <v>3</v>
      </c>
      <c r="AY7" s="12">
        <v>4</v>
      </c>
    </row>
    <row r="8" spans="1:51">
      <c r="A8" s="10">
        <v>36905</v>
      </c>
      <c r="B8" s="12">
        <v>0</v>
      </c>
      <c r="C8" s="12">
        <v>1983</v>
      </c>
      <c r="D8" s="12">
        <v>65</v>
      </c>
      <c r="E8" s="12">
        <v>168</v>
      </c>
      <c r="F8" s="41">
        <f t="shared" si="0"/>
        <v>2.3030045351473921E-3</v>
      </c>
      <c r="G8" s="12" t="s">
        <v>132</v>
      </c>
      <c r="H8" s="12">
        <v>66</v>
      </c>
      <c r="I8" s="12">
        <v>168</v>
      </c>
      <c r="J8" s="41">
        <f t="shared" si="1"/>
        <v>2.3384353741496599E-3</v>
      </c>
      <c r="K8" s="12" t="s">
        <v>133</v>
      </c>
      <c r="L8" s="12">
        <v>3</v>
      </c>
      <c r="M8" s="12">
        <v>3</v>
      </c>
      <c r="N8" s="12">
        <v>1</v>
      </c>
      <c r="O8" s="12">
        <v>3</v>
      </c>
      <c r="P8" s="12">
        <v>2</v>
      </c>
      <c r="Q8" s="12">
        <v>3</v>
      </c>
      <c r="R8" s="12">
        <v>3</v>
      </c>
      <c r="S8" s="12">
        <v>3</v>
      </c>
      <c r="T8" s="12">
        <v>4</v>
      </c>
      <c r="U8" s="12">
        <v>5</v>
      </c>
      <c r="V8" s="12">
        <v>3</v>
      </c>
      <c r="W8" s="12">
        <v>3</v>
      </c>
      <c r="X8" s="12">
        <v>4</v>
      </c>
      <c r="Y8" s="12">
        <v>5</v>
      </c>
      <c r="Z8" s="12">
        <v>1</v>
      </c>
      <c r="AA8" s="12">
        <v>4</v>
      </c>
      <c r="AB8" s="12">
        <v>1</v>
      </c>
      <c r="AC8" s="12">
        <v>4</v>
      </c>
      <c r="AD8" s="12">
        <v>1</v>
      </c>
      <c r="AE8" s="12">
        <v>2</v>
      </c>
      <c r="AF8" s="12">
        <v>3</v>
      </c>
      <c r="AG8" s="12">
        <v>3</v>
      </c>
      <c r="AH8" s="12">
        <v>2</v>
      </c>
      <c r="AI8" s="12">
        <v>2</v>
      </c>
      <c r="AJ8" s="12">
        <v>3</v>
      </c>
      <c r="AK8" s="12">
        <v>3</v>
      </c>
      <c r="AL8" s="12">
        <v>2</v>
      </c>
      <c r="AM8" s="12">
        <v>3</v>
      </c>
      <c r="AN8" s="12">
        <v>2</v>
      </c>
      <c r="AO8" s="12">
        <v>5</v>
      </c>
      <c r="AP8" s="12">
        <v>3</v>
      </c>
      <c r="AQ8" s="12">
        <v>4</v>
      </c>
      <c r="AR8" s="12">
        <v>2</v>
      </c>
      <c r="AS8" s="12">
        <v>4</v>
      </c>
      <c r="AT8" s="12">
        <v>2</v>
      </c>
      <c r="AU8" s="12">
        <v>5</v>
      </c>
      <c r="AV8" s="12">
        <v>2</v>
      </c>
      <c r="AW8" s="12">
        <v>4</v>
      </c>
      <c r="AX8" s="12">
        <v>2</v>
      </c>
      <c r="AY8" s="12">
        <v>4</v>
      </c>
    </row>
    <row r="9" spans="1:51">
      <c r="A9" s="10">
        <v>37242</v>
      </c>
      <c r="B9" s="12">
        <v>0</v>
      </c>
      <c r="C9" s="12">
        <v>1999</v>
      </c>
      <c r="D9" s="12">
        <v>54</v>
      </c>
      <c r="E9" s="12">
        <v>1.56</v>
      </c>
      <c r="F9" s="41">
        <f t="shared" si="0"/>
        <v>22.189349112426033</v>
      </c>
      <c r="G9" s="12" t="s">
        <v>134</v>
      </c>
      <c r="H9" s="12">
        <v>53</v>
      </c>
      <c r="I9" s="12">
        <v>1.56</v>
      </c>
      <c r="J9" s="41">
        <f t="shared" si="1"/>
        <v>21.7784352399737</v>
      </c>
      <c r="K9" s="12" t="s">
        <v>135</v>
      </c>
      <c r="L9" s="12">
        <v>2</v>
      </c>
      <c r="M9" s="12">
        <v>2</v>
      </c>
      <c r="N9" s="12">
        <v>2</v>
      </c>
      <c r="O9" s="12">
        <v>4</v>
      </c>
      <c r="P9" s="12">
        <v>3</v>
      </c>
      <c r="Q9" s="12">
        <v>2</v>
      </c>
      <c r="R9" s="12">
        <v>2</v>
      </c>
      <c r="S9" s="12">
        <v>4</v>
      </c>
      <c r="T9" s="12">
        <v>1</v>
      </c>
      <c r="U9" s="12">
        <v>4</v>
      </c>
      <c r="V9" s="12">
        <v>2</v>
      </c>
      <c r="W9" s="12">
        <v>4</v>
      </c>
      <c r="X9" s="12">
        <v>2</v>
      </c>
      <c r="Y9" s="12">
        <v>4</v>
      </c>
      <c r="Z9" s="12">
        <v>4</v>
      </c>
      <c r="AA9" s="12">
        <v>4</v>
      </c>
      <c r="AB9" s="12">
        <v>4</v>
      </c>
      <c r="AC9" s="12">
        <v>4</v>
      </c>
      <c r="AD9" s="12">
        <v>4</v>
      </c>
      <c r="AE9" s="12">
        <v>3</v>
      </c>
      <c r="AF9" s="12">
        <v>4</v>
      </c>
      <c r="AG9" s="12">
        <v>2</v>
      </c>
      <c r="AH9" s="12">
        <v>4</v>
      </c>
      <c r="AI9" s="12">
        <v>4</v>
      </c>
      <c r="AJ9" s="12">
        <v>4</v>
      </c>
      <c r="AK9" s="12">
        <v>3</v>
      </c>
      <c r="AL9" s="12">
        <v>3</v>
      </c>
      <c r="AM9" s="12">
        <v>4</v>
      </c>
      <c r="AN9" s="12">
        <v>2</v>
      </c>
      <c r="AO9" s="12">
        <v>4</v>
      </c>
      <c r="AP9" s="12">
        <v>2</v>
      </c>
      <c r="AQ9" s="12">
        <v>3</v>
      </c>
      <c r="AR9" s="12">
        <v>4</v>
      </c>
      <c r="AS9" s="12">
        <v>4</v>
      </c>
      <c r="AT9" s="12">
        <v>2</v>
      </c>
      <c r="AU9" s="12">
        <v>4</v>
      </c>
      <c r="AV9" s="12">
        <v>4</v>
      </c>
      <c r="AW9" s="12">
        <v>4</v>
      </c>
      <c r="AX9" s="12">
        <v>4</v>
      </c>
      <c r="AY9" s="12">
        <v>2</v>
      </c>
    </row>
    <row r="10" spans="1:51">
      <c r="A10" s="10">
        <v>37246</v>
      </c>
      <c r="B10" s="12">
        <v>0</v>
      </c>
      <c r="C10" s="12">
        <v>1986</v>
      </c>
      <c r="D10" s="12">
        <v>56</v>
      </c>
      <c r="E10" s="12">
        <v>1.67</v>
      </c>
      <c r="F10" s="41">
        <f t="shared" si="0"/>
        <v>20.07960127648894</v>
      </c>
      <c r="G10" s="12" t="s">
        <v>136</v>
      </c>
      <c r="H10" s="12"/>
      <c r="I10" s="12"/>
      <c r="J10" s="41"/>
      <c r="K10" s="12"/>
      <c r="L10" s="12">
        <v>3</v>
      </c>
      <c r="M10" s="12">
        <v>3</v>
      </c>
      <c r="N10" s="12">
        <v>1</v>
      </c>
      <c r="O10" s="12">
        <v>2</v>
      </c>
      <c r="P10" s="12">
        <v>4</v>
      </c>
      <c r="Q10" s="12">
        <v>3</v>
      </c>
      <c r="R10" s="12">
        <v>3</v>
      </c>
      <c r="S10" s="12">
        <v>3</v>
      </c>
      <c r="T10" s="12">
        <v>2</v>
      </c>
      <c r="U10" s="12">
        <v>3</v>
      </c>
      <c r="V10" s="12">
        <v>4</v>
      </c>
      <c r="W10" s="12">
        <v>3</v>
      </c>
      <c r="X10" s="12">
        <v>3</v>
      </c>
      <c r="Y10" s="12">
        <v>4</v>
      </c>
      <c r="Z10" s="12">
        <v>2</v>
      </c>
      <c r="AA10" s="12">
        <v>3</v>
      </c>
      <c r="AB10" s="12">
        <v>4</v>
      </c>
      <c r="AC10" s="12">
        <v>3</v>
      </c>
      <c r="AD10" s="12">
        <v>4</v>
      </c>
      <c r="AE10" s="12">
        <v>3</v>
      </c>
      <c r="AF10" s="12">
        <v>2</v>
      </c>
      <c r="AG10" s="12">
        <v>3</v>
      </c>
      <c r="AH10" s="12">
        <v>2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2</v>
      </c>
      <c r="AO10" s="12">
        <v>4</v>
      </c>
      <c r="AP10" s="12">
        <v>4</v>
      </c>
      <c r="AQ10" s="12">
        <v>4</v>
      </c>
      <c r="AR10" s="12">
        <v>2</v>
      </c>
      <c r="AS10" s="12">
        <v>3</v>
      </c>
      <c r="AT10" s="12">
        <v>4</v>
      </c>
      <c r="AU10" s="12">
        <v>3</v>
      </c>
      <c r="AV10" s="12">
        <v>5</v>
      </c>
      <c r="AW10" s="12">
        <v>1</v>
      </c>
      <c r="AX10" s="12">
        <v>4</v>
      </c>
      <c r="AY10" s="12">
        <v>3</v>
      </c>
    </row>
    <row r="11" spans="1:51">
      <c r="A11" s="10">
        <v>37373</v>
      </c>
      <c r="B11" s="12">
        <v>1</v>
      </c>
      <c r="C11" s="12">
        <v>1976</v>
      </c>
      <c r="D11" s="12">
        <v>70</v>
      </c>
      <c r="E11" s="12">
        <v>1.52</v>
      </c>
      <c r="F11" s="41">
        <f t="shared" si="0"/>
        <v>30.297783933518005</v>
      </c>
      <c r="G11" s="12" t="s">
        <v>137</v>
      </c>
      <c r="H11" s="12"/>
      <c r="I11" s="12"/>
      <c r="J11" s="41"/>
      <c r="K11" s="12"/>
      <c r="L11" s="12">
        <v>1</v>
      </c>
      <c r="M11" s="12">
        <v>5</v>
      </c>
      <c r="N11" s="12">
        <v>1</v>
      </c>
      <c r="O11" s="12">
        <v>5</v>
      </c>
      <c r="P11" s="12">
        <v>1</v>
      </c>
      <c r="Q11" s="12">
        <v>4</v>
      </c>
      <c r="R11" s="12">
        <v>1</v>
      </c>
      <c r="S11" s="12">
        <v>5</v>
      </c>
      <c r="T11" s="12">
        <v>2</v>
      </c>
      <c r="U11" s="12">
        <v>4</v>
      </c>
      <c r="V11" s="12">
        <v>2</v>
      </c>
      <c r="W11" s="12">
        <v>3</v>
      </c>
      <c r="X11" s="12">
        <v>2</v>
      </c>
      <c r="Y11" s="12">
        <v>2</v>
      </c>
      <c r="Z11" s="12">
        <v>2</v>
      </c>
      <c r="AA11" s="12">
        <v>3</v>
      </c>
      <c r="AB11" s="12">
        <v>2</v>
      </c>
      <c r="AC11" s="12">
        <v>2</v>
      </c>
      <c r="AD11" s="12">
        <v>4</v>
      </c>
      <c r="AE11" s="12">
        <v>2</v>
      </c>
      <c r="AF11" s="12">
        <v>2</v>
      </c>
      <c r="AG11" s="12">
        <v>4</v>
      </c>
      <c r="AH11" s="12">
        <v>2</v>
      </c>
      <c r="AI11" s="12">
        <v>4</v>
      </c>
      <c r="AJ11" s="12">
        <v>2</v>
      </c>
      <c r="AK11" s="12">
        <v>2</v>
      </c>
      <c r="AL11" s="12">
        <v>2</v>
      </c>
      <c r="AM11" s="12">
        <v>4</v>
      </c>
      <c r="AN11" s="12">
        <v>2</v>
      </c>
      <c r="AO11" s="12">
        <v>4</v>
      </c>
      <c r="AP11" s="12">
        <v>2</v>
      </c>
      <c r="AQ11" s="12">
        <v>3</v>
      </c>
      <c r="AR11" s="12">
        <v>2</v>
      </c>
      <c r="AS11" s="12">
        <v>4</v>
      </c>
      <c r="AT11" s="12">
        <v>2</v>
      </c>
      <c r="AU11" s="12">
        <v>4</v>
      </c>
      <c r="AV11" s="12">
        <v>2</v>
      </c>
      <c r="AW11" s="12">
        <v>4</v>
      </c>
      <c r="AX11" s="12">
        <v>4</v>
      </c>
      <c r="AY11" s="12">
        <v>2</v>
      </c>
    </row>
    <row r="12" spans="1:51">
      <c r="A12" s="10">
        <v>38129</v>
      </c>
      <c r="B12" s="12">
        <v>0</v>
      </c>
      <c r="C12" s="12">
        <v>1989</v>
      </c>
      <c r="D12" s="12">
        <v>55</v>
      </c>
      <c r="E12" s="12">
        <v>1.64</v>
      </c>
      <c r="F12" s="41">
        <f t="shared" si="0"/>
        <v>20.449137418203453</v>
      </c>
      <c r="G12" s="12" t="s">
        <v>138</v>
      </c>
      <c r="H12" s="12">
        <v>55</v>
      </c>
      <c r="I12" s="12">
        <v>1.64</v>
      </c>
      <c r="J12" s="41">
        <f t="shared" si="1"/>
        <v>20.449137418203453</v>
      </c>
      <c r="K12" s="12" t="s">
        <v>139</v>
      </c>
      <c r="L12" s="12">
        <v>4</v>
      </c>
      <c r="M12" s="12">
        <v>2</v>
      </c>
      <c r="N12" s="12">
        <v>4</v>
      </c>
      <c r="O12" s="12">
        <v>2</v>
      </c>
      <c r="P12" s="12">
        <v>4</v>
      </c>
      <c r="Q12" s="12">
        <v>2</v>
      </c>
      <c r="R12" s="12">
        <v>4</v>
      </c>
      <c r="S12" s="12">
        <v>2</v>
      </c>
      <c r="T12" s="12">
        <v>2</v>
      </c>
      <c r="U12" s="12">
        <v>2</v>
      </c>
      <c r="V12" s="12">
        <v>2</v>
      </c>
      <c r="W12" s="12">
        <v>1</v>
      </c>
      <c r="X12" s="12">
        <v>4</v>
      </c>
      <c r="Y12" s="12">
        <v>2</v>
      </c>
      <c r="Z12" s="12">
        <v>4</v>
      </c>
      <c r="AA12" s="12">
        <v>2</v>
      </c>
      <c r="AB12" s="12">
        <v>4</v>
      </c>
      <c r="AC12" s="12">
        <v>2</v>
      </c>
      <c r="AD12" s="12">
        <v>4</v>
      </c>
      <c r="AE12" s="12">
        <v>2</v>
      </c>
      <c r="AF12" s="12">
        <v>5</v>
      </c>
      <c r="AG12" s="12">
        <v>4</v>
      </c>
      <c r="AH12" s="12">
        <v>5</v>
      </c>
      <c r="AI12" s="12">
        <v>2</v>
      </c>
      <c r="AJ12" s="12">
        <v>5</v>
      </c>
      <c r="AK12" s="12">
        <v>1</v>
      </c>
      <c r="AL12" s="12">
        <v>5</v>
      </c>
      <c r="AM12" s="12">
        <v>1</v>
      </c>
      <c r="AN12" s="12">
        <v>3</v>
      </c>
      <c r="AO12" s="12">
        <v>2</v>
      </c>
      <c r="AP12" s="12">
        <v>2</v>
      </c>
      <c r="AQ12" s="12">
        <v>1</v>
      </c>
      <c r="AR12" s="12">
        <v>4</v>
      </c>
      <c r="AS12" s="12">
        <v>2</v>
      </c>
      <c r="AT12" s="12">
        <v>4</v>
      </c>
      <c r="AU12" s="12">
        <v>1</v>
      </c>
      <c r="AV12" s="12">
        <v>5</v>
      </c>
      <c r="AW12" s="12">
        <v>1</v>
      </c>
      <c r="AX12" s="12">
        <v>4</v>
      </c>
      <c r="AY12" s="12">
        <v>1</v>
      </c>
    </row>
    <row r="13" spans="1:51">
      <c r="A13" s="10">
        <v>38269</v>
      </c>
      <c r="B13" s="12">
        <v>0</v>
      </c>
      <c r="C13" s="12">
        <v>2005</v>
      </c>
      <c r="D13" s="12">
        <v>67</v>
      </c>
      <c r="E13" s="12">
        <v>1.68</v>
      </c>
      <c r="F13" s="41">
        <f t="shared" si="0"/>
        <v>23.738662131519277</v>
      </c>
      <c r="G13" s="12" t="s">
        <v>140</v>
      </c>
      <c r="H13" s="12">
        <v>67</v>
      </c>
      <c r="I13" s="12">
        <v>1.68</v>
      </c>
      <c r="J13" s="41">
        <f t="shared" si="1"/>
        <v>23.738662131519277</v>
      </c>
      <c r="K13" s="12" t="s">
        <v>141</v>
      </c>
      <c r="L13" s="12">
        <v>2</v>
      </c>
      <c r="M13" s="12">
        <v>2</v>
      </c>
      <c r="N13" s="12">
        <v>1</v>
      </c>
      <c r="O13" s="12">
        <v>5</v>
      </c>
      <c r="P13" s="12">
        <v>2</v>
      </c>
      <c r="Q13" s="12">
        <v>5</v>
      </c>
      <c r="R13" s="12">
        <v>1</v>
      </c>
      <c r="S13" s="12">
        <v>5</v>
      </c>
      <c r="T13" s="12">
        <v>2</v>
      </c>
      <c r="U13" s="12">
        <v>2</v>
      </c>
      <c r="V13" s="12">
        <v>3</v>
      </c>
      <c r="W13" s="12">
        <v>4</v>
      </c>
      <c r="X13" s="12">
        <v>4</v>
      </c>
      <c r="Y13" s="12">
        <v>3</v>
      </c>
      <c r="Z13" s="12">
        <v>1</v>
      </c>
      <c r="AA13" s="12">
        <v>4</v>
      </c>
      <c r="AB13" s="12">
        <v>1</v>
      </c>
      <c r="AC13" s="12">
        <v>3</v>
      </c>
      <c r="AD13" s="12">
        <v>3</v>
      </c>
      <c r="AE13" s="12">
        <v>4</v>
      </c>
      <c r="AF13" s="12">
        <v>2</v>
      </c>
      <c r="AG13" s="12">
        <v>4</v>
      </c>
      <c r="AH13" s="12">
        <v>2</v>
      </c>
      <c r="AI13" s="12">
        <v>4</v>
      </c>
      <c r="AJ13" s="12">
        <v>2</v>
      </c>
      <c r="AK13" s="12">
        <v>2</v>
      </c>
      <c r="AL13" s="12">
        <v>2</v>
      </c>
      <c r="AM13" s="12">
        <v>4</v>
      </c>
      <c r="AN13" s="12">
        <v>3</v>
      </c>
      <c r="AO13" s="12">
        <v>4</v>
      </c>
      <c r="AP13" s="12">
        <v>3</v>
      </c>
      <c r="AQ13" s="12">
        <v>2</v>
      </c>
      <c r="AR13" s="12">
        <v>4</v>
      </c>
      <c r="AS13" s="12">
        <v>2</v>
      </c>
      <c r="AT13" s="12">
        <v>2</v>
      </c>
      <c r="AU13" s="12">
        <v>5</v>
      </c>
      <c r="AV13" s="12">
        <v>1</v>
      </c>
      <c r="AW13" s="12">
        <v>3</v>
      </c>
      <c r="AX13" s="12">
        <v>1</v>
      </c>
      <c r="AY13" s="12">
        <v>4</v>
      </c>
    </row>
    <row r="14" spans="1:51">
      <c r="A14" s="10">
        <v>38369</v>
      </c>
      <c r="B14" s="12">
        <v>1</v>
      </c>
      <c r="C14" s="12">
        <v>2001</v>
      </c>
      <c r="D14" s="12">
        <v>59.5</v>
      </c>
      <c r="E14" s="12">
        <v>1.7749999999999999</v>
      </c>
      <c r="F14" s="41">
        <f t="shared" si="0"/>
        <v>18.885141836937116</v>
      </c>
      <c r="G14" s="12" t="s">
        <v>142</v>
      </c>
      <c r="H14" s="12">
        <v>60</v>
      </c>
      <c r="I14" s="12">
        <v>1.7749999999999999</v>
      </c>
      <c r="J14" s="41">
        <f t="shared" si="1"/>
        <v>19.04384050783575</v>
      </c>
      <c r="K14" s="12" t="s">
        <v>143</v>
      </c>
      <c r="L14" s="12">
        <v>2</v>
      </c>
      <c r="M14" s="12">
        <v>4</v>
      </c>
      <c r="N14" s="12">
        <v>2</v>
      </c>
      <c r="O14" s="12">
        <v>4</v>
      </c>
      <c r="P14" s="12">
        <v>2</v>
      </c>
      <c r="Q14" s="12">
        <v>4</v>
      </c>
      <c r="R14" s="12">
        <v>2</v>
      </c>
      <c r="S14" s="12">
        <v>4</v>
      </c>
      <c r="T14" s="12">
        <v>1</v>
      </c>
      <c r="U14" s="12">
        <v>4</v>
      </c>
      <c r="V14" s="12">
        <v>2</v>
      </c>
      <c r="W14" s="12">
        <v>4</v>
      </c>
      <c r="X14" s="12">
        <v>2</v>
      </c>
      <c r="Y14" s="12">
        <v>4</v>
      </c>
      <c r="Z14" s="12">
        <v>3</v>
      </c>
      <c r="AA14" s="12">
        <v>2</v>
      </c>
      <c r="AB14" s="12">
        <v>3</v>
      </c>
      <c r="AC14" s="12">
        <v>3</v>
      </c>
      <c r="AD14" s="12">
        <v>3</v>
      </c>
      <c r="AE14" s="12">
        <v>1</v>
      </c>
      <c r="AF14" s="12">
        <v>2</v>
      </c>
      <c r="AG14" s="12">
        <v>4</v>
      </c>
      <c r="AH14" s="12">
        <v>2</v>
      </c>
      <c r="AI14" s="12">
        <v>4</v>
      </c>
      <c r="AJ14" s="12">
        <v>2</v>
      </c>
      <c r="AK14" s="12">
        <v>4</v>
      </c>
      <c r="AL14" s="12">
        <v>2</v>
      </c>
      <c r="AM14" s="12">
        <v>4</v>
      </c>
      <c r="AN14" s="12">
        <v>2</v>
      </c>
      <c r="AO14" s="12">
        <v>4</v>
      </c>
      <c r="AP14" s="12">
        <v>2</v>
      </c>
      <c r="AQ14" s="12">
        <v>2</v>
      </c>
      <c r="AR14" s="12">
        <v>2</v>
      </c>
      <c r="AS14" s="12">
        <v>4</v>
      </c>
      <c r="AT14" s="12">
        <v>4</v>
      </c>
      <c r="AU14" s="12">
        <v>2</v>
      </c>
      <c r="AV14" s="12">
        <v>3</v>
      </c>
      <c r="AW14" s="12">
        <v>3</v>
      </c>
      <c r="AX14" s="12">
        <v>3</v>
      </c>
      <c r="AY14" s="12">
        <v>2</v>
      </c>
    </row>
    <row r="15" spans="1:51">
      <c r="A15" s="10">
        <v>37877</v>
      </c>
      <c r="B15" s="12">
        <v>0</v>
      </c>
      <c r="C15" s="12">
        <v>1980</v>
      </c>
      <c r="D15" s="12">
        <v>65</v>
      </c>
      <c r="E15" s="12">
        <v>1.63</v>
      </c>
      <c r="F15" s="41">
        <f t="shared" si="0"/>
        <v>24.464601603372351</v>
      </c>
      <c r="G15" s="12" t="s">
        <v>144</v>
      </c>
      <c r="H15" s="12">
        <v>65</v>
      </c>
      <c r="I15" s="12">
        <v>1.63</v>
      </c>
      <c r="J15" s="41">
        <f t="shared" si="1"/>
        <v>24.464601603372351</v>
      </c>
      <c r="K15" s="12" t="s">
        <v>145</v>
      </c>
      <c r="L15" s="12">
        <v>4</v>
      </c>
      <c r="M15" s="12">
        <v>2</v>
      </c>
      <c r="N15" s="12">
        <v>2</v>
      </c>
      <c r="O15" s="12">
        <v>4</v>
      </c>
      <c r="P15" s="12">
        <v>2</v>
      </c>
      <c r="Q15" s="12">
        <v>4</v>
      </c>
      <c r="R15" s="12">
        <v>2</v>
      </c>
      <c r="S15" s="12">
        <v>3</v>
      </c>
      <c r="T15" s="12">
        <v>2</v>
      </c>
      <c r="U15" s="12">
        <v>4</v>
      </c>
      <c r="V15" s="12">
        <v>4</v>
      </c>
      <c r="W15" s="12">
        <v>4</v>
      </c>
      <c r="X15" s="12">
        <v>3</v>
      </c>
      <c r="Y15" s="12">
        <v>2</v>
      </c>
      <c r="Z15" s="12">
        <v>4</v>
      </c>
      <c r="AA15" s="12">
        <v>3</v>
      </c>
      <c r="AB15" s="12">
        <v>4</v>
      </c>
      <c r="AC15" s="12">
        <v>3</v>
      </c>
      <c r="AD15" s="12">
        <v>2</v>
      </c>
      <c r="AE15" s="12">
        <v>2</v>
      </c>
      <c r="AF15" s="12">
        <v>3</v>
      </c>
      <c r="AG15" s="12">
        <v>2</v>
      </c>
      <c r="AH15" s="12">
        <v>4</v>
      </c>
      <c r="AI15" s="12">
        <v>2</v>
      </c>
      <c r="AJ15" s="12">
        <v>4</v>
      </c>
      <c r="AK15" s="12">
        <v>4</v>
      </c>
      <c r="AL15" s="12">
        <v>4</v>
      </c>
      <c r="AM15" s="12">
        <v>2</v>
      </c>
      <c r="AN15" s="12">
        <v>3</v>
      </c>
      <c r="AO15" s="12">
        <v>4</v>
      </c>
      <c r="AP15" s="12">
        <v>4</v>
      </c>
      <c r="AQ15" s="12">
        <v>2</v>
      </c>
      <c r="AR15" s="12">
        <v>2</v>
      </c>
      <c r="AS15" s="12">
        <v>2</v>
      </c>
      <c r="AT15" s="12">
        <v>3</v>
      </c>
      <c r="AU15" s="12">
        <v>2</v>
      </c>
      <c r="AV15" s="12">
        <v>3</v>
      </c>
      <c r="AW15" s="12">
        <v>2</v>
      </c>
      <c r="AX15" s="12">
        <v>4</v>
      </c>
      <c r="AY15" s="12">
        <v>2</v>
      </c>
    </row>
    <row r="16" spans="1:51">
      <c r="A16" s="10">
        <v>38500</v>
      </c>
      <c r="B16" s="12">
        <v>0</v>
      </c>
      <c r="C16" s="12">
        <v>1972</v>
      </c>
      <c r="D16" s="12">
        <v>85</v>
      </c>
      <c r="E16" s="12">
        <v>1.65</v>
      </c>
      <c r="F16" s="41">
        <f t="shared" si="0"/>
        <v>31.221303948576679</v>
      </c>
      <c r="G16" s="12" t="s">
        <v>146</v>
      </c>
      <c r="H16" s="12">
        <v>85</v>
      </c>
      <c r="I16" s="12">
        <v>1.65</v>
      </c>
      <c r="J16" s="41">
        <f t="shared" si="1"/>
        <v>31.221303948576679</v>
      </c>
      <c r="K16" s="12">
        <v>85</v>
      </c>
      <c r="L16" s="12">
        <v>2</v>
      </c>
      <c r="M16" s="12">
        <v>4</v>
      </c>
      <c r="N16" s="12">
        <v>2</v>
      </c>
      <c r="O16" s="12">
        <v>4</v>
      </c>
      <c r="P16" s="12">
        <v>2</v>
      </c>
      <c r="Q16" s="12">
        <v>4</v>
      </c>
      <c r="R16" s="12">
        <v>2</v>
      </c>
      <c r="S16" s="12">
        <v>4</v>
      </c>
      <c r="T16" s="12">
        <v>2</v>
      </c>
      <c r="U16" s="12">
        <v>3</v>
      </c>
      <c r="V16" s="12">
        <v>4</v>
      </c>
      <c r="W16" s="12">
        <v>3</v>
      </c>
      <c r="X16" s="12">
        <v>2</v>
      </c>
      <c r="Y16" s="12">
        <v>4</v>
      </c>
      <c r="Z16" s="12">
        <v>4</v>
      </c>
      <c r="AA16" s="12">
        <v>3</v>
      </c>
      <c r="AB16" s="12">
        <v>4</v>
      </c>
      <c r="AC16" s="12">
        <v>4</v>
      </c>
      <c r="AD16" s="12">
        <v>4</v>
      </c>
      <c r="AE16" s="12">
        <v>4</v>
      </c>
      <c r="AF16" s="12">
        <v>2</v>
      </c>
      <c r="AG16" s="12">
        <v>4</v>
      </c>
      <c r="AH16" s="12">
        <v>2</v>
      </c>
      <c r="AI16" s="12">
        <v>2</v>
      </c>
      <c r="AJ16" s="12">
        <v>2</v>
      </c>
      <c r="AK16" s="12">
        <v>2</v>
      </c>
      <c r="AL16" s="12">
        <v>2</v>
      </c>
      <c r="AM16" s="12">
        <v>4</v>
      </c>
      <c r="AN16" s="12">
        <v>2</v>
      </c>
      <c r="AO16" s="12">
        <v>4</v>
      </c>
      <c r="AP16" s="12">
        <v>4</v>
      </c>
      <c r="AQ16" s="12">
        <v>4</v>
      </c>
      <c r="AR16" s="12">
        <v>3</v>
      </c>
      <c r="AS16" s="12">
        <v>4</v>
      </c>
      <c r="AT16" s="12">
        <v>4</v>
      </c>
      <c r="AU16" s="12">
        <v>4</v>
      </c>
      <c r="AV16" s="12">
        <v>3</v>
      </c>
      <c r="AW16" s="12">
        <v>4</v>
      </c>
      <c r="AX16" s="12">
        <v>2</v>
      </c>
      <c r="AY16" s="12">
        <v>4</v>
      </c>
    </row>
    <row r="17" spans="1:51">
      <c r="A17" s="10">
        <v>38496</v>
      </c>
      <c r="B17" s="12">
        <v>1</v>
      </c>
      <c r="C17" s="12">
        <v>1991</v>
      </c>
      <c r="D17" s="12">
        <v>70</v>
      </c>
      <c r="E17" s="12">
        <v>1.7</v>
      </c>
      <c r="F17" s="41">
        <f t="shared" si="0"/>
        <v>24.221453287197235</v>
      </c>
      <c r="G17" s="12" t="s">
        <v>147</v>
      </c>
      <c r="H17" s="12"/>
      <c r="I17" s="12"/>
      <c r="J17" s="41"/>
      <c r="K17" s="12"/>
      <c r="L17" s="12">
        <v>2</v>
      </c>
      <c r="M17" s="12">
        <v>4</v>
      </c>
      <c r="N17" s="12">
        <v>3</v>
      </c>
      <c r="O17" s="12">
        <v>4</v>
      </c>
      <c r="P17" s="12">
        <v>1</v>
      </c>
      <c r="Q17" s="12">
        <v>4</v>
      </c>
      <c r="R17" s="12">
        <v>1</v>
      </c>
      <c r="S17" s="12">
        <v>4</v>
      </c>
      <c r="T17" s="12">
        <v>2</v>
      </c>
      <c r="U17" s="12">
        <v>4</v>
      </c>
      <c r="V17" s="12">
        <v>4</v>
      </c>
      <c r="W17" s="12">
        <v>2</v>
      </c>
      <c r="X17" s="12">
        <v>2</v>
      </c>
      <c r="Y17" s="12">
        <v>4</v>
      </c>
      <c r="Z17" s="12">
        <v>2</v>
      </c>
      <c r="AA17" s="12">
        <v>4</v>
      </c>
      <c r="AB17" s="12">
        <v>3</v>
      </c>
      <c r="AC17" s="12">
        <v>3</v>
      </c>
      <c r="AD17" s="12">
        <v>2</v>
      </c>
      <c r="AE17" s="12">
        <v>4</v>
      </c>
      <c r="AF17" s="12">
        <v>3</v>
      </c>
      <c r="AG17" s="12">
        <v>3</v>
      </c>
      <c r="AH17" s="12">
        <v>2</v>
      </c>
      <c r="AI17" s="12">
        <v>4</v>
      </c>
      <c r="AJ17" s="12">
        <v>2</v>
      </c>
      <c r="AK17" s="12">
        <v>4</v>
      </c>
      <c r="AL17" s="12">
        <v>2</v>
      </c>
      <c r="AM17" s="12">
        <v>4</v>
      </c>
      <c r="AN17" s="12">
        <v>3</v>
      </c>
      <c r="AO17" s="12">
        <v>4</v>
      </c>
      <c r="AP17" s="12">
        <v>3</v>
      </c>
      <c r="AQ17" s="12">
        <v>3</v>
      </c>
      <c r="AR17" s="12">
        <v>3</v>
      </c>
      <c r="AS17" s="12">
        <v>4</v>
      </c>
      <c r="AT17" s="12">
        <v>1</v>
      </c>
      <c r="AU17" s="12">
        <v>1</v>
      </c>
      <c r="AV17" s="12">
        <v>1</v>
      </c>
      <c r="AW17" s="12">
        <v>4</v>
      </c>
      <c r="AX17" s="12">
        <v>2</v>
      </c>
      <c r="AY17" s="12">
        <v>5</v>
      </c>
    </row>
    <row r="18" spans="1:51">
      <c r="A18" s="10">
        <v>38526</v>
      </c>
      <c r="B18" s="12">
        <v>0</v>
      </c>
      <c r="C18" s="12">
        <v>1996</v>
      </c>
      <c r="D18" s="12">
        <v>49</v>
      </c>
      <c r="E18" s="12">
        <v>1.55</v>
      </c>
      <c r="F18" s="41">
        <f t="shared" si="0"/>
        <v>20.39542143600416</v>
      </c>
      <c r="G18" s="12" t="s">
        <v>148</v>
      </c>
      <c r="H18" s="12">
        <v>49</v>
      </c>
      <c r="I18" s="12">
        <v>1.55</v>
      </c>
      <c r="J18" s="41">
        <f t="shared" si="1"/>
        <v>20.39542143600416</v>
      </c>
      <c r="K18" s="12" t="s">
        <v>148</v>
      </c>
      <c r="L18" s="12">
        <v>4</v>
      </c>
      <c r="M18" s="12">
        <v>2</v>
      </c>
      <c r="N18" s="12">
        <v>2</v>
      </c>
      <c r="O18" s="12">
        <v>5</v>
      </c>
      <c r="P18" s="12">
        <v>4</v>
      </c>
      <c r="Q18" s="12">
        <v>4</v>
      </c>
      <c r="R18" s="12">
        <v>3</v>
      </c>
      <c r="S18" s="12">
        <v>2</v>
      </c>
      <c r="T18" s="12">
        <v>2</v>
      </c>
      <c r="U18" s="12">
        <v>4</v>
      </c>
      <c r="V18" s="12">
        <v>4</v>
      </c>
      <c r="W18" s="12">
        <v>2</v>
      </c>
      <c r="X18" s="12">
        <v>2</v>
      </c>
      <c r="Y18" s="12">
        <v>4</v>
      </c>
      <c r="Z18" s="12">
        <v>3</v>
      </c>
      <c r="AA18" s="12">
        <v>4</v>
      </c>
      <c r="AB18" s="12">
        <v>2</v>
      </c>
      <c r="AC18" s="12">
        <v>4</v>
      </c>
      <c r="AD18" s="12">
        <v>3</v>
      </c>
      <c r="AE18" s="12">
        <v>4</v>
      </c>
      <c r="AF18" s="12">
        <v>4</v>
      </c>
      <c r="AG18" s="12">
        <v>3</v>
      </c>
      <c r="AH18" s="12">
        <v>2</v>
      </c>
      <c r="AI18" s="12">
        <v>4</v>
      </c>
      <c r="AJ18" s="12">
        <v>2</v>
      </c>
      <c r="AK18" s="12">
        <v>3</v>
      </c>
      <c r="AL18" s="12">
        <v>3</v>
      </c>
      <c r="AM18" s="12">
        <v>3</v>
      </c>
      <c r="AN18" s="12">
        <v>1</v>
      </c>
      <c r="AO18" s="12">
        <v>4</v>
      </c>
      <c r="AP18" s="12">
        <v>3</v>
      </c>
      <c r="AQ18" s="12">
        <v>3</v>
      </c>
      <c r="AR18" s="12">
        <v>2</v>
      </c>
      <c r="AS18" s="12">
        <v>4</v>
      </c>
      <c r="AT18" s="12">
        <v>2</v>
      </c>
      <c r="AU18" s="12">
        <v>4</v>
      </c>
      <c r="AV18" s="12">
        <v>2</v>
      </c>
      <c r="AW18" s="12">
        <v>4</v>
      </c>
      <c r="AX18" s="12">
        <v>3</v>
      </c>
      <c r="AY18" s="12">
        <v>3</v>
      </c>
    </row>
    <row r="19" spans="1:51">
      <c r="A19" s="10">
        <v>38647</v>
      </c>
      <c r="B19" s="12">
        <v>0</v>
      </c>
      <c r="C19" s="12">
        <v>1970</v>
      </c>
      <c r="D19" s="12">
        <v>58</v>
      </c>
      <c r="E19" s="12">
        <v>1.65</v>
      </c>
      <c r="F19" s="41">
        <f t="shared" si="0"/>
        <v>21.30394857667585</v>
      </c>
      <c r="G19" s="12" t="s">
        <v>149</v>
      </c>
      <c r="H19" s="12">
        <v>58</v>
      </c>
      <c r="I19" s="12">
        <v>1.64</v>
      </c>
      <c r="J19" s="41">
        <f t="shared" si="1"/>
        <v>21.564544913741823</v>
      </c>
      <c r="K19" s="12" t="s">
        <v>150</v>
      </c>
      <c r="L19" s="12">
        <v>4</v>
      </c>
      <c r="M19" s="12">
        <v>2</v>
      </c>
      <c r="N19" s="12">
        <v>3</v>
      </c>
      <c r="O19" s="12">
        <v>4</v>
      </c>
      <c r="P19" s="12">
        <v>3</v>
      </c>
      <c r="Q19" s="12">
        <v>4</v>
      </c>
      <c r="R19" s="12">
        <v>2</v>
      </c>
      <c r="S19" s="12">
        <v>4</v>
      </c>
      <c r="T19" s="12">
        <v>1</v>
      </c>
      <c r="U19" s="12">
        <v>4</v>
      </c>
      <c r="V19" s="12">
        <v>4</v>
      </c>
      <c r="W19" s="12">
        <v>1</v>
      </c>
      <c r="X19" s="12">
        <v>4</v>
      </c>
      <c r="Y19" s="12">
        <v>4</v>
      </c>
      <c r="Z19" s="12">
        <v>3</v>
      </c>
      <c r="AA19" s="12">
        <v>4</v>
      </c>
      <c r="AB19" s="12">
        <v>4</v>
      </c>
      <c r="AC19" s="12">
        <v>4</v>
      </c>
      <c r="AD19" s="12">
        <v>2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2">
        <v>4</v>
      </c>
      <c r="AL19" s="12">
        <v>2</v>
      </c>
      <c r="AM19" s="12">
        <v>4</v>
      </c>
      <c r="AN19" s="12">
        <v>2</v>
      </c>
      <c r="AO19" s="12">
        <v>4</v>
      </c>
      <c r="AP19" s="12">
        <v>4</v>
      </c>
      <c r="AQ19" s="12">
        <v>2</v>
      </c>
      <c r="AR19" s="12">
        <v>2</v>
      </c>
      <c r="AS19" s="12">
        <v>4</v>
      </c>
      <c r="AT19" s="12">
        <v>4</v>
      </c>
      <c r="AU19" s="12">
        <v>4</v>
      </c>
      <c r="AV19" s="12">
        <v>4</v>
      </c>
      <c r="AW19" s="12">
        <v>4</v>
      </c>
      <c r="AX19" s="12">
        <v>4</v>
      </c>
      <c r="AY19" s="12">
        <v>4</v>
      </c>
    </row>
    <row r="20" spans="1:51">
      <c r="A20" s="10">
        <v>38710</v>
      </c>
      <c r="B20" s="12">
        <v>0</v>
      </c>
      <c r="C20" s="12">
        <v>1997</v>
      </c>
      <c r="D20" s="12">
        <v>54</v>
      </c>
      <c r="E20" s="12">
        <v>1.67</v>
      </c>
      <c r="F20" s="41">
        <f t="shared" si="0"/>
        <v>19.362472659471475</v>
      </c>
      <c r="G20" s="12" t="s">
        <v>151</v>
      </c>
      <c r="H20" s="12">
        <v>54</v>
      </c>
      <c r="I20" s="12">
        <v>1.67</v>
      </c>
      <c r="J20" s="41">
        <f t="shared" si="1"/>
        <v>19.362472659471475</v>
      </c>
      <c r="K20" s="12" t="s">
        <v>151</v>
      </c>
      <c r="L20" s="12">
        <v>3</v>
      </c>
      <c r="M20" s="12">
        <v>3</v>
      </c>
      <c r="N20" s="12">
        <v>1</v>
      </c>
      <c r="O20" s="12">
        <v>4</v>
      </c>
      <c r="P20" s="12">
        <v>2</v>
      </c>
      <c r="Q20" s="12">
        <v>4</v>
      </c>
      <c r="R20" s="12">
        <v>2</v>
      </c>
      <c r="S20" s="12">
        <v>3</v>
      </c>
      <c r="T20" s="12">
        <v>2</v>
      </c>
      <c r="U20" s="12">
        <v>4</v>
      </c>
      <c r="V20" s="12">
        <v>2</v>
      </c>
      <c r="W20" s="12">
        <v>4</v>
      </c>
      <c r="X20" s="12">
        <v>2</v>
      </c>
      <c r="Y20" s="12">
        <v>4</v>
      </c>
      <c r="Z20" s="12">
        <v>2</v>
      </c>
      <c r="AA20" s="12">
        <v>2</v>
      </c>
      <c r="AB20" s="12">
        <v>2</v>
      </c>
      <c r="AC20" s="12">
        <v>3</v>
      </c>
      <c r="AD20" s="12">
        <v>3</v>
      </c>
      <c r="AE20" s="12">
        <v>3</v>
      </c>
      <c r="AF20" s="12">
        <v>4</v>
      </c>
      <c r="AG20" s="12">
        <v>3</v>
      </c>
      <c r="AH20" s="12">
        <v>2</v>
      </c>
      <c r="AI20" s="12">
        <v>4</v>
      </c>
      <c r="AJ20" s="12">
        <v>2</v>
      </c>
      <c r="AK20" s="12">
        <v>4</v>
      </c>
      <c r="AL20" s="12">
        <v>3</v>
      </c>
      <c r="AM20" s="12">
        <v>2</v>
      </c>
      <c r="AN20" s="12">
        <v>3</v>
      </c>
      <c r="AO20" s="12">
        <v>4</v>
      </c>
      <c r="AP20" s="12">
        <v>3</v>
      </c>
      <c r="AQ20" s="12">
        <v>4</v>
      </c>
      <c r="AR20" s="12">
        <v>2</v>
      </c>
      <c r="AS20" s="12">
        <v>4</v>
      </c>
      <c r="AT20" s="12">
        <v>2</v>
      </c>
      <c r="AU20" s="12">
        <v>2</v>
      </c>
      <c r="AV20" s="12">
        <v>2</v>
      </c>
      <c r="AW20" s="12">
        <v>4</v>
      </c>
      <c r="AX20" s="12">
        <v>2</v>
      </c>
      <c r="AY20" s="12">
        <v>2</v>
      </c>
    </row>
    <row r="21" spans="1:51">
      <c r="A21" s="10">
        <v>38955</v>
      </c>
      <c r="B21" s="12">
        <v>0</v>
      </c>
      <c r="C21" s="12">
        <v>1999</v>
      </c>
      <c r="D21" s="12">
        <v>58</v>
      </c>
      <c r="E21" s="12">
        <v>1.7</v>
      </c>
      <c r="F21" s="41">
        <f t="shared" si="0"/>
        <v>20.069204152249139</v>
      </c>
      <c r="G21" s="12" t="s">
        <v>152</v>
      </c>
      <c r="H21" s="12">
        <v>58</v>
      </c>
      <c r="I21" s="12">
        <v>1.7</v>
      </c>
      <c r="J21" s="41">
        <f t="shared" si="1"/>
        <v>20.069204152249139</v>
      </c>
      <c r="K21" s="12" t="s">
        <v>152</v>
      </c>
      <c r="L21" s="12">
        <v>4</v>
      </c>
      <c r="M21" s="12">
        <v>2</v>
      </c>
      <c r="N21" s="12">
        <v>2</v>
      </c>
      <c r="O21" s="12">
        <v>4</v>
      </c>
      <c r="P21" s="12">
        <v>4</v>
      </c>
      <c r="Q21" s="12">
        <v>4</v>
      </c>
      <c r="R21" s="12">
        <v>4</v>
      </c>
      <c r="S21" s="12">
        <v>2</v>
      </c>
      <c r="T21" s="12">
        <v>4</v>
      </c>
      <c r="U21" s="12">
        <v>4</v>
      </c>
      <c r="V21" s="12">
        <v>4</v>
      </c>
      <c r="W21" s="12">
        <v>2</v>
      </c>
      <c r="X21" s="12">
        <v>4</v>
      </c>
      <c r="Y21" s="12">
        <v>2</v>
      </c>
      <c r="Z21" s="12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1</v>
      </c>
      <c r="AF21" s="12">
        <v>4</v>
      </c>
      <c r="AG21" s="12">
        <v>2</v>
      </c>
      <c r="AH21" s="12">
        <v>2</v>
      </c>
      <c r="AI21" s="12">
        <v>4</v>
      </c>
      <c r="AJ21" s="12">
        <v>4</v>
      </c>
      <c r="AK21" s="12">
        <v>2</v>
      </c>
      <c r="AL21" s="12">
        <v>4</v>
      </c>
      <c r="AM21" s="12">
        <v>2</v>
      </c>
      <c r="AN21" s="12">
        <v>4</v>
      </c>
      <c r="AO21" s="12">
        <v>2</v>
      </c>
      <c r="AP21" s="12">
        <v>4</v>
      </c>
      <c r="AQ21" s="12">
        <v>2</v>
      </c>
      <c r="AR21" s="12">
        <v>4</v>
      </c>
      <c r="AS21" s="12">
        <v>2</v>
      </c>
      <c r="AT21" s="12">
        <v>4</v>
      </c>
      <c r="AU21" s="12">
        <v>2</v>
      </c>
      <c r="AV21" s="12">
        <v>4</v>
      </c>
      <c r="AW21" s="12">
        <v>2</v>
      </c>
      <c r="AX21" s="12">
        <v>4</v>
      </c>
      <c r="AY21" s="12">
        <v>2</v>
      </c>
    </row>
    <row r="22" spans="1:51">
      <c r="A22" s="10">
        <v>39109</v>
      </c>
      <c r="B22" s="12">
        <v>1</v>
      </c>
      <c r="C22" s="12">
        <v>1999</v>
      </c>
      <c r="D22" s="12">
        <v>81</v>
      </c>
      <c r="E22" s="12">
        <v>1.84</v>
      </c>
      <c r="F22" s="41">
        <f t="shared" si="0"/>
        <v>23.92485822306238</v>
      </c>
      <c r="G22" s="12" t="s">
        <v>153</v>
      </c>
      <c r="H22" s="12">
        <v>81</v>
      </c>
      <c r="I22" s="12">
        <v>1.82</v>
      </c>
      <c r="J22" s="41">
        <f t="shared" si="1"/>
        <v>24.453568409612362</v>
      </c>
      <c r="K22" s="12" t="s">
        <v>154</v>
      </c>
      <c r="L22" s="12">
        <v>2</v>
      </c>
      <c r="M22" s="12">
        <v>3</v>
      </c>
      <c r="N22" s="12">
        <v>1</v>
      </c>
      <c r="O22" s="12">
        <v>5</v>
      </c>
      <c r="P22" s="12">
        <v>1</v>
      </c>
      <c r="Q22" s="12">
        <v>5</v>
      </c>
      <c r="R22" s="12">
        <v>1</v>
      </c>
      <c r="S22" s="12">
        <v>5</v>
      </c>
      <c r="T22" s="12">
        <v>1</v>
      </c>
      <c r="U22" s="12">
        <v>4</v>
      </c>
      <c r="V22" s="12">
        <v>4</v>
      </c>
      <c r="W22" s="12">
        <v>1</v>
      </c>
      <c r="X22" s="12">
        <v>2</v>
      </c>
      <c r="Y22" s="12">
        <v>1</v>
      </c>
      <c r="Z22" s="12">
        <v>1</v>
      </c>
      <c r="AA22" s="12">
        <v>5</v>
      </c>
      <c r="AB22" s="12">
        <v>1</v>
      </c>
      <c r="AC22" s="12">
        <v>5</v>
      </c>
      <c r="AD22" s="12">
        <v>1</v>
      </c>
      <c r="AE22" s="12">
        <v>3</v>
      </c>
      <c r="AF22" s="12">
        <v>1</v>
      </c>
      <c r="AG22" s="12">
        <v>4</v>
      </c>
      <c r="AH22" s="12">
        <v>1</v>
      </c>
      <c r="AI22" s="12">
        <v>5</v>
      </c>
      <c r="AJ22" s="12">
        <v>1</v>
      </c>
      <c r="AK22" s="12">
        <v>5</v>
      </c>
      <c r="AL22" s="12">
        <v>1</v>
      </c>
      <c r="AM22" s="12">
        <v>5</v>
      </c>
      <c r="AN22" s="12">
        <v>3</v>
      </c>
      <c r="AO22" s="12">
        <v>3</v>
      </c>
      <c r="AP22" s="12">
        <v>4</v>
      </c>
      <c r="AQ22" s="12">
        <v>1</v>
      </c>
      <c r="AR22" s="12">
        <v>3</v>
      </c>
      <c r="AS22" s="12">
        <v>4</v>
      </c>
      <c r="AT22" s="12">
        <v>1</v>
      </c>
      <c r="AU22" s="12">
        <v>5</v>
      </c>
      <c r="AV22" s="12">
        <v>1</v>
      </c>
      <c r="AW22" s="12">
        <v>5</v>
      </c>
      <c r="AX22" s="12">
        <v>1</v>
      </c>
      <c r="AY22" s="12">
        <v>2</v>
      </c>
    </row>
    <row r="23" spans="1:51">
      <c r="A23" s="10">
        <v>39136</v>
      </c>
      <c r="B23" s="12">
        <v>0</v>
      </c>
      <c r="C23" s="12">
        <v>1984</v>
      </c>
      <c r="D23" s="12">
        <v>66</v>
      </c>
      <c r="E23" s="12">
        <v>1.7</v>
      </c>
      <c r="F23" s="41">
        <f t="shared" si="0"/>
        <v>22.837370242214536</v>
      </c>
      <c r="G23" s="12" t="s">
        <v>155</v>
      </c>
      <c r="H23" s="12">
        <v>66</v>
      </c>
      <c r="I23" s="12">
        <v>1.7</v>
      </c>
      <c r="J23" s="41">
        <f t="shared" si="1"/>
        <v>22.837370242214536</v>
      </c>
      <c r="K23" s="12">
        <v>170.66</v>
      </c>
      <c r="L23" s="12">
        <v>5</v>
      </c>
      <c r="M23" s="12">
        <v>3</v>
      </c>
      <c r="N23" s="12">
        <v>5</v>
      </c>
      <c r="O23" s="12">
        <v>2</v>
      </c>
      <c r="P23" s="12">
        <v>5</v>
      </c>
      <c r="Q23" s="12">
        <v>4</v>
      </c>
      <c r="R23" s="12">
        <v>5</v>
      </c>
      <c r="S23" s="12">
        <v>1</v>
      </c>
      <c r="T23" s="12">
        <v>4</v>
      </c>
      <c r="U23" s="12">
        <v>2</v>
      </c>
      <c r="V23" s="12">
        <v>5</v>
      </c>
      <c r="W23" s="12">
        <v>1</v>
      </c>
      <c r="X23" s="12">
        <v>5</v>
      </c>
      <c r="Y23" s="12">
        <v>2</v>
      </c>
      <c r="Z23" s="12">
        <v>5</v>
      </c>
      <c r="AA23" s="12">
        <v>2</v>
      </c>
      <c r="AB23" s="12">
        <v>5</v>
      </c>
      <c r="AC23" s="12">
        <v>1</v>
      </c>
      <c r="AD23" s="12">
        <v>5</v>
      </c>
      <c r="AE23" s="12">
        <v>4</v>
      </c>
      <c r="AF23" s="12">
        <v>4</v>
      </c>
      <c r="AG23" s="12">
        <v>2</v>
      </c>
      <c r="AH23" s="12">
        <v>4</v>
      </c>
      <c r="AI23" s="12">
        <v>2</v>
      </c>
      <c r="AJ23" s="12">
        <v>4</v>
      </c>
      <c r="AK23" s="12">
        <v>2</v>
      </c>
      <c r="AL23" s="12">
        <v>4</v>
      </c>
      <c r="AM23" s="12">
        <v>2</v>
      </c>
      <c r="AN23" s="12">
        <v>4</v>
      </c>
      <c r="AO23" s="12">
        <v>2</v>
      </c>
      <c r="AP23" s="12">
        <v>4</v>
      </c>
      <c r="AQ23" s="12">
        <v>4</v>
      </c>
      <c r="AR23" s="12">
        <v>4</v>
      </c>
      <c r="AS23" s="12">
        <v>4</v>
      </c>
      <c r="AT23" s="12">
        <v>4</v>
      </c>
      <c r="AU23" s="12">
        <v>4</v>
      </c>
      <c r="AV23" s="12">
        <v>4</v>
      </c>
      <c r="AW23" s="12">
        <v>2</v>
      </c>
      <c r="AX23" s="12">
        <v>4</v>
      </c>
      <c r="AY23" s="12">
        <v>3</v>
      </c>
    </row>
    <row r="24" spans="1:51">
      <c r="A24" s="10">
        <v>36351</v>
      </c>
      <c r="B24" s="12">
        <v>0</v>
      </c>
      <c r="C24" s="12">
        <v>1976</v>
      </c>
      <c r="D24" s="12">
        <v>63</v>
      </c>
      <c r="E24" s="12">
        <v>1.68</v>
      </c>
      <c r="F24" s="41">
        <f t="shared" si="0"/>
        <v>22.321428571428577</v>
      </c>
      <c r="G24" s="12" t="s">
        <v>156</v>
      </c>
      <c r="H24" s="12">
        <v>63</v>
      </c>
      <c r="I24" s="12">
        <v>1.68</v>
      </c>
      <c r="J24" s="41">
        <f t="shared" si="1"/>
        <v>22.321428571428577</v>
      </c>
      <c r="K24" s="12" t="s">
        <v>156</v>
      </c>
      <c r="L24" s="12">
        <v>4</v>
      </c>
      <c r="M24" s="12">
        <v>2</v>
      </c>
      <c r="N24" s="12">
        <v>2</v>
      </c>
      <c r="O24" s="12">
        <v>4</v>
      </c>
      <c r="P24" s="12">
        <v>2</v>
      </c>
      <c r="Q24" s="12">
        <v>4</v>
      </c>
      <c r="R24" s="12">
        <v>3</v>
      </c>
      <c r="S24" s="12">
        <v>3</v>
      </c>
      <c r="T24" s="12">
        <v>2</v>
      </c>
      <c r="U24" s="12">
        <v>4</v>
      </c>
      <c r="V24" s="12">
        <v>3</v>
      </c>
      <c r="W24" s="12">
        <v>2</v>
      </c>
      <c r="X24" s="12">
        <v>2</v>
      </c>
      <c r="Y24" s="12">
        <v>4</v>
      </c>
      <c r="Z24" s="12">
        <v>3</v>
      </c>
      <c r="AA24" s="12">
        <v>4</v>
      </c>
      <c r="AB24" s="12">
        <v>4</v>
      </c>
      <c r="AC24" s="12">
        <v>4</v>
      </c>
      <c r="AD24" s="12">
        <v>2</v>
      </c>
      <c r="AE24" s="12">
        <v>4</v>
      </c>
      <c r="AF24" s="12">
        <v>4</v>
      </c>
      <c r="AG24" s="12">
        <v>3</v>
      </c>
      <c r="AH24" s="12">
        <v>2</v>
      </c>
      <c r="AI24" s="12">
        <v>4</v>
      </c>
      <c r="AJ24" s="12">
        <v>3</v>
      </c>
      <c r="AK24" s="12">
        <v>4</v>
      </c>
      <c r="AL24" s="12">
        <v>4</v>
      </c>
      <c r="AM24" s="12">
        <v>2</v>
      </c>
      <c r="AN24" s="12">
        <v>2</v>
      </c>
      <c r="AO24" s="12">
        <v>4</v>
      </c>
      <c r="AP24" s="12">
        <v>4</v>
      </c>
      <c r="AQ24" s="12">
        <v>2</v>
      </c>
      <c r="AR24" s="12">
        <v>3</v>
      </c>
      <c r="AS24" s="12">
        <v>4</v>
      </c>
      <c r="AT24" s="12">
        <v>2</v>
      </c>
      <c r="AU24" s="12">
        <v>4</v>
      </c>
      <c r="AV24" s="12">
        <v>2</v>
      </c>
      <c r="AW24" s="12">
        <v>4</v>
      </c>
      <c r="AX24" s="12">
        <v>4</v>
      </c>
      <c r="AY24" s="12">
        <v>4</v>
      </c>
    </row>
    <row r="25" spans="1:51">
      <c r="A25" s="10">
        <v>39329</v>
      </c>
      <c r="B25" s="12">
        <v>0</v>
      </c>
      <c r="C25" s="12">
        <v>1972</v>
      </c>
      <c r="D25" s="12">
        <v>47</v>
      </c>
      <c r="E25" s="12">
        <v>1.56</v>
      </c>
      <c r="F25" s="41">
        <f t="shared" si="0"/>
        <v>19.312952005259696</v>
      </c>
      <c r="G25" s="12" t="s">
        <v>157</v>
      </c>
      <c r="H25" s="12">
        <v>47</v>
      </c>
      <c r="I25" s="12">
        <v>1.56</v>
      </c>
      <c r="J25" s="41">
        <f t="shared" si="1"/>
        <v>19.312952005259696</v>
      </c>
      <c r="K25" s="12" t="s">
        <v>157</v>
      </c>
      <c r="L25" s="12">
        <v>2</v>
      </c>
      <c r="M25" s="12">
        <v>4</v>
      </c>
      <c r="N25" s="12">
        <v>2</v>
      </c>
      <c r="O25" s="12">
        <v>4</v>
      </c>
      <c r="P25" s="12">
        <v>2</v>
      </c>
      <c r="Q25" s="12">
        <v>4</v>
      </c>
      <c r="R25" s="12">
        <v>2</v>
      </c>
      <c r="S25" s="12">
        <v>2</v>
      </c>
      <c r="T25" s="12">
        <v>2</v>
      </c>
      <c r="U25" s="12">
        <v>4</v>
      </c>
      <c r="V25" s="12">
        <v>2</v>
      </c>
      <c r="W25" s="12">
        <v>1</v>
      </c>
      <c r="X25" s="12">
        <v>1</v>
      </c>
      <c r="Y25" s="12">
        <v>5</v>
      </c>
      <c r="Z25" s="12">
        <v>5</v>
      </c>
      <c r="AA25" s="12">
        <v>1</v>
      </c>
      <c r="AB25" s="12">
        <v>4</v>
      </c>
      <c r="AC25" s="12">
        <v>1</v>
      </c>
      <c r="AD25" s="12">
        <v>4</v>
      </c>
      <c r="AE25" s="12">
        <v>1</v>
      </c>
      <c r="AF25" s="12">
        <v>2</v>
      </c>
      <c r="AG25" s="12">
        <v>4</v>
      </c>
      <c r="AH25" s="12">
        <v>1</v>
      </c>
      <c r="AI25" s="12">
        <v>5</v>
      </c>
      <c r="AJ25" s="12">
        <v>4</v>
      </c>
      <c r="AK25" s="12">
        <v>2</v>
      </c>
      <c r="AL25" s="12">
        <v>2</v>
      </c>
      <c r="AM25" s="12">
        <v>3</v>
      </c>
      <c r="AN25" s="12">
        <v>2</v>
      </c>
      <c r="AO25" s="12">
        <v>4</v>
      </c>
      <c r="AP25" s="12">
        <v>4</v>
      </c>
      <c r="AQ25" s="12">
        <v>1</v>
      </c>
      <c r="AR25" s="12">
        <v>1</v>
      </c>
      <c r="AS25" s="12">
        <v>5</v>
      </c>
      <c r="AT25" s="12">
        <v>5</v>
      </c>
      <c r="AU25" s="12">
        <v>1</v>
      </c>
      <c r="AV25" s="12">
        <v>5</v>
      </c>
      <c r="AW25" s="12">
        <v>1</v>
      </c>
      <c r="AX25" s="12">
        <v>5</v>
      </c>
      <c r="AY25" s="12">
        <v>1</v>
      </c>
    </row>
    <row r="26" spans="1:51">
      <c r="A26" s="10">
        <v>39484</v>
      </c>
      <c r="B26" s="12">
        <v>0</v>
      </c>
      <c r="C26" s="12">
        <v>2003</v>
      </c>
      <c r="D26" s="12">
        <v>66</v>
      </c>
      <c r="E26" s="12">
        <v>1.77</v>
      </c>
      <c r="F26" s="41">
        <f t="shared" si="0"/>
        <v>21.066743273005841</v>
      </c>
      <c r="G26" s="12" t="s">
        <v>158</v>
      </c>
      <c r="H26" s="12">
        <v>66</v>
      </c>
      <c r="I26" s="12">
        <v>1.77</v>
      </c>
      <c r="J26" s="41">
        <f t="shared" si="1"/>
        <v>21.066743273005841</v>
      </c>
      <c r="K26" s="12" t="s">
        <v>158</v>
      </c>
      <c r="L26" s="12">
        <v>5</v>
      </c>
      <c r="M26" s="12">
        <v>2</v>
      </c>
      <c r="N26" s="12">
        <v>4</v>
      </c>
      <c r="O26" s="12">
        <v>3</v>
      </c>
      <c r="P26" s="12">
        <v>4</v>
      </c>
      <c r="Q26" s="12">
        <v>3</v>
      </c>
      <c r="R26" s="12">
        <v>4</v>
      </c>
      <c r="S26" s="12">
        <v>3</v>
      </c>
      <c r="T26" s="12">
        <v>2</v>
      </c>
      <c r="U26" s="12">
        <v>3</v>
      </c>
      <c r="V26" s="12">
        <v>4</v>
      </c>
      <c r="W26" s="12">
        <v>2</v>
      </c>
      <c r="X26" s="12">
        <v>4</v>
      </c>
      <c r="Y26" s="12">
        <v>4</v>
      </c>
      <c r="Z26" s="12">
        <v>2</v>
      </c>
      <c r="AA26" s="12">
        <v>5</v>
      </c>
      <c r="AB26" s="12">
        <v>3</v>
      </c>
      <c r="AC26" s="12">
        <v>4</v>
      </c>
      <c r="AD26" s="12">
        <v>2</v>
      </c>
      <c r="AE26" s="12">
        <v>2</v>
      </c>
      <c r="AF26" s="12">
        <v>4</v>
      </c>
      <c r="AG26" s="12">
        <v>3</v>
      </c>
      <c r="AH26" s="12">
        <v>4</v>
      </c>
      <c r="AI26" s="12">
        <v>3</v>
      </c>
      <c r="AJ26" s="12">
        <v>4</v>
      </c>
      <c r="AK26" s="12">
        <v>4</v>
      </c>
      <c r="AL26" s="12">
        <v>4</v>
      </c>
      <c r="AM26" s="12">
        <v>4</v>
      </c>
      <c r="AN26" s="12">
        <v>4</v>
      </c>
      <c r="AO26" s="12">
        <v>3</v>
      </c>
      <c r="AP26" s="12">
        <v>4</v>
      </c>
      <c r="AQ26" s="12">
        <v>4</v>
      </c>
      <c r="AR26" s="12">
        <v>4</v>
      </c>
      <c r="AS26" s="12">
        <v>3</v>
      </c>
      <c r="AT26" s="12">
        <v>4</v>
      </c>
      <c r="AU26" s="12">
        <v>4</v>
      </c>
      <c r="AV26" s="12">
        <v>3</v>
      </c>
      <c r="AW26" s="12">
        <v>2</v>
      </c>
      <c r="AX26" s="12">
        <v>4</v>
      </c>
      <c r="AY26" s="12">
        <v>4</v>
      </c>
    </row>
    <row r="27" spans="1:51">
      <c r="A27" s="10">
        <v>39754</v>
      </c>
      <c r="B27" s="12">
        <v>1</v>
      </c>
      <c r="C27" s="12">
        <v>1996</v>
      </c>
      <c r="D27" s="12">
        <v>71</v>
      </c>
      <c r="E27" s="12">
        <v>1.75</v>
      </c>
      <c r="F27" s="41">
        <f t="shared" si="0"/>
        <v>23.183673469387756</v>
      </c>
      <c r="G27" s="12" t="s">
        <v>159</v>
      </c>
      <c r="H27" s="12">
        <v>71</v>
      </c>
      <c r="I27" s="12">
        <v>1.74</v>
      </c>
      <c r="J27" s="41">
        <f t="shared" si="1"/>
        <v>23.450918219051392</v>
      </c>
      <c r="K27" s="12" t="s">
        <v>160</v>
      </c>
      <c r="L27" s="12">
        <v>3</v>
      </c>
      <c r="M27" s="12">
        <v>4</v>
      </c>
      <c r="N27" s="12">
        <v>2</v>
      </c>
      <c r="O27" s="12">
        <v>4</v>
      </c>
      <c r="P27" s="12">
        <v>2</v>
      </c>
      <c r="Q27" s="12">
        <v>4</v>
      </c>
      <c r="R27" s="12">
        <v>4</v>
      </c>
      <c r="S27" s="12">
        <v>4</v>
      </c>
      <c r="T27" s="12">
        <v>1</v>
      </c>
      <c r="U27" s="12">
        <v>4</v>
      </c>
      <c r="V27" s="12">
        <v>2</v>
      </c>
      <c r="W27" s="12">
        <v>4</v>
      </c>
      <c r="X27" s="12">
        <v>4</v>
      </c>
      <c r="Y27" s="12">
        <v>4</v>
      </c>
      <c r="Z27" s="12">
        <v>3</v>
      </c>
      <c r="AA27" s="12">
        <v>4</v>
      </c>
      <c r="AB27" s="12">
        <v>1</v>
      </c>
      <c r="AC27" s="12">
        <v>1</v>
      </c>
      <c r="AD27" s="12">
        <v>4</v>
      </c>
      <c r="AE27" s="12">
        <v>2</v>
      </c>
      <c r="AF27" s="12">
        <v>2</v>
      </c>
      <c r="AG27" s="12">
        <v>4</v>
      </c>
      <c r="AH27" s="12">
        <v>2</v>
      </c>
      <c r="AI27" s="12">
        <v>4</v>
      </c>
      <c r="AJ27" s="12">
        <v>2</v>
      </c>
      <c r="AK27" s="12">
        <v>4</v>
      </c>
      <c r="AL27" s="12">
        <v>1</v>
      </c>
      <c r="AM27" s="12">
        <v>4</v>
      </c>
      <c r="AN27" s="12">
        <v>1</v>
      </c>
      <c r="AO27" s="12">
        <v>5</v>
      </c>
      <c r="AP27" s="12">
        <v>2</v>
      </c>
      <c r="AQ27" s="12">
        <v>1</v>
      </c>
      <c r="AR27" s="12">
        <v>4</v>
      </c>
      <c r="AS27" s="12">
        <v>4</v>
      </c>
      <c r="AT27" s="12">
        <v>2</v>
      </c>
      <c r="AU27" s="12">
        <v>4</v>
      </c>
      <c r="AV27" s="12">
        <v>2</v>
      </c>
      <c r="AW27" s="12">
        <v>4</v>
      </c>
      <c r="AX27" s="12">
        <v>2</v>
      </c>
      <c r="AY27" s="12">
        <v>2</v>
      </c>
    </row>
    <row r="28" spans="1:51">
      <c r="A28" s="10">
        <v>39945</v>
      </c>
      <c r="B28" s="12">
        <v>1</v>
      </c>
      <c r="C28" s="12">
        <v>1997</v>
      </c>
      <c r="D28" s="12">
        <v>85</v>
      </c>
      <c r="E28" s="12">
        <v>1.79</v>
      </c>
      <c r="F28" s="41">
        <f t="shared" si="0"/>
        <v>26.528510346119035</v>
      </c>
      <c r="G28" s="12" t="s">
        <v>161</v>
      </c>
      <c r="H28" s="12">
        <v>85</v>
      </c>
      <c r="I28" s="12">
        <v>1.79</v>
      </c>
      <c r="J28" s="41">
        <f t="shared" si="1"/>
        <v>26.528510346119035</v>
      </c>
      <c r="K28" s="12" t="s">
        <v>162</v>
      </c>
      <c r="L28" s="12">
        <v>4</v>
      </c>
      <c r="M28" s="12">
        <v>2</v>
      </c>
      <c r="N28" s="12">
        <v>3</v>
      </c>
      <c r="O28" s="12">
        <v>4</v>
      </c>
      <c r="P28" s="12">
        <v>4</v>
      </c>
      <c r="Q28" s="12">
        <v>2</v>
      </c>
      <c r="R28" s="12">
        <v>4</v>
      </c>
      <c r="S28" s="12">
        <v>2</v>
      </c>
      <c r="T28" s="12">
        <v>1</v>
      </c>
      <c r="U28" s="12">
        <v>4</v>
      </c>
      <c r="V28" s="12">
        <v>5</v>
      </c>
      <c r="W28" s="12">
        <v>4</v>
      </c>
      <c r="X28" s="12">
        <v>2</v>
      </c>
      <c r="Y28" s="12">
        <v>4</v>
      </c>
      <c r="Z28" s="12">
        <v>2</v>
      </c>
      <c r="AA28" s="12">
        <v>5</v>
      </c>
      <c r="AB28" s="12">
        <v>2</v>
      </c>
      <c r="AC28" s="12">
        <v>2</v>
      </c>
      <c r="AD28" s="12">
        <v>2</v>
      </c>
      <c r="AE28" s="12">
        <v>1</v>
      </c>
      <c r="AF28" s="12">
        <v>4</v>
      </c>
      <c r="AG28" s="12">
        <v>2</v>
      </c>
      <c r="AH28" s="12">
        <v>2</v>
      </c>
      <c r="AI28" s="12">
        <v>4</v>
      </c>
      <c r="AJ28" s="12">
        <v>4</v>
      </c>
      <c r="AK28" s="12">
        <v>2</v>
      </c>
      <c r="AL28" s="12">
        <v>4</v>
      </c>
      <c r="AM28" s="12">
        <v>2</v>
      </c>
      <c r="AN28" s="12">
        <v>2</v>
      </c>
      <c r="AO28" s="12">
        <v>5</v>
      </c>
      <c r="AP28" s="12">
        <v>4</v>
      </c>
      <c r="AQ28" s="12">
        <v>3</v>
      </c>
      <c r="AR28" s="12">
        <v>1</v>
      </c>
      <c r="AS28" s="12">
        <v>4</v>
      </c>
      <c r="AT28" s="12">
        <v>1</v>
      </c>
      <c r="AU28" s="12">
        <v>4</v>
      </c>
      <c r="AV28" s="12">
        <v>2</v>
      </c>
      <c r="AW28" s="12">
        <v>4</v>
      </c>
      <c r="AX28" s="12">
        <v>2</v>
      </c>
      <c r="AY28" s="12">
        <v>2</v>
      </c>
    </row>
    <row r="30" spans="1:51">
      <c r="A30" s="10" t="s">
        <v>81</v>
      </c>
      <c r="B30" s="12" t="s">
        <v>36</v>
      </c>
      <c r="C30" s="12" t="s">
        <v>37</v>
      </c>
      <c r="D30" s="12" t="s">
        <v>82</v>
      </c>
      <c r="E30" s="12" t="s">
        <v>83</v>
      </c>
      <c r="F30" s="41" t="s">
        <v>84</v>
      </c>
      <c r="G30" s="12" t="s">
        <v>85</v>
      </c>
      <c r="H30" s="12" t="s">
        <v>86</v>
      </c>
      <c r="I30" s="12" t="s">
        <v>87</v>
      </c>
      <c r="J30" s="41" t="s">
        <v>88</v>
      </c>
      <c r="K30" s="12" t="s">
        <v>89</v>
      </c>
      <c r="L30" s="12" t="s">
        <v>90</v>
      </c>
      <c r="M30" s="12" t="s">
        <v>91</v>
      </c>
      <c r="N30" s="12" t="s">
        <v>92</v>
      </c>
      <c r="O30" s="12" t="s">
        <v>557</v>
      </c>
      <c r="P30" s="12" t="s">
        <v>93</v>
      </c>
      <c r="Q30" s="12" t="s">
        <v>94</v>
      </c>
      <c r="R30" s="12" t="s">
        <v>95</v>
      </c>
      <c r="S30" s="12" t="s">
        <v>96</v>
      </c>
      <c r="T30" s="12" t="s">
        <v>558</v>
      </c>
      <c r="U30" s="12" t="s">
        <v>559</v>
      </c>
      <c r="V30" s="12" t="s">
        <v>560</v>
      </c>
      <c r="W30" s="12" t="s">
        <v>561</v>
      </c>
      <c r="X30" s="12" t="s">
        <v>562</v>
      </c>
      <c r="Y30" s="12" t="s">
        <v>563</v>
      </c>
      <c r="Z30" s="12" t="s">
        <v>97</v>
      </c>
      <c r="AA30" s="12" t="s">
        <v>98</v>
      </c>
      <c r="AB30" s="12" t="s">
        <v>99</v>
      </c>
      <c r="AC30" s="12" t="s">
        <v>100</v>
      </c>
      <c r="AD30" s="12" t="s">
        <v>101</v>
      </c>
      <c r="AE30" s="12" t="s">
        <v>102</v>
      </c>
      <c r="AF30" s="12" t="s">
        <v>106</v>
      </c>
      <c r="AG30" s="12" t="s">
        <v>107</v>
      </c>
      <c r="AH30" s="12" t="s">
        <v>108</v>
      </c>
      <c r="AI30" s="12" t="s">
        <v>564</v>
      </c>
      <c r="AJ30" s="12" t="s">
        <v>109</v>
      </c>
      <c r="AK30" s="12" t="s">
        <v>110</v>
      </c>
      <c r="AL30" s="12" t="s">
        <v>111</v>
      </c>
      <c r="AM30" s="12" t="s">
        <v>112</v>
      </c>
      <c r="AN30" s="12" t="s">
        <v>565</v>
      </c>
      <c r="AO30" s="12" t="s">
        <v>566</v>
      </c>
      <c r="AP30" s="12" t="s">
        <v>567</v>
      </c>
      <c r="AQ30" s="12" t="s">
        <v>568</v>
      </c>
      <c r="AR30" s="12" t="s">
        <v>569</v>
      </c>
      <c r="AS30" s="12" t="s">
        <v>570</v>
      </c>
      <c r="AT30" s="12" t="s">
        <v>113</v>
      </c>
      <c r="AU30" s="12" t="s">
        <v>114</v>
      </c>
      <c r="AV30" s="12" t="s">
        <v>115</v>
      </c>
      <c r="AW30" s="12" t="s">
        <v>116</v>
      </c>
      <c r="AX30" s="12" t="s">
        <v>117</v>
      </c>
      <c r="AY30" s="12" t="s">
        <v>118</v>
      </c>
    </row>
    <row r="31" spans="1:51">
      <c r="A31" s="10">
        <v>35742</v>
      </c>
      <c r="B31" s="12">
        <v>0</v>
      </c>
      <c r="C31" s="12">
        <v>2001</v>
      </c>
      <c r="D31" s="12">
        <v>65</v>
      </c>
      <c r="E31" s="12">
        <v>1.66</v>
      </c>
      <c r="F31" s="41">
        <f t="shared" ref="F31:F57" si="2">D31/(E31^2)</f>
        <v>23.588329220496444</v>
      </c>
      <c r="G31" s="12" t="s">
        <v>122</v>
      </c>
      <c r="H31" s="12">
        <v>65</v>
      </c>
      <c r="I31" s="12">
        <v>1.66</v>
      </c>
      <c r="J31" s="41">
        <f t="shared" ref="J31:J57" si="3">H31/(I31^2)</f>
        <v>23.588329220496444</v>
      </c>
      <c r="K31" s="12" t="s">
        <v>122</v>
      </c>
      <c r="L31" s="12">
        <v>2</v>
      </c>
      <c r="M31" s="12">
        <v>4</v>
      </c>
      <c r="N31" s="12">
        <v>1</v>
      </c>
      <c r="O31" s="12">
        <v>4</v>
      </c>
      <c r="P31" s="12">
        <v>2</v>
      </c>
      <c r="Q31" s="12">
        <v>4</v>
      </c>
      <c r="R31" s="12">
        <v>2</v>
      </c>
      <c r="S31" s="12">
        <v>4</v>
      </c>
      <c r="T31" s="12">
        <v>4</v>
      </c>
      <c r="U31" s="12">
        <v>2</v>
      </c>
      <c r="V31" s="12">
        <v>5</v>
      </c>
      <c r="W31" s="12">
        <v>2</v>
      </c>
      <c r="X31" s="12">
        <v>4</v>
      </c>
      <c r="Y31" s="12">
        <v>2</v>
      </c>
      <c r="Z31" s="12">
        <v>4</v>
      </c>
      <c r="AA31" s="12">
        <v>2</v>
      </c>
      <c r="AB31" s="12">
        <v>4</v>
      </c>
      <c r="AC31" s="12">
        <v>2</v>
      </c>
      <c r="AD31" s="12">
        <v>4</v>
      </c>
      <c r="AE31" s="12">
        <v>1</v>
      </c>
      <c r="AF31" s="12">
        <v>2</v>
      </c>
      <c r="AG31" s="12">
        <v>4</v>
      </c>
      <c r="AH31" s="12">
        <v>2</v>
      </c>
      <c r="AI31" s="12">
        <v>5</v>
      </c>
      <c r="AJ31" s="12">
        <v>2</v>
      </c>
      <c r="AK31" s="12">
        <v>5</v>
      </c>
      <c r="AL31" s="12">
        <v>1</v>
      </c>
      <c r="AM31" s="12">
        <v>5</v>
      </c>
      <c r="AN31" s="12">
        <v>4</v>
      </c>
      <c r="AO31" s="12">
        <v>3</v>
      </c>
      <c r="AP31" s="12">
        <v>5</v>
      </c>
      <c r="AQ31" s="12">
        <v>2</v>
      </c>
      <c r="AR31" s="12">
        <v>4</v>
      </c>
      <c r="AS31" s="12">
        <v>2</v>
      </c>
      <c r="AT31" s="12">
        <v>3</v>
      </c>
      <c r="AU31" s="12">
        <v>4</v>
      </c>
      <c r="AV31" s="12">
        <v>2</v>
      </c>
      <c r="AW31" s="12">
        <v>3</v>
      </c>
      <c r="AX31" s="12">
        <v>2</v>
      </c>
      <c r="AY31" s="12">
        <v>2</v>
      </c>
    </row>
    <row r="32" spans="1:51">
      <c r="A32" s="10">
        <v>36513</v>
      </c>
      <c r="B32" s="12">
        <v>0</v>
      </c>
      <c r="C32" s="12">
        <v>1992</v>
      </c>
      <c r="D32" s="12">
        <v>70</v>
      </c>
      <c r="E32" s="12">
        <v>1.75</v>
      </c>
      <c r="F32" s="41">
        <f t="shared" si="2"/>
        <v>22.857142857142858</v>
      </c>
      <c r="G32" s="12" t="s">
        <v>123</v>
      </c>
      <c r="H32" s="12">
        <v>70</v>
      </c>
      <c r="I32" s="12">
        <v>1.75</v>
      </c>
      <c r="J32" s="41">
        <f t="shared" si="3"/>
        <v>22.857142857142858</v>
      </c>
      <c r="K32" s="12" t="s">
        <v>124</v>
      </c>
      <c r="L32" s="12">
        <v>4</v>
      </c>
      <c r="M32" s="12">
        <v>4</v>
      </c>
      <c r="N32" s="12">
        <v>4</v>
      </c>
      <c r="O32" s="12">
        <v>2</v>
      </c>
      <c r="P32" s="12">
        <v>4</v>
      </c>
      <c r="Q32" s="12">
        <v>2</v>
      </c>
      <c r="R32" s="12">
        <v>4</v>
      </c>
      <c r="S32" s="12">
        <v>2</v>
      </c>
      <c r="T32" s="12">
        <v>2</v>
      </c>
      <c r="U32" s="12">
        <v>3</v>
      </c>
      <c r="V32" s="12">
        <v>4</v>
      </c>
      <c r="W32" s="12">
        <v>2</v>
      </c>
      <c r="X32" s="12">
        <v>2</v>
      </c>
      <c r="Y32" s="12">
        <v>4</v>
      </c>
      <c r="Z32" s="12">
        <v>5</v>
      </c>
      <c r="AA32" s="12">
        <v>2</v>
      </c>
      <c r="AB32" s="12">
        <v>5</v>
      </c>
      <c r="AC32" s="12">
        <v>1</v>
      </c>
      <c r="AD32" s="12">
        <v>5</v>
      </c>
      <c r="AE32" s="12">
        <v>1</v>
      </c>
      <c r="AF32" s="12">
        <v>4</v>
      </c>
      <c r="AG32" s="12">
        <v>2</v>
      </c>
      <c r="AH32" s="12">
        <v>4</v>
      </c>
      <c r="AI32" s="12">
        <v>4</v>
      </c>
      <c r="AJ32" s="12">
        <v>4</v>
      </c>
      <c r="AK32" s="12">
        <v>3</v>
      </c>
      <c r="AL32" s="12">
        <v>4</v>
      </c>
      <c r="AM32" s="12">
        <v>2</v>
      </c>
      <c r="AN32" s="12">
        <v>2</v>
      </c>
      <c r="AO32" s="12">
        <v>4</v>
      </c>
      <c r="AP32" s="12">
        <v>4</v>
      </c>
      <c r="AQ32" s="12">
        <v>2</v>
      </c>
      <c r="AR32" s="12">
        <v>3</v>
      </c>
      <c r="AS32" s="12">
        <v>4</v>
      </c>
      <c r="AT32" s="12">
        <v>4</v>
      </c>
      <c r="AU32" s="12">
        <v>4</v>
      </c>
      <c r="AV32" s="12">
        <v>4</v>
      </c>
      <c r="AW32" s="12">
        <v>2</v>
      </c>
      <c r="AX32" s="12">
        <v>5</v>
      </c>
      <c r="AY32" s="12">
        <v>1</v>
      </c>
    </row>
    <row r="33" spans="1:51">
      <c r="A33" s="10">
        <v>36473</v>
      </c>
      <c r="B33" s="12">
        <v>0</v>
      </c>
      <c r="C33" s="12">
        <v>1998</v>
      </c>
      <c r="D33" s="12">
        <v>73</v>
      </c>
      <c r="E33" s="12">
        <v>1.67</v>
      </c>
      <c r="F33" s="41">
        <f t="shared" si="2"/>
        <v>26.175194521137367</v>
      </c>
      <c r="G33" s="12" t="s">
        <v>125</v>
      </c>
      <c r="H33" s="12">
        <v>72</v>
      </c>
      <c r="I33" s="12">
        <v>1.68</v>
      </c>
      <c r="J33" s="41">
        <f t="shared" si="3"/>
        <v>25.510204081632658</v>
      </c>
      <c r="K33" s="12" t="s">
        <v>126</v>
      </c>
      <c r="L33" s="12">
        <v>5</v>
      </c>
      <c r="M33" s="12">
        <v>1</v>
      </c>
      <c r="N33" s="12">
        <v>4</v>
      </c>
      <c r="O33" s="12">
        <v>4</v>
      </c>
      <c r="P33" s="12">
        <v>5</v>
      </c>
      <c r="Q33" s="12">
        <v>1</v>
      </c>
      <c r="R33" s="12">
        <v>5</v>
      </c>
      <c r="S33" s="12">
        <v>1</v>
      </c>
      <c r="T33" s="12">
        <v>4</v>
      </c>
      <c r="U33" s="12">
        <v>3</v>
      </c>
      <c r="V33" s="12">
        <v>2</v>
      </c>
      <c r="W33" s="12">
        <v>4</v>
      </c>
      <c r="X33" s="12">
        <v>5</v>
      </c>
      <c r="Y33" s="12">
        <v>1</v>
      </c>
      <c r="Z33" s="12">
        <v>5</v>
      </c>
      <c r="AA33" s="12">
        <v>1</v>
      </c>
      <c r="AB33" s="12">
        <v>5</v>
      </c>
      <c r="AC33" s="12">
        <v>1</v>
      </c>
      <c r="AD33" s="12">
        <v>5</v>
      </c>
      <c r="AE33" s="12">
        <v>1</v>
      </c>
      <c r="AF33" s="12">
        <v>5</v>
      </c>
      <c r="AG33" s="12">
        <v>2</v>
      </c>
      <c r="AH33" s="12">
        <v>5</v>
      </c>
      <c r="AI33" s="12">
        <v>2</v>
      </c>
      <c r="AJ33" s="12">
        <v>5</v>
      </c>
      <c r="AK33" s="12">
        <v>2</v>
      </c>
      <c r="AL33" s="12">
        <v>4</v>
      </c>
      <c r="AM33" s="12">
        <v>2</v>
      </c>
      <c r="AN33" s="12">
        <v>4</v>
      </c>
      <c r="AO33" s="12">
        <v>3</v>
      </c>
      <c r="AP33" s="12">
        <v>4</v>
      </c>
      <c r="AQ33" s="12">
        <v>4</v>
      </c>
      <c r="AR33" s="12">
        <v>3</v>
      </c>
      <c r="AS33" s="12">
        <v>1</v>
      </c>
      <c r="AT33" s="12">
        <v>4</v>
      </c>
      <c r="AU33" s="12">
        <v>2</v>
      </c>
      <c r="AV33" s="12">
        <v>4</v>
      </c>
      <c r="AW33" s="12">
        <v>2</v>
      </c>
      <c r="AX33" s="12">
        <v>4</v>
      </c>
      <c r="AY33" s="12">
        <v>2</v>
      </c>
    </row>
    <row r="34" spans="1:51">
      <c r="A34" s="10">
        <v>36449</v>
      </c>
      <c r="B34" s="12">
        <v>0</v>
      </c>
      <c r="C34" s="12">
        <v>1997</v>
      </c>
      <c r="D34" s="12">
        <v>70</v>
      </c>
      <c r="E34" s="12">
        <v>1.75</v>
      </c>
      <c r="F34" s="41">
        <f t="shared" si="2"/>
        <v>22.857142857142858</v>
      </c>
      <c r="G34" s="12" t="s">
        <v>127</v>
      </c>
      <c r="H34" s="12">
        <v>69</v>
      </c>
      <c r="I34" s="12">
        <v>1.74</v>
      </c>
      <c r="J34" s="41">
        <f t="shared" si="3"/>
        <v>22.790328973444311</v>
      </c>
      <c r="K34" s="12" t="s">
        <v>128</v>
      </c>
      <c r="L34" s="12">
        <v>1</v>
      </c>
      <c r="M34" s="12">
        <v>5</v>
      </c>
      <c r="N34" s="12">
        <v>1</v>
      </c>
      <c r="O34" s="12">
        <v>5</v>
      </c>
      <c r="P34" s="12">
        <v>4</v>
      </c>
      <c r="Q34" s="12">
        <v>4</v>
      </c>
      <c r="R34" s="12">
        <v>3</v>
      </c>
      <c r="S34" s="12">
        <v>4</v>
      </c>
      <c r="T34" s="12">
        <v>2</v>
      </c>
      <c r="U34" s="12">
        <v>4</v>
      </c>
      <c r="V34" s="12">
        <v>2</v>
      </c>
      <c r="W34" s="12">
        <v>4</v>
      </c>
      <c r="X34" s="12">
        <v>2</v>
      </c>
      <c r="Y34" s="12">
        <v>5</v>
      </c>
      <c r="Z34" s="12">
        <v>2</v>
      </c>
      <c r="AA34" s="12">
        <v>4</v>
      </c>
      <c r="AB34" s="12">
        <v>2</v>
      </c>
      <c r="AC34" s="12">
        <v>2</v>
      </c>
      <c r="AD34" s="12">
        <v>1</v>
      </c>
      <c r="AE34" s="12">
        <v>3</v>
      </c>
      <c r="AF34" s="12">
        <v>1</v>
      </c>
      <c r="AG34" s="12">
        <v>4</v>
      </c>
      <c r="AH34" s="12">
        <v>2</v>
      </c>
      <c r="AI34" s="12">
        <v>4</v>
      </c>
      <c r="AJ34" s="12">
        <v>2</v>
      </c>
      <c r="AK34" s="12">
        <v>4</v>
      </c>
      <c r="AL34" s="12">
        <v>2</v>
      </c>
      <c r="AM34" s="12">
        <v>4</v>
      </c>
      <c r="AN34" s="12">
        <v>1</v>
      </c>
      <c r="AO34" s="12">
        <v>4</v>
      </c>
      <c r="AP34" s="12">
        <v>2</v>
      </c>
      <c r="AQ34" s="12">
        <v>4</v>
      </c>
      <c r="AR34" s="12">
        <v>2</v>
      </c>
      <c r="AS34" s="12">
        <v>5</v>
      </c>
      <c r="AT34" s="12">
        <v>2</v>
      </c>
      <c r="AU34" s="12">
        <v>4</v>
      </c>
      <c r="AV34" s="12">
        <v>2</v>
      </c>
      <c r="AW34" s="12">
        <v>1</v>
      </c>
      <c r="AX34" s="12">
        <v>2</v>
      </c>
      <c r="AY34" s="12">
        <v>4</v>
      </c>
    </row>
    <row r="35" spans="1:51">
      <c r="A35" s="10">
        <v>36793</v>
      </c>
      <c r="B35" s="12">
        <v>0</v>
      </c>
      <c r="C35" s="12">
        <v>1981</v>
      </c>
      <c r="D35" s="12">
        <v>61</v>
      </c>
      <c r="E35" s="12">
        <v>1.78</v>
      </c>
      <c r="F35" s="41">
        <f t="shared" si="2"/>
        <v>19.252619618735007</v>
      </c>
      <c r="G35" s="12" t="s">
        <v>129</v>
      </c>
      <c r="H35" s="12">
        <v>61</v>
      </c>
      <c r="I35" s="12">
        <v>1.78</v>
      </c>
      <c r="J35" s="41">
        <f t="shared" si="3"/>
        <v>19.252619618735007</v>
      </c>
      <c r="K35" s="12" t="s">
        <v>130</v>
      </c>
      <c r="L35" s="12">
        <v>3</v>
      </c>
      <c r="M35" s="12">
        <v>4</v>
      </c>
      <c r="N35" s="12">
        <v>3</v>
      </c>
      <c r="O35" s="12">
        <v>4</v>
      </c>
      <c r="P35" s="12">
        <v>2</v>
      </c>
      <c r="Q35" s="12">
        <v>4</v>
      </c>
      <c r="R35" s="12">
        <v>3</v>
      </c>
      <c r="S35" s="12">
        <v>4</v>
      </c>
      <c r="T35" s="12">
        <v>1</v>
      </c>
      <c r="U35" s="12">
        <v>4</v>
      </c>
      <c r="V35" s="12">
        <v>1</v>
      </c>
      <c r="W35" s="12">
        <v>5</v>
      </c>
      <c r="X35" s="12">
        <v>1</v>
      </c>
      <c r="Y35" s="12">
        <v>4</v>
      </c>
      <c r="Z35" s="12">
        <v>3</v>
      </c>
      <c r="AA35" s="12">
        <v>4</v>
      </c>
      <c r="AB35" s="12">
        <v>4</v>
      </c>
      <c r="AC35" s="12">
        <v>1</v>
      </c>
      <c r="AD35" s="12">
        <v>5</v>
      </c>
      <c r="AE35" s="12">
        <v>3</v>
      </c>
      <c r="AF35" s="12">
        <v>4</v>
      </c>
      <c r="AG35" s="12">
        <v>4</v>
      </c>
      <c r="AH35" s="12">
        <v>4</v>
      </c>
      <c r="AI35" s="12">
        <v>4</v>
      </c>
      <c r="AJ35" s="12">
        <v>2</v>
      </c>
      <c r="AK35" s="12">
        <v>2</v>
      </c>
      <c r="AL35" s="12">
        <v>2</v>
      </c>
      <c r="AM35" s="12">
        <v>4</v>
      </c>
      <c r="AN35" s="12">
        <v>1</v>
      </c>
      <c r="AO35" s="12">
        <v>4</v>
      </c>
      <c r="AP35" s="12">
        <v>2</v>
      </c>
      <c r="AQ35" s="12">
        <v>4</v>
      </c>
      <c r="AR35" s="12">
        <v>2</v>
      </c>
      <c r="AS35" s="12">
        <v>4</v>
      </c>
      <c r="AT35" s="12">
        <v>4</v>
      </c>
      <c r="AU35" s="12">
        <v>2</v>
      </c>
      <c r="AV35" s="12">
        <v>4</v>
      </c>
      <c r="AW35" s="12">
        <v>2</v>
      </c>
      <c r="AX35" s="12">
        <v>4</v>
      </c>
      <c r="AY35" s="12">
        <v>2</v>
      </c>
    </row>
    <row r="36" spans="1:51">
      <c r="A36" s="10">
        <v>36882</v>
      </c>
      <c r="B36" s="12">
        <v>0</v>
      </c>
      <c r="C36" s="12">
        <v>1973</v>
      </c>
      <c r="D36" s="12">
        <v>80</v>
      </c>
      <c r="E36" s="12">
        <v>1.74</v>
      </c>
      <c r="F36" s="41">
        <f t="shared" si="2"/>
        <v>26.423569824283259</v>
      </c>
      <c r="G36" s="12" t="s">
        <v>131</v>
      </c>
      <c r="H36" s="12">
        <v>80</v>
      </c>
      <c r="I36" s="12">
        <v>1.74</v>
      </c>
      <c r="J36" s="41">
        <f t="shared" si="3"/>
        <v>26.423569824283259</v>
      </c>
      <c r="K36" s="12" t="s">
        <v>131</v>
      </c>
      <c r="L36" s="12">
        <v>3</v>
      </c>
      <c r="M36" s="12">
        <v>2</v>
      </c>
      <c r="N36" s="12">
        <v>4</v>
      </c>
      <c r="O36" s="12">
        <v>3</v>
      </c>
      <c r="P36" s="12">
        <v>3</v>
      </c>
      <c r="Q36" s="12">
        <v>2</v>
      </c>
      <c r="R36" s="12">
        <v>3</v>
      </c>
      <c r="S36" s="12">
        <v>3</v>
      </c>
      <c r="T36" s="12">
        <v>2</v>
      </c>
      <c r="U36" s="12">
        <v>4</v>
      </c>
      <c r="V36" s="12">
        <v>2</v>
      </c>
      <c r="W36" s="12">
        <v>4</v>
      </c>
      <c r="X36" s="12">
        <v>2</v>
      </c>
      <c r="Y36" s="12">
        <v>4</v>
      </c>
      <c r="Z36" s="12">
        <v>2</v>
      </c>
      <c r="AA36" s="12">
        <v>3</v>
      </c>
      <c r="AB36" s="12">
        <v>3</v>
      </c>
      <c r="AC36" s="12">
        <v>4</v>
      </c>
      <c r="AD36" s="12">
        <v>4</v>
      </c>
      <c r="AE36" s="12">
        <v>3</v>
      </c>
      <c r="AF36" s="12">
        <v>4</v>
      </c>
      <c r="AG36" s="12">
        <v>2</v>
      </c>
      <c r="AH36" s="12">
        <v>4</v>
      </c>
      <c r="AI36" s="12">
        <v>3</v>
      </c>
      <c r="AJ36" s="12">
        <v>3</v>
      </c>
      <c r="AK36" s="12">
        <v>2</v>
      </c>
      <c r="AL36" s="12">
        <v>4</v>
      </c>
      <c r="AM36" s="12">
        <v>3</v>
      </c>
      <c r="AN36" s="12">
        <v>2</v>
      </c>
      <c r="AO36" s="12">
        <v>4</v>
      </c>
      <c r="AP36" s="12">
        <v>2</v>
      </c>
      <c r="AQ36" s="12">
        <v>4</v>
      </c>
      <c r="AR36" s="12">
        <v>3</v>
      </c>
      <c r="AS36" s="12">
        <v>3</v>
      </c>
      <c r="AT36" s="12">
        <v>2</v>
      </c>
      <c r="AU36" s="12">
        <v>4</v>
      </c>
      <c r="AV36" s="12">
        <v>3</v>
      </c>
      <c r="AW36" s="12">
        <v>3</v>
      </c>
      <c r="AX36" s="12">
        <v>3</v>
      </c>
      <c r="AY36" s="12">
        <v>4</v>
      </c>
    </row>
    <row r="37" spans="1:51">
      <c r="A37" s="10">
        <v>36905</v>
      </c>
      <c r="B37" s="12">
        <v>0</v>
      </c>
      <c r="C37" s="12">
        <v>1983</v>
      </c>
      <c r="D37" s="12">
        <v>65</v>
      </c>
      <c r="E37" s="12">
        <v>168</v>
      </c>
      <c r="F37" s="41">
        <f t="shared" si="2"/>
        <v>2.3030045351473921E-3</v>
      </c>
      <c r="G37" s="12" t="s">
        <v>132</v>
      </c>
      <c r="H37" s="12">
        <v>66</v>
      </c>
      <c r="I37" s="12">
        <v>168</v>
      </c>
      <c r="J37" s="41">
        <f t="shared" si="3"/>
        <v>2.3384353741496599E-3</v>
      </c>
      <c r="K37" s="12" t="s">
        <v>133</v>
      </c>
      <c r="L37" s="12">
        <v>3</v>
      </c>
      <c r="M37" s="12">
        <v>3</v>
      </c>
      <c r="N37" s="12">
        <v>1</v>
      </c>
      <c r="O37" s="12">
        <v>3</v>
      </c>
      <c r="P37" s="12">
        <v>2</v>
      </c>
      <c r="Q37" s="12">
        <v>3</v>
      </c>
      <c r="R37" s="12">
        <v>3</v>
      </c>
      <c r="S37" s="12">
        <v>3</v>
      </c>
      <c r="T37" s="12">
        <v>4</v>
      </c>
      <c r="U37" s="12">
        <v>5</v>
      </c>
      <c r="V37" s="12">
        <v>3</v>
      </c>
      <c r="W37" s="12">
        <v>3</v>
      </c>
      <c r="X37" s="12">
        <v>4</v>
      </c>
      <c r="Y37" s="12">
        <v>5</v>
      </c>
      <c r="Z37" s="12">
        <v>1</v>
      </c>
      <c r="AA37" s="12">
        <v>4</v>
      </c>
      <c r="AB37" s="12">
        <v>1</v>
      </c>
      <c r="AC37" s="12">
        <v>4</v>
      </c>
      <c r="AD37" s="12">
        <v>1</v>
      </c>
      <c r="AE37" s="12">
        <v>2</v>
      </c>
      <c r="AF37" s="12">
        <v>3</v>
      </c>
      <c r="AG37" s="12">
        <v>3</v>
      </c>
      <c r="AH37" s="12">
        <v>2</v>
      </c>
      <c r="AI37" s="12">
        <v>2</v>
      </c>
      <c r="AJ37" s="12">
        <v>3</v>
      </c>
      <c r="AK37" s="12">
        <v>3</v>
      </c>
      <c r="AL37" s="12">
        <v>2</v>
      </c>
      <c r="AM37" s="12">
        <v>3</v>
      </c>
      <c r="AN37" s="12">
        <v>2</v>
      </c>
      <c r="AO37" s="12">
        <v>5</v>
      </c>
      <c r="AP37" s="12">
        <v>3</v>
      </c>
      <c r="AQ37" s="12">
        <v>4</v>
      </c>
      <c r="AR37" s="12">
        <v>2</v>
      </c>
      <c r="AS37" s="12">
        <v>4</v>
      </c>
      <c r="AT37" s="12">
        <v>2</v>
      </c>
      <c r="AU37" s="12">
        <v>5</v>
      </c>
      <c r="AV37" s="12">
        <v>2</v>
      </c>
      <c r="AW37" s="12">
        <v>4</v>
      </c>
      <c r="AX37" s="12">
        <v>2</v>
      </c>
      <c r="AY37" s="12">
        <v>4</v>
      </c>
    </row>
    <row r="38" spans="1:51">
      <c r="A38" s="10">
        <v>37242</v>
      </c>
      <c r="B38" s="12">
        <v>0</v>
      </c>
      <c r="C38" s="12">
        <v>1999</v>
      </c>
      <c r="D38" s="12">
        <v>54</v>
      </c>
      <c r="E38" s="12">
        <v>1.56</v>
      </c>
      <c r="F38" s="41">
        <f t="shared" si="2"/>
        <v>22.189349112426033</v>
      </c>
      <c r="G38" s="12" t="s">
        <v>134</v>
      </c>
      <c r="H38" s="12">
        <v>53</v>
      </c>
      <c r="I38" s="12">
        <v>1.56</v>
      </c>
      <c r="J38" s="41">
        <f t="shared" si="3"/>
        <v>21.7784352399737</v>
      </c>
      <c r="K38" s="12" t="s">
        <v>135</v>
      </c>
      <c r="L38" s="12">
        <v>2</v>
      </c>
      <c r="M38" s="12">
        <v>2</v>
      </c>
      <c r="N38" s="12">
        <v>2</v>
      </c>
      <c r="O38" s="12">
        <v>4</v>
      </c>
      <c r="P38" s="12">
        <v>3</v>
      </c>
      <c r="Q38" s="12">
        <v>2</v>
      </c>
      <c r="R38" s="12">
        <v>2</v>
      </c>
      <c r="S38" s="12">
        <v>4</v>
      </c>
      <c r="T38" s="12">
        <v>1</v>
      </c>
      <c r="U38" s="12">
        <v>4</v>
      </c>
      <c r="V38" s="12">
        <v>2</v>
      </c>
      <c r="W38" s="12">
        <v>4</v>
      </c>
      <c r="X38" s="12">
        <v>2</v>
      </c>
      <c r="Y38" s="12">
        <v>4</v>
      </c>
      <c r="Z38" s="12">
        <v>4</v>
      </c>
      <c r="AA38" s="12">
        <v>4</v>
      </c>
      <c r="AB38" s="12">
        <v>4</v>
      </c>
      <c r="AC38" s="12">
        <v>4</v>
      </c>
      <c r="AD38" s="12">
        <v>4</v>
      </c>
      <c r="AE38" s="12">
        <v>3</v>
      </c>
      <c r="AF38" s="12">
        <v>4</v>
      </c>
      <c r="AG38" s="12">
        <v>2</v>
      </c>
      <c r="AH38" s="12">
        <v>4</v>
      </c>
      <c r="AI38" s="12">
        <v>4</v>
      </c>
      <c r="AJ38" s="12">
        <v>4</v>
      </c>
      <c r="AK38" s="12">
        <v>3</v>
      </c>
      <c r="AL38" s="12">
        <v>3</v>
      </c>
      <c r="AM38" s="12">
        <v>4</v>
      </c>
      <c r="AN38" s="12">
        <v>2</v>
      </c>
      <c r="AO38" s="12">
        <v>4</v>
      </c>
      <c r="AP38" s="12">
        <v>2</v>
      </c>
      <c r="AQ38" s="12">
        <v>3</v>
      </c>
      <c r="AR38" s="12">
        <v>4</v>
      </c>
      <c r="AS38" s="12">
        <v>4</v>
      </c>
      <c r="AT38" s="12">
        <v>2</v>
      </c>
      <c r="AU38" s="12">
        <v>4</v>
      </c>
      <c r="AV38" s="12">
        <v>4</v>
      </c>
      <c r="AW38" s="12">
        <v>4</v>
      </c>
      <c r="AX38" s="12">
        <v>4</v>
      </c>
      <c r="AY38" s="12">
        <v>2</v>
      </c>
    </row>
    <row r="39" spans="1:51">
      <c r="A39" s="10">
        <v>37246</v>
      </c>
      <c r="B39" s="12">
        <v>0</v>
      </c>
      <c r="C39" s="12">
        <v>1986</v>
      </c>
      <c r="D39" s="12">
        <v>56</v>
      </c>
      <c r="E39" s="12">
        <v>1.67</v>
      </c>
      <c r="F39" s="41">
        <f t="shared" si="2"/>
        <v>20.07960127648894</v>
      </c>
      <c r="G39" s="12" t="s">
        <v>136</v>
      </c>
      <c r="H39" s="12"/>
      <c r="I39" s="12"/>
      <c r="J39" s="41"/>
      <c r="K39" s="12"/>
      <c r="L39" s="12">
        <v>3</v>
      </c>
      <c r="M39" s="12">
        <v>3</v>
      </c>
      <c r="N39" s="12">
        <v>1</v>
      </c>
      <c r="O39" s="12">
        <v>2</v>
      </c>
      <c r="P39" s="12">
        <v>4</v>
      </c>
      <c r="Q39" s="12">
        <v>3</v>
      </c>
      <c r="R39" s="12">
        <v>3</v>
      </c>
      <c r="S39" s="12">
        <v>3</v>
      </c>
      <c r="T39" s="12">
        <v>2</v>
      </c>
      <c r="U39" s="12">
        <v>3</v>
      </c>
      <c r="V39" s="12">
        <v>4</v>
      </c>
      <c r="W39" s="12">
        <v>3</v>
      </c>
      <c r="X39" s="12">
        <v>3</v>
      </c>
      <c r="Y39" s="12">
        <v>4</v>
      </c>
      <c r="Z39" s="12">
        <v>2</v>
      </c>
      <c r="AA39" s="12">
        <v>3</v>
      </c>
      <c r="AB39" s="12">
        <v>4</v>
      </c>
      <c r="AC39" s="12">
        <v>3</v>
      </c>
      <c r="AD39" s="12">
        <v>4</v>
      </c>
      <c r="AE39" s="12">
        <v>3</v>
      </c>
      <c r="AF39" s="12">
        <v>2</v>
      </c>
      <c r="AG39" s="12">
        <v>3</v>
      </c>
      <c r="AH39" s="12">
        <v>2</v>
      </c>
      <c r="AI39" s="12">
        <v>3</v>
      </c>
      <c r="AJ39" s="12">
        <v>3</v>
      </c>
      <c r="AK39" s="12">
        <v>3</v>
      </c>
      <c r="AL39" s="12">
        <v>3</v>
      </c>
      <c r="AM39" s="12">
        <v>3</v>
      </c>
      <c r="AN39" s="12">
        <v>2</v>
      </c>
      <c r="AO39" s="12">
        <v>4</v>
      </c>
      <c r="AP39" s="12">
        <v>4</v>
      </c>
      <c r="AQ39" s="12">
        <v>4</v>
      </c>
      <c r="AR39" s="12">
        <v>2</v>
      </c>
      <c r="AS39" s="12">
        <v>3</v>
      </c>
      <c r="AT39" s="12">
        <v>4</v>
      </c>
      <c r="AU39" s="12">
        <v>3</v>
      </c>
      <c r="AV39" s="12">
        <v>5</v>
      </c>
      <c r="AW39" s="12">
        <v>1</v>
      </c>
      <c r="AX39" s="12">
        <v>4</v>
      </c>
      <c r="AY39" s="12">
        <v>3</v>
      </c>
    </row>
    <row r="40" spans="1:51">
      <c r="A40" s="10">
        <v>37373</v>
      </c>
      <c r="B40" s="12">
        <v>1</v>
      </c>
      <c r="C40" s="12">
        <v>1976</v>
      </c>
      <c r="D40" s="12">
        <v>70</v>
      </c>
      <c r="E40" s="12">
        <v>1.52</v>
      </c>
      <c r="F40" s="41">
        <f t="shared" si="2"/>
        <v>30.297783933518005</v>
      </c>
      <c r="G40" s="12" t="s">
        <v>137</v>
      </c>
      <c r="H40" s="12"/>
      <c r="I40" s="12"/>
      <c r="J40" s="41"/>
      <c r="K40" s="12"/>
      <c r="L40" s="12">
        <v>1</v>
      </c>
      <c r="M40" s="12">
        <v>5</v>
      </c>
      <c r="N40" s="12">
        <v>1</v>
      </c>
      <c r="O40" s="12">
        <v>5</v>
      </c>
      <c r="P40" s="12">
        <v>1</v>
      </c>
      <c r="Q40" s="12">
        <v>4</v>
      </c>
      <c r="R40" s="12">
        <v>1</v>
      </c>
      <c r="S40" s="12">
        <v>5</v>
      </c>
      <c r="T40" s="12">
        <v>2</v>
      </c>
      <c r="U40" s="12">
        <v>4</v>
      </c>
      <c r="V40" s="12">
        <v>2</v>
      </c>
      <c r="W40" s="12">
        <v>3</v>
      </c>
      <c r="X40" s="12">
        <v>2</v>
      </c>
      <c r="Y40" s="12">
        <v>2</v>
      </c>
      <c r="Z40" s="12">
        <v>2</v>
      </c>
      <c r="AA40" s="12">
        <v>3</v>
      </c>
      <c r="AB40" s="12">
        <v>2</v>
      </c>
      <c r="AC40" s="12">
        <v>2</v>
      </c>
      <c r="AD40" s="12">
        <v>4</v>
      </c>
      <c r="AE40" s="12">
        <v>2</v>
      </c>
      <c r="AF40" s="12">
        <v>2</v>
      </c>
      <c r="AG40" s="12">
        <v>4</v>
      </c>
      <c r="AH40" s="12">
        <v>2</v>
      </c>
      <c r="AI40" s="12">
        <v>4</v>
      </c>
      <c r="AJ40" s="12">
        <v>2</v>
      </c>
      <c r="AK40" s="12">
        <v>2</v>
      </c>
      <c r="AL40" s="12">
        <v>2</v>
      </c>
      <c r="AM40" s="12">
        <v>4</v>
      </c>
      <c r="AN40" s="12">
        <v>2</v>
      </c>
      <c r="AO40" s="12">
        <v>4</v>
      </c>
      <c r="AP40" s="12">
        <v>2</v>
      </c>
      <c r="AQ40" s="12">
        <v>3</v>
      </c>
      <c r="AR40" s="12">
        <v>2</v>
      </c>
      <c r="AS40" s="12">
        <v>4</v>
      </c>
      <c r="AT40" s="12">
        <v>2</v>
      </c>
      <c r="AU40" s="12">
        <v>4</v>
      </c>
      <c r="AV40" s="12">
        <v>2</v>
      </c>
      <c r="AW40" s="12">
        <v>4</v>
      </c>
      <c r="AX40" s="12">
        <v>4</v>
      </c>
      <c r="AY40" s="12">
        <v>2</v>
      </c>
    </row>
    <row r="41" spans="1:51">
      <c r="A41" s="10">
        <v>38129</v>
      </c>
      <c r="B41" s="12">
        <v>0</v>
      </c>
      <c r="C41" s="12">
        <v>1989</v>
      </c>
      <c r="D41" s="12">
        <v>55</v>
      </c>
      <c r="E41" s="12">
        <v>1.64</v>
      </c>
      <c r="F41" s="41">
        <f t="shared" si="2"/>
        <v>20.449137418203453</v>
      </c>
      <c r="G41" s="12" t="s">
        <v>138</v>
      </c>
      <c r="H41" s="12">
        <v>55</v>
      </c>
      <c r="I41" s="12">
        <v>1.64</v>
      </c>
      <c r="J41" s="41">
        <f t="shared" si="3"/>
        <v>20.449137418203453</v>
      </c>
      <c r="K41" s="12" t="s">
        <v>139</v>
      </c>
      <c r="L41" s="12">
        <v>4</v>
      </c>
      <c r="M41" s="12">
        <v>2</v>
      </c>
      <c r="N41" s="12">
        <v>4</v>
      </c>
      <c r="O41" s="12">
        <v>2</v>
      </c>
      <c r="P41" s="12">
        <v>4</v>
      </c>
      <c r="Q41" s="12">
        <v>2</v>
      </c>
      <c r="R41" s="12">
        <v>4</v>
      </c>
      <c r="S41" s="12">
        <v>2</v>
      </c>
      <c r="T41" s="12">
        <v>2</v>
      </c>
      <c r="U41" s="12">
        <v>2</v>
      </c>
      <c r="V41" s="12">
        <v>2</v>
      </c>
      <c r="W41" s="12">
        <v>1</v>
      </c>
      <c r="X41" s="12">
        <v>4</v>
      </c>
      <c r="Y41" s="12">
        <v>2</v>
      </c>
      <c r="Z41" s="12">
        <v>4</v>
      </c>
      <c r="AA41" s="12">
        <v>2</v>
      </c>
      <c r="AB41" s="12">
        <v>4</v>
      </c>
      <c r="AC41" s="12">
        <v>2</v>
      </c>
      <c r="AD41" s="12">
        <v>4</v>
      </c>
      <c r="AE41" s="12">
        <v>2</v>
      </c>
      <c r="AF41" s="12">
        <v>5</v>
      </c>
      <c r="AG41" s="12">
        <v>4</v>
      </c>
      <c r="AH41" s="12">
        <v>5</v>
      </c>
      <c r="AI41" s="12">
        <v>2</v>
      </c>
      <c r="AJ41" s="12">
        <v>5</v>
      </c>
      <c r="AK41" s="12">
        <v>1</v>
      </c>
      <c r="AL41" s="12">
        <v>5</v>
      </c>
      <c r="AM41" s="12">
        <v>1</v>
      </c>
      <c r="AN41" s="12">
        <v>3</v>
      </c>
      <c r="AO41" s="12">
        <v>2</v>
      </c>
      <c r="AP41" s="12">
        <v>2</v>
      </c>
      <c r="AQ41" s="12">
        <v>1</v>
      </c>
      <c r="AR41" s="12">
        <v>4</v>
      </c>
      <c r="AS41" s="12">
        <v>2</v>
      </c>
      <c r="AT41" s="12">
        <v>4</v>
      </c>
      <c r="AU41" s="12">
        <v>1</v>
      </c>
      <c r="AV41" s="12">
        <v>5</v>
      </c>
      <c r="AW41" s="12">
        <v>1</v>
      </c>
      <c r="AX41" s="12">
        <v>4</v>
      </c>
      <c r="AY41" s="12">
        <v>1</v>
      </c>
    </row>
    <row r="42" spans="1:51">
      <c r="A42" s="10">
        <v>38269</v>
      </c>
      <c r="B42" s="12">
        <v>0</v>
      </c>
      <c r="C42" s="12">
        <v>2005</v>
      </c>
      <c r="D42" s="12">
        <v>67</v>
      </c>
      <c r="E42" s="12">
        <v>1.68</v>
      </c>
      <c r="F42" s="41">
        <f t="shared" si="2"/>
        <v>23.738662131519277</v>
      </c>
      <c r="G42" s="12" t="s">
        <v>140</v>
      </c>
      <c r="H42" s="12">
        <v>67</v>
      </c>
      <c r="I42" s="12">
        <v>1.68</v>
      </c>
      <c r="J42" s="41">
        <f t="shared" si="3"/>
        <v>23.738662131519277</v>
      </c>
      <c r="K42" s="12" t="s">
        <v>141</v>
      </c>
      <c r="L42" s="12">
        <v>2</v>
      </c>
      <c r="M42" s="12">
        <v>2</v>
      </c>
      <c r="N42" s="12">
        <v>1</v>
      </c>
      <c r="O42" s="12">
        <v>5</v>
      </c>
      <c r="P42" s="12">
        <v>2</v>
      </c>
      <c r="Q42" s="12">
        <v>5</v>
      </c>
      <c r="R42" s="12">
        <v>1</v>
      </c>
      <c r="S42" s="12">
        <v>5</v>
      </c>
      <c r="T42" s="12">
        <v>2</v>
      </c>
      <c r="U42" s="12">
        <v>2</v>
      </c>
      <c r="V42" s="12">
        <v>3</v>
      </c>
      <c r="W42" s="12">
        <v>4</v>
      </c>
      <c r="X42" s="12">
        <v>4</v>
      </c>
      <c r="Y42" s="12">
        <v>3</v>
      </c>
      <c r="Z42" s="12">
        <v>1</v>
      </c>
      <c r="AA42" s="12">
        <v>4</v>
      </c>
      <c r="AB42" s="12">
        <v>1</v>
      </c>
      <c r="AC42" s="12">
        <v>3</v>
      </c>
      <c r="AD42" s="12">
        <v>3</v>
      </c>
      <c r="AE42" s="12">
        <v>4</v>
      </c>
      <c r="AF42" s="12">
        <v>2</v>
      </c>
      <c r="AG42" s="12">
        <v>4</v>
      </c>
      <c r="AH42" s="12">
        <v>2</v>
      </c>
      <c r="AI42" s="12">
        <v>4</v>
      </c>
      <c r="AJ42" s="12">
        <v>2</v>
      </c>
      <c r="AK42" s="12">
        <v>2</v>
      </c>
      <c r="AL42" s="12">
        <v>2</v>
      </c>
      <c r="AM42" s="12">
        <v>4</v>
      </c>
      <c r="AN42" s="12">
        <v>3</v>
      </c>
      <c r="AO42" s="12">
        <v>4</v>
      </c>
      <c r="AP42" s="12">
        <v>3</v>
      </c>
      <c r="AQ42" s="12">
        <v>2</v>
      </c>
      <c r="AR42" s="12">
        <v>4</v>
      </c>
      <c r="AS42" s="12">
        <v>2</v>
      </c>
      <c r="AT42" s="12">
        <v>2</v>
      </c>
      <c r="AU42" s="12">
        <v>5</v>
      </c>
      <c r="AV42" s="12">
        <v>1</v>
      </c>
      <c r="AW42" s="12">
        <v>3</v>
      </c>
      <c r="AX42" s="12">
        <v>1</v>
      </c>
      <c r="AY42" s="12">
        <v>4</v>
      </c>
    </row>
    <row r="43" spans="1:51">
      <c r="A43" s="10">
        <v>38369</v>
      </c>
      <c r="B43" s="12">
        <v>1</v>
      </c>
      <c r="C43" s="12">
        <v>2001</v>
      </c>
      <c r="D43" s="12">
        <v>59.5</v>
      </c>
      <c r="E43" s="12">
        <v>1.7749999999999999</v>
      </c>
      <c r="F43" s="41">
        <f t="shared" si="2"/>
        <v>18.885141836937116</v>
      </c>
      <c r="G43" s="12" t="s">
        <v>142</v>
      </c>
      <c r="H43" s="12">
        <v>60</v>
      </c>
      <c r="I43" s="12">
        <v>1.7749999999999999</v>
      </c>
      <c r="J43" s="41">
        <f t="shared" si="3"/>
        <v>19.04384050783575</v>
      </c>
      <c r="K43" s="12" t="s">
        <v>143</v>
      </c>
      <c r="L43" s="12">
        <v>2</v>
      </c>
      <c r="M43" s="12">
        <v>4</v>
      </c>
      <c r="N43" s="12">
        <v>2</v>
      </c>
      <c r="O43" s="12">
        <v>4</v>
      </c>
      <c r="P43" s="12">
        <v>2</v>
      </c>
      <c r="Q43" s="12">
        <v>4</v>
      </c>
      <c r="R43" s="12">
        <v>2</v>
      </c>
      <c r="S43" s="12">
        <v>4</v>
      </c>
      <c r="T43" s="12">
        <v>1</v>
      </c>
      <c r="U43" s="12">
        <v>4</v>
      </c>
      <c r="V43" s="12">
        <v>2</v>
      </c>
      <c r="W43" s="12">
        <v>4</v>
      </c>
      <c r="X43" s="12">
        <v>2</v>
      </c>
      <c r="Y43" s="12">
        <v>4</v>
      </c>
      <c r="Z43" s="12">
        <v>3</v>
      </c>
      <c r="AA43" s="12">
        <v>2</v>
      </c>
      <c r="AB43" s="12">
        <v>3</v>
      </c>
      <c r="AC43" s="12">
        <v>3</v>
      </c>
      <c r="AD43" s="12">
        <v>3</v>
      </c>
      <c r="AE43" s="12">
        <v>1</v>
      </c>
      <c r="AF43" s="12">
        <v>2</v>
      </c>
      <c r="AG43" s="12">
        <v>4</v>
      </c>
      <c r="AH43" s="12">
        <v>2</v>
      </c>
      <c r="AI43" s="12">
        <v>4</v>
      </c>
      <c r="AJ43" s="12">
        <v>2</v>
      </c>
      <c r="AK43" s="12">
        <v>4</v>
      </c>
      <c r="AL43" s="12">
        <v>2</v>
      </c>
      <c r="AM43" s="12">
        <v>4</v>
      </c>
      <c r="AN43" s="12">
        <v>2</v>
      </c>
      <c r="AO43" s="12">
        <v>4</v>
      </c>
      <c r="AP43" s="12">
        <v>2</v>
      </c>
      <c r="AQ43" s="12">
        <v>2</v>
      </c>
      <c r="AR43" s="12">
        <v>2</v>
      </c>
      <c r="AS43" s="12">
        <v>4</v>
      </c>
      <c r="AT43" s="12">
        <v>4</v>
      </c>
      <c r="AU43" s="12">
        <v>2</v>
      </c>
      <c r="AV43" s="12">
        <v>3</v>
      </c>
      <c r="AW43" s="12">
        <v>3</v>
      </c>
      <c r="AX43" s="12">
        <v>3</v>
      </c>
      <c r="AY43" s="12">
        <v>2</v>
      </c>
    </row>
    <row r="44" spans="1:51">
      <c r="A44" s="10">
        <v>37877</v>
      </c>
      <c r="B44" s="12">
        <v>0</v>
      </c>
      <c r="C44" s="12">
        <v>1980</v>
      </c>
      <c r="D44" s="12">
        <v>65</v>
      </c>
      <c r="E44" s="12">
        <v>1.63</v>
      </c>
      <c r="F44" s="41">
        <f t="shared" si="2"/>
        <v>24.464601603372351</v>
      </c>
      <c r="G44" s="12" t="s">
        <v>144</v>
      </c>
      <c r="H44" s="12">
        <v>65</v>
      </c>
      <c r="I44" s="12">
        <v>1.63</v>
      </c>
      <c r="J44" s="41">
        <f t="shared" si="3"/>
        <v>24.464601603372351</v>
      </c>
      <c r="K44" s="12" t="s">
        <v>145</v>
      </c>
      <c r="L44" s="12">
        <v>4</v>
      </c>
      <c r="M44" s="12">
        <v>2</v>
      </c>
      <c r="N44" s="12">
        <v>2</v>
      </c>
      <c r="O44" s="12">
        <v>4</v>
      </c>
      <c r="P44" s="12">
        <v>2</v>
      </c>
      <c r="Q44" s="12">
        <v>4</v>
      </c>
      <c r="R44" s="12">
        <v>2</v>
      </c>
      <c r="S44" s="12">
        <v>3</v>
      </c>
      <c r="T44" s="12">
        <v>2</v>
      </c>
      <c r="U44" s="12">
        <v>4</v>
      </c>
      <c r="V44" s="12">
        <v>4</v>
      </c>
      <c r="W44" s="12">
        <v>4</v>
      </c>
      <c r="X44" s="12">
        <v>3</v>
      </c>
      <c r="Y44" s="12">
        <v>2</v>
      </c>
      <c r="Z44" s="12">
        <v>4</v>
      </c>
      <c r="AA44" s="12">
        <v>3</v>
      </c>
      <c r="AB44" s="12">
        <v>4</v>
      </c>
      <c r="AC44" s="12">
        <v>3</v>
      </c>
      <c r="AD44" s="12">
        <v>2</v>
      </c>
      <c r="AE44" s="12">
        <v>2</v>
      </c>
      <c r="AF44" s="12">
        <v>3</v>
      </c>
      <c r="AG44" s="12">
        <v>2</v>
      </c>
      <c r="AH44" s="12">
        <v>4</v>
      </c>
      <c r="AI44" s="12">
        <v>2</v>
      </c>
      <c r="AJ44" s="12">
        <v>4</v>
      </c>
      <c r="AK44" s="12">
        <v>4</v>
      </c>
      <c r="AL44" s="12">
        <v>4</v>
      </c>
      <c r="AM44" s="12">
        <v>2</v>
      </c>
      <c r="AN44" s="12">
        <v>3</v>
      </c>
      <c r="AO44" s="12">
        <v>4</v>
      </c>
      <c r="AP44" s="12">
        <v>4</v>
      </c>
      <c r="AQ44" s="12">
        <v>2</v>
      </c>
      <c r="AR44" s="12">
        <v>2</v>
      </c>
      <c r="AS44" s="12">
        <v>2</v>
      </c>
      <c r="AT44" s="12">
        <v>3</v>
      </c>
      <c r="AU44" s="12">
        <v>2</v>
      </c>
      <c r="AV44" s="12">
        <v>3</v>
      </c>
      <c r="AW44" s="12">
        <v>2</v>
      </c>
      <c r="AX44" s="12">
        <v>4</v>
      </c>
      <c r="AY44" s="12">
        <v>2</v>
      </c>
    </row>
    <row r="45" spans="1:51">
      <c r="A45" s="10">
        <v>38500</v>
      </c>
      <c r="B45" s="12">
        <v>0</v>
      </c>
      <c r="C45" s="12">
        <v>1972</v>
      </c>
      <c r="D45" s="12">
        <v>85</v>
      </c>
      <c r="E45" s="12">
        <v>1.65</v>
      </c>
      <c r="F45" s="41">
        <f t="shared" si="2"/>
        <v>31.221303948576679</v>
      </c>
      <c r="G45" s="12" t="s">
        <v>146</v>
      </c>
      <c r="H45" s="12">
        <v>85</v>
      </c>
      <c r="I45" s="12">
        <v>1.65</v>
      </c>
      <c r="J45" s="41">
        <f t="shared" si="3"/>
        <v>31.221303948576679</v>
      </c>
      <c r="K45" s="12">
        <v>85</v>
      </c>
      <c r="L45" s="12">
        <v>2</v>
      </c>
      <c r="M45" s="12">
        <v>4</v>
      </c>
      <c r="N45" s="12">
        <v>2</v>
      </c>
      <c r="O45" s="12">
        <v>4</v>
      </c>
      <c r="P45" s="12">
        <v>2</v>
      </c>
      <c r="Q45" s="12">
        <v>4</v>
      </c>
      <c r="R45" s="12">
        <v>2</v>
      </c>
      <c r="S45" s="12">
        <v>4</v>
      </c>
      <c r="T45" s="12">
        <v>2</v>
      </c>
      <c r="U45" s="12">
        <v>3</v>
      </c>
      <c r="V45" s="12">
        <v>4</v>
      </c>
      <c r="W45" s="12">
        <v>3</v>
      </c>
      <c r="X45" s="12">
        <v>2</v>
      </c>
      <c r="Y45" s="12">
        <v>4</v>
      </c>
      <c r="Z45" s="12">
        <v>4</v>
      </c>
      <c r="AA45" s="12">
        <v>3</v>
      </c>
      <c r="AB45" s="12">
        <v>4</v>
      </c>
      <c r="AC45" s="12">
        <v>4</v>
      </c>
      <c r="AD45" s="12">
        <v>4</v>
      </c>
      <c r="AE45" s="12">
        <v>4</v>
      </c>
      <c r="AF45" s="12">
        <v>2</v>
      </c>
      <c r="AG45" s="12">
        <v>4</v>
      </c>
      <c r="AH45" s="12">
        <v>2</v>
      </c>
      <c r="AI45" s="12">
        <v>2</v>
      </c>
      <c r="AJ45" s="12">
        <v>2</v>
      </c>
      <c r="AK45" s="12">
        <v>2</v>
      </c>
      <c r="AL45" s="12">
        <v>2</v>
      </c>
      <c r="AM45" s="12">
        <v>4</v>
      </c>
      <c r="AN45" s="12">
        <v>2</v>
      </c>
      <c r="AO45" s="12">
        <v>4</v>
      </c>
      <c r="AP45" s="12">
        <v>4</v>
      </c>
      <c r="AQ45" s="12">
        <v>4</v>
      </c>
      <c r="AR45" s="12">
        <v>3</v>
      </c>
      <c r="AS45" s="12">
        <v>4</v>
      </c>
      <c r="AT45" s="12">
        <v>4</v>
      </c>
      <c r="AU45" s="12">
        <v>4</v>
      </c>
      <c r="AV45" s="12">
        <v>3</v>
      </c>
      <c r="AW45" s="12">
        <v>4</v>
      </c>
      <c r="AX45" s="12">
        <v>2</v>
      </c>
      <c r="AY45" s="12">
        <v>4</v>
      </c>
    </row>
    <row r="46" spans="1:51">
      <c r="A46" s="10">
        <v>38496</v>
      </c>
      <c r="B46" s="12">
        <v>1</v>
      </c>
      <c r="C46" s="12">
        <v>1991</v>
      </c>
      <c r="D46" s="12">
        <v>70</v>
      </c>
      <c r="E46" s="12">
        <v>1.7</v>
      </c>
      <c r="F46" s="41">
        <f t="shared" si="2"/>
        <v>24.221453287197235</v>
      </c>
      <c r="G46" s="12" t="s">
        <v>147</v>
      </c>
      <c r="H46" s="12"/>
      <c r="I46" s="12"/>
      <c r="J46" s="41"/>
      <c r="K46" s="12"/>
      <c r="L46" s="12">
        <v>2</v>
      </c>
      <c r="M46" s="12">
        <v>4</v>
      </c>
      <c r="N46" s="12">
        <v>3</v>
      </c>
      <c r="O46" s="12">
        <v>4</v>
      </c>
      <c r="P46" s="12">
        <v>1</v>
      </c>
      <c r="Q46" s="12">
        <v>4</v>
      </c>
      <c r="R46" s="12">
        <v>1</v>
      </c>
      <c r="S46" s="12">
        <v>4</v>
      </c>
      <c r="T46" s="12">
        <v>2</v>
      </c>
      <c r="U46" s="12">
        <v>4</v>
      </c>
      <c r="V46" s="12">
        <v>4</v>
      </c>
      <c r="W46" s="12">
        <v>2</v>
      </c>
      <c r="X46" s="12">
        <v>2</v>
      </c>
      <c r="Y46" s="12">
        <v>4</v>
      </c>
      <c r="Z46" s="12">
        <v>2</v>
      </c>
      <c r="AA46" s="12">
        <v>4</v>
      </c>
      <c r="AB46" s="12">
        <v>3</v>
      </c>
      <c r="AC46" s="12">
        <v>3</v>
      </c>
      <c r="AD46" s="12">
        <v>2</v>
      </c>
      <c r="AE46" s="12">
        <v>4</v>
      </c>
      <c r="AF46" s="12">
        <v>3</v>
      </c>
      <c r="AG46" s="12">
        <v>3</v>
      </c>
      <c r="AH46" s="12">
        <v>2</v>
      </c>
      <c r="AI46" s="12">
        <v>4</v>
      </c>
      <c r="AJ46" s="12">
        <v>2</v>
      </c>
      <c r="AK46" s="12">
        <v>4</v>
      </c>
      <c r="AL46" s="12">
        <v>2</v>
      </c>
      <c r="AM46" s="12">
        <v>4</v>
      </c>
      <c r="AN46" s="12">
        <v>3</v>
      </c>
      <c r="AO46" s="12">
        <v>4</v>
      </c>
      <c r="AP46" s="12">
        <v>3</v>
      </c>
      <c r="AQ46" s="12">
        <v>3</v>
      </c>
      <c r="AR46" s="12">
        <v>3</v>
      </c>
      <c r="AS46" s="12">
        <v>4</v>
      </c>
      <c r="AT46" s="12">
        <v>1</v>
      </c>
      <c r="AU46" s="12">
        <v>1</v>
      </c>
      <c r="AV46" s="12">
        <v>1</v>
      </c>
      <c r="AW46" s="12">
        <v>4</v>
      </c>
      <c r="AX46" s="12">
        <v>2</v>
      </c>
      <c r="AY46" s="12">
        <v>5</v>
      </c>
    </row>
    <row r="47" spans="1:51">
      <c r="A47" s="10">
        <v>38526</v>
      </c>
      <c r="B47" s="12">
        <v>0</v>
      </c>
      <c r="C47" s="12">
        <v>1996</v>
      </c>
      <c r="D47" s="12">
        <v>49</v>
      </c>
      <c r="E47" s="12">
        <v>1.55</v>
      </c>
      <c r="F47" s="41">
        <f t="shared" si="2"/>
        <v>20.39542143600416</v>
      </c>
      <c r="G47" s="12" t="s">
        <v>148</v>
      </c>
      <c r="H47" s="12">
        <v>49</v>
      </c>
      <c r="I47" s="12">
        <v>1.55</v>
      </c>
      <c r="J47" s="41">
        <f t="shared" si="3"/>
        <v>20.39542143600416</v>
      </c>
      <c r="K47" s="12" t="s">
        <v>148</v>
      </c>
      <c r="L47" s="12">
        <v>4</v>
      </c>
      <c r="M47" s="12">
        <v>2</v>
      </c>
      <c r="N47" s="12">
        <v>2</v>
      </c>
      <c r="O47" s="12">
        <v>5</v>
      </c>
      <c r="P47" s="12">
        <v>4</v>
      </c>
      <c r="Q47" s="12">
        <v>4</v>
      </c>
      <c r="R47" s="12">
        <v>3</v>
      </c>
      <c r="S47" s="12">
        <v>2</v>
      </c>
      <c r="T47" s="12">
        <v>2</v>
      </c>
      <c r="U47" s="12">
        <v>4</v>
      </c>
      <c r="V47" s="12">
        <v>4</v>
      </c>
      <c r="W47" s="12">
        <v>2</v>
      </c>
      <c r="X47" s="12">
        <v>2</v>
      </c>
      <c r="Y47" s="12">
        <v>4</v>
      </c>
      <c r="Z47" s="12">
        <v>3</v>
      </c>
      <c r="AA47" s="12">
        <v>4</v>
      </c>
      <c r="AB47" s="12">
        <v>2</v>
      </c>
      <c r="AC47" s="12">
        <v>4</v>
      </c>
      <c r="AD47" s="12">
        <v>3</v>
      </c>
      <c r="AE47" s="12">
        <v>4</v>
      </c>
      <c r="AF47" s="12">
        <v>4</v>
      </c>
      <c r="AG47" s="12">
        <v>3</v>
      </c>
      <c r="AH47" s="12">
        <v>2</v>
      </c>
      <c r="AI47" s="12">
        <v>4</v>
      </c>
      <c r="AJ47" s="12">
        <v>2</v>
      </c>
      <c r="AK47" s="12">
        <v>3</v>
      </c>
      <c r="AL47" s="12">
        <v>3</v>
      </c>
      <c r="AM47" s="12">
        <v>3</v>
      </c>
      <c r="AN47" s="12">
        <v>1</v>
      </c>
      <c r="AO47" s="12">
        <v>4</v>
      </c>
      <c r="AP47" s="12">
        <v>3</v>
      </c>
      <c r="AQ47" s="12">
        <v>3</v>
      </c>
      <c r="AR47" s="12">
        <v>2</v>
      </c>
      <c r="AS47" s="12">
        <v>4</v>
      </c>
      <c r="AT47" s="12">
        <v>2</v>
      </c>
      <c r="AU47" s="12">
        <v>4</v>
      </c>
      <c r="AV47" s="12">
        <v>2</v>
      </c>
      <c r="AW47" s="12">
        <v>4</v>
      </c>
      <c r="AX47" s="12">
        <v>3</v>
      </c>
      <c r="AY47" s="12">
        <v>3</v>
      </c>
    </row>
    <row r="48" spans="1:51">
      <c r="A48" s="10">
        <v>38647</v>
      </c>
      <c r="B48" s="12">
        <v>0</v>
      </c>
      <c r="C48" s="12">
        <v>1970</v>
      </c>
      <c r="D48" s="12">
        <v>58</v>
      </c>
      <c r="E48" s="12">
        <v>1.65</v>
      </c>
      <c r="F48" s="41">
        <f t="shared" si="2"/>
        <v>21.30394857667585</v>
      </c>
      <c r="G48" s="12" t="s">
        <v>149</v>
      </c>
      <c r="H48" s="12">
        <v>58</v>
      </c>
      <c r="I48" s="12">
        <v>1.64</v>
      </c>
      <c r="J48" s="41">
        <f t="shared" si="3"/>
        <v>21.564544913741823</v>
      </c>
      <c r="K48" s="12" t="s">
        <v>150</v>
      </c>
      <c r="L48" s="12">
        <v>4</v>
      </c>
      <c r="M48" s="12">
        <v>2</v>
      </c>
      <c r="N48" s="12">
        <v>3</v>
      </c>
      <c r="O48" s="12">
        <v>4</v>
      </c>
      <c r="P48" s="12">
        <v>3</v>
      </c>
      <c r="Q48" s="12">
        <v>4</v>
      </c>
      <c r="R48" s="12">
        <v>2</v>
      </c>
      <c r="S48" s="12">
        <v>4</v>
      </c>
      <c r="T48" s="12">
        <v>1</v>
      </c>
      <c r="U48" s="12">
        <v>4</v>
      </c>
      <c r="V48" s="12">
        <v>4</v>
      </c>
      <c r="W48" s="12">
        <v>1</v>
      </c>
      <c r="X48" s="12">
        <v>4</v>
      </c>
      <c r="Y48" s="12">
        <v>4</v>
      </c>
      <c r="Z48" s="12">
        <v>3</v>
      </c>
      <c r="AA48" s="12">
        <v>4</v>
      </c>
      <c r="AB48" s="12">
        <v>4</v>
      </c>
      <c r="AC48" s="12">
        <v>4</v>
      </c>
      <c r="AD48" s="12">
        <v>2</v>
      </c>
      <c r="AE48" s="12">
        <v>4</v>
      </c>
      <c r="AF48" s="12">
        <v>4</v>
      </c>
      <c r="AG48" s="12">
        <v>4</v>
      </c>
      <c r="AH48" s="12">
        <v>4</v>
      </c>
      <c r="AI48" s="12">
        <v>4</v>
      </c>
      <c r="AJ48" s="12">
        <v>4</v>
      </c>
      <c r="AK48" s="12">
        <v>4</v>
      </c>
      <c r="AL48" s="12">
        <v>2</v>
      </c>
      <c r="AM48" s="12">
        <v>4</v>
      </c>
      <c r="AN48" s="12">
        <v>2</v>
      </c>
      <c r="AO48" s="12">
        <v>4</v>
      </c>
      <c r="AP48" s="12">
        <v>4</v>
      </c>
      <c r="AQ48" s="12">
        <v>2</v>
      </c>
      <c r="AR48" s="12">
        <v>2</v>
      </c>
      <c r="AS48" s="12">
        <v>4</v>
      </c>
      <c r="AT48" s="12">
        <v>4</v>
      </c>
      <c r="AU48" s="12">
        <v>4</v>
      </c>
      <c r="AV48" s="12">
        <v>4</v>
      </c>
      <c r="AW48" s="12">
        <v>4</v>
      </c>
      <c r="AX48" s="12">
        <v>4</v>
      </c>
      <c r="AY48" s="12">
        <v>4</v>
      </c>
    </row>
    <row r="49" spans="1:51">
      <c r="A49" s="10">
        <v>38710</v>
      </c>
      <c r="B49" s="12">
        <v>0</v>
      </c>
      <c r="C49" s="12">
        <v>1997</v>
      </c>
      <c r="D49" s="12">
        <v>54</v>
      </c>
      <c r="E49" s="12">
        <v>1.67</v>
      </c>
      <c r="F49" s="41">
        <f t="shared" si="2"/>
        <v>19.362472659471475</v>
      </c>
      <c r="G49" s="12" t="s">
        <v>151</v>
      </c>
      <c r="H49" s="12">
        <v>54</v>
      </c>
      <c r="I49" s="12">
        <v>1.67</v>
      </c>
      <c r="J49" s="41">
        <f t="shared" si="3"/>
        <v>19.362472659471475</v>
      </c>
      <c r="K49" s="12" t="s">
        <v>151</v>
      </c>
      <c r="L49" s="12">
        <v>3</v>
      </c>
      <c r="M49" s="12">
        <v>3</v>
      </c>
      <c r="N49" s="12">
        <v>1</v>
      </c>
      <c r="O49" s="12">
        <v>4</v>
      </c>
      <c r="P49" s="12">
        <v>2</v>
      </c>
      <c r="Q49" s="12">
        <v>4</v>
      </c>
      <c r="R49" s="12">
        <v>2</v>
      </c>
      <c r="S49" s="12">
        <v>3</v>
      </c>
      <c r="T49" s="12">
        <v>2</v>
      </c>
      <c r="U49" s="12">
        <v>4</v>
      </c>
      <c r="V49" s="12">
        <v>2</v>
      </c>
      <c r="W49" s="12">
        <v>4</v>
      </c>
      <c r="X49" s="12">
        <v>2</v>
      </c>
      <c r="Y49" s="12">
        <v>4</v>
      </c>
      <c r="Z49" s="12">
        <v>2</v>
      </c>
      <c r="AA49" s="12">
        <v>2</v>
      </c>
      <c r="AB49" s="12">
        <v>2</v>
      </c>
      <c r="AC49" s="12">
        <v>3</v>
      </c>
      <c r="AD49" s="12">
        <v>3</v>
      </c>
      <c r="AE49" s="12">
        <v>3</v>
      </c>
      <c r="AF49" s="12">
        <v>4</v>
      </c>
      <c r="AG49" s="12">
        <v>3</v>
      </c>
      <c r="AH49" s="12">
        <v>2</v>
      </c>
      <c r="AI49" s="12">
        <v>4</v>
      </c>
      <c r="AJ49" s="12">
        <v>2</v>
      </c>
      <c r="AK49" s="12">
        <v>4</v>
      </c>
      <c r="AL49" s="12">
        <v>3</v>
      </c>
      <c r="AM49" s="12">
        <v>2</v>
      </c>
      <c r="AN49" s="12">
        <v>3</v>
      </c>
      <c r="AO49" s="12">
        <v>4</v>
      </c>
      <c r="AP49" s="12">
        <v>3</v>
      </c>
      <c r="AQ49" s="12">
        <v>4</v>
      </c>
      <c r="AR49" s="12">
        <v>2</v>
      </c>
      <c r="AS49" s="12">
        <v>4</v>
      </c>
      <c r="AT49" s="12">
        <v>2</v>
      </c>
      <c r="AU49" s="12">
        <v>2</v>
      </c>
      <c r="AV49" s="12">
        <v>2</v>
      </c>
      <c r="AW49" s="12">
        <v>4</v>
      </c>
      <c r="AX49" s="12">
        <v>2</v>
      </c>
      <c r="AY49" s="12">
        <v>2</v>
      </c>
    </row>
    <row r="50" spans="1:51">
      <c r="A50" s="10">
        <v>38955</v>
      </c>
      <c r="B50" s="12">
        <v>0</v>
      </c>
      <c r="C50" s="12">
        <v>1999</v>
      </c>
      <c r="D50" s="12">
        <v>58</v>
      </c>
      <c r="E50" s="12">
        <v>1.7</v>
      </c>
      <c r="F50" s="41">
        <f t="shared" si="2"/>
        <v>20.069204152249139</v>
      </c>
      <c r="G50" s="12" t="s">
        <v>152</v>
      </c>
      <c r="H50" s="12">
        <v>58</v>
      </c>
      <c r="I50" s="12">
        <v>1.7</v>
      </c>
      <c r="J50" s="41">
        <f t="shared" si="3"/>
        <v>20.069204152249139</v>
      </c>
      <c r="K50" s="12" t="s">
        <v>152</v>
      </c>
      <c r="L50" s="12">
        <v>4</v>
      </c>
      <c r="M50" s="12">
        <v>2</v>
      </c>
      <c r="N50" s="12">
        <v>2</v>
      </c>
      <c r="O50" s="12">
        <v>4</v>
      </c>
      <c r="P50" s="12">
        <v>4</v>
      </c>
      <c r="Q50" s="12">
        <v>4</v>
      </c>
      <c r="R50" s="12">
        <v>4</v>
      </c>
      <c r="S50" s="12">
        <v>2</v>
      </c>
      <c r="T50" s="12">
        <v>4</v>
      </c>
      <c r="U50" s="12">
        <v>4</v>
      </c>
      <c r="V50" s="12">
        <v>4</v>
      </c>
      <c r="W50" s="12">
        <v>2</v>
      </c>
      <c r="X50" s="12">
        <v>4</v>
      </c>
      <c r="Y50" s="12">
        <v>2</v>
      </c>
      <c r="Z50" s="12">
        <v>4</v>
      </c>
      <c r="AA50" s="12">
        <v>2</v>
      </c>
      <c r="AB50" s="12">
        <v>4</v>
      </c>
      <c r="AC50" s="12">
        <v>2</v>
      </c>
      <c r="AD50" s="12">
        <v>4</v>
      </c>
      <c r="AE50" s="12">
        <v>1</v>
      </c>
      <c r="AF50" s="12">
        <v>4</v>
      </c>
      <c r="AG50" s="12">
        <v>2</v>
      </c>
      <c r="AH50" s="12">
        <v>2</v>
      </c>
      <c r="AI50" s="12">
        <v>4</v>
      </c>
      <c r="AJ50" s="12">
        <v>4</v>
      </c>
      <c r="AK50" s="12">
        <v>2</v>
      </c>
      <c r="AL50" s="12">
        <v>4</v>
      </c>
      <c r="AM50" s="12">
        <v>2</v>
      </c>
      <c r="AN50" s="12">
        <v>4</v>
      </c>
      <c r="AO50" s="12">
        <v>2</v>
      </c>
      <c r="AP50" s="12">
        <v>4</v>
      </c>
      <c r="AQ50" s="12">
        <v>2</v>
      </c>
      <c r="AR50" s="12">
        <v>4</v>
      </c>
      <c r="AS50" s="12">
        <v>2</v>
      </c>
      <c r="AT50" s="12">
        <v>4</v>
      </c>
      <c r="AU50" s="12">
        <v>2</v>
      </c>
      <c r="AV50" s="12">
        <v>4</v>
      </c>
      <c r="AW50" s="12">
        <v>2</v>
      </c>
      <c r="AX50" s="12">
        <v>4</v>
      </c>
      <c r="AY50" s="12">
        <v>2</v>
      </c>
    </row>
    <row r="51" spans="1:51">
      <c r="A51" s="10">
        <v>39109</v>
      </c>
      <c r="B51" s="12">
        <v>1</v>
      </c>
      <c r="C51" s="12">
        <v>1999</v>
      </c>
      <c r="D51" s="12">
        <v>81</v>
      </c>
      <c r="E51" s="12">
        <v>1.84</v>
      </c>
      <c r="F51" s="41">
        <f t="shared" si="2"/>
        <v>23.92485822306238</v>
      </c>
      <c r="G51" s="12" t="s">
        <v>153</v>
      </c>
      <c r="H51" s="12">
        <v>81</v>
      </c>
      <c r="I51" s="12">
        <v>1.82</v>
      </c>
      <c r="J51" s="41">
        <f t="shared" si="3"/>
        <v>24.453568409612362</v>
      </c>
      <c r="K51" s="12" t="s">
        <v>154</v>
      </c>
      <c r="L51" s="12">
        <v>2</v>
      </c>
      <c r="M51" s="12">
        <v>3</v>
      </c>
      <c r="N51" s="12">
        <v>1</v>
      </c>
      <c r="O51" s="12">
        <v>5</v>
      </c>
      <c r="P51" s="12">
        <v>1</v>
      </c>
      <c r="Q51" s="12">
        <v>5</v>
      </c>
      <c r="R51" s="12">
        <v>1</v>
      </c>
      <c r="S51" s="12">
        <v>5</v>
      </c>
      <c r="T51" s="12">
        <v>1</v>
      </c>
      <c r="U51" s="12">
        <v>4</v>
      </c>
      <c r="V51" s="12">
        <v>4</v>
      </c>
      <c r="W51" s="12">
        <v>1</v>
      </c>
      <c r="X51" s="12">
        <v>2</v>
      </c>
      <c r="Y51" s="12">
        <v>1</v>
      </c>
      <c r="Z51" s="12">
        <v>1</v>
      </c>
      <c r="AA51" s="12">
        <v>5</v>
      </c>
      <c r="AB51" s="12">
        <v>1</v>
      </c>
      <c r="AC51" s="12">
        <v>5</v>
      </c>
      <c r="AD51" s="12">
        <v>1</v>
      </c>
      <c r="AE51" s="12">
        <v>3</v>
      </c>
      <c r="AF51" s="12">
        <v>1</v>
      </c>
      <c r="AG51" s="12">
        <v>4</v>
      </c>
      <c r="AH51" s="12">
        <v>1</v>
      </c>
      <c r="AI51" s="12">
        <v>5</v>
      </c>
      <c r="AJ51" s="12">
        <v>1</v>
      </c>
      <c r="AK51" s="12">
        <v>5</v>
      </c>
      <c r="AL51" s="12">
        <v>1</v>
      </c>
      <c r="AM51" s="12">
        <v>5</v>
      </c>
      <c r="AN51" s="12">
        <v>3</v>
      </c>
      <c r="AO51" s="12">
        <v>3</v>
      </c>
      <c r="AP51" s="12">
        <v>4</v>
      </c>
      <c r="AQ51" s="12">
        <v>1</v>
      </c>
      <c r="AR51" s="12">
        <v>3</v>
      </c>
      <c r="AS51" s="12">
        <v>4</v>
      </c>
      <c r="AT51" s="12">
        <v>1</v>
      </c>
      <c r="AU51" s="12">
        <v>5</v>
      </c>
      <c r="AV51" s="12">
        <v>1</v>
      </c>
      <c r="AW51" s="12">
        <v>5</v>
      </c>
      <c r="AX51" s="12">
        <v>1</v>
      </c>
      <c r="AY51" s="12">
        <v>2</v>
      </c>
    </row>
    <row r="52" spans="1:51">
      <c r="A52" s="10">
        <v>39136</v>
      </c>
      <c r="B52" s="12">
        <v>0</v>
      </c>
      <c r="C52" s="12">
        <v>1984</v>
      </c>
      <c r="D52" s="12">
        <v>66</v>
      </c>
      <c r="E52" s="12">
        <v>1.7</v>
      </c>
      <c r="F52" s="41">
        <f t="shared" si="2"/>
        <v>22.837370242214536</v>
      </c>
      <c r="G52" s="12" t="s">
        <v>155</v>
      </c>
      <c r="H52" s="12">
        <v>66</v>
      </c>
      <c r="I52" s="12">
        <v>1.7</v>
      </c>
      <c r="J52" s="41">
        <f t="shared" si="3"/>
        <v>22.837370242214536</v>
      </c>
      <c r="K52" s="12">
        <v>170.66</v>
      </c>
      <c r="L52" s="12">
        <v>5</v>
      </c>
      <c r="M52" s="12">
        <v>3</v>
      </c>
      <c r="N52" s="12">
        <v>5</v>
      </c>
      <c r="O52" s="12">
        <v>2</v>
      </c>
      <c r="P52" s="12">
        <v>5</v>
      </c>
      <c r="Q52" s="12">
        <v>4</v>
      </c>
      <c r="R52" s="12">
        <v>5</v>
      </c>
      <c r="S52" s="12">
        <v>1</v>
      </c>
      <c r="T52" s="12">
        <v>4</v>
      </c>
      <c r="U52" s="12">
        <v>2</v>
      </c>
      <c r="V52" s="12">
        <v>5</v>
      </c>
      <c r="W52" s="12">
        <v>1</v>
      </c>
      <c r="X52" s="12">
        <v>5</v>
      </c>
      <c r="Y52" s="12">
        <v>2</v>
      </c>
      <c r="Z52" s="12">
        <v>5</v>
      </c>
      <c r="AA52" s="12">
        <v>2</v>
      </c>
      <c r="AB52" s="12">
        <v>5</v>
      </c>
      <c r="AC52" s="12">
        <v>1</v>
      </c>
      <c r="AD52" s="12">
        <v>5</v>
      </c>
      <c r="AE52" s="12">
        <v>4</v>
      </c>
      <c r="AF52" s="12">
        <v>4</v>
      </c>
      <c r="AG52" s="12">
        <v>2</v>
      </c>
      <c r="AH52" s="12">
        <v>4</v>
      </c>
      <c r="AI52" s="12">
        <v>2</v>
      </c>
      <c r="AJ52" s="12">
        <v>4</v>
      </c>
      <c r="AK52" s="12">
        <v>2</v>
      </c>
      <c r="AL52" s="12">
        <v>4</v>
      </c>
      <c r="AM52" s="12">
        <v>2</v>
      </c>
      <c r="AN52" s="12">
        <v>4</v>
      </c>
      <c r="AO52" s="12">
        <v>2</v>
      </c>
      <c r="AP52" s="12">
        <v>4</v>
      </c>
      <c r="AQ52" s="12">
        <v>4</v>
      </c>
      <c r="AR52" s="12">
        <v>4</v>
      </c>
      <c r="AS52" s="12">
        <v>4</v>
      </c>
      <c r="AT52" s="12">
        <v>4</v>
      </c>
      <c r="AU52" s="12">
        <v>4</v>
      </c>
      <c r="AV52" s="12">
        <v>4</v>
      </c>
      <c r="AW52" s="12">
        <v>2</v>
      </c>
      <c r="AX52" s="12">
        <v>4</v>
      </c>
      <c r="AY52" s="12">
        <v>3</v>
      </c>
    </row>
    <row r="53" spans="1:51">
      <c r="A53" s="10">
        <v>36351</v>
      </c>
      <c r="B53" s="12">
        <v>0</v>
      </c>
      <c r="C53" s="12">
        <v>1976</v>
      </c>
      <c r="D53" s="12">
        <v>63</v>
      </c>
      <c r="E53" s="12">
        <v>1.68</v>
      </c>
      <c r="F53" s="41">
        <f t="shared" si="2"/>
        <v>22.321428571428577</v>
      </c>
      <c r="G53" s="12" t="s">
        <v>156</v>
      </c>
      <c r="H53" s="12">
        <v>63</v>
      </c>
      <c r="I53" s="12">
        <v>1.68</v>
      </c>
      <c r="J53" s="41">
        <f t="shared" si="3"/>
        <v>22.321428571428577</v>
      </c>
      <c r="K53" s="12" t="s">
        <v>156</v>
      </c>
      <c r="L53" s="12">
        <v>4</v>
      </c>
      <c r="M53" s="12">
        <v>2</v>
      </c>
      <c r="N53" s="12">
        <v>2</v>
      </c>
      <c r="O53" s="12">
        <v>4</v>
      </c>
      <c r="P53" s="12">
        <v>2</v>
      </c>
      <c r="Q53" s="12">
        <v>4</v>
      </c>
      <c r="R53" s="12">
        <v>3</v>
      </c>
      <c r="S53" s="12">
        <v>3</v>
      </c>
      <c r="T53" s="12">
        <v>2</v>
      </c>
      <c r="U53" s="12">
        <v>4</v>
      </c>
      <c r="V53" s="12">
        <v>3</v>
      </c>
      <c r="W53" s="12">
        <v>2</v>
      </c>
      <c r="X53" s="12">
        <v>2</v>
      </c>
      <c r="Y53" s="12">
        <v>4</v>
      </c>
      <c r="Z53" s="12">
        <v>3</v>
      </c>
      <c r="AA53" s="12">
        <v>4</v>
      </c>
      <c r="AB53" s="12">
        <v>4</v>
      </c>
      <c r="AC53" s="12">
        <v>4</v>
      </c>
      <c r="AD53" s="12">
        <v>2</v>
      </c>
      <c r="AE53" s="12">
        <v>4</v>
      </c>
      <c r="AF53" s="12">
        <v>4</v>
      </c>
      <c r="AG53" s="12">
        <v>3</v>
      </c>
      <c r="AH53" s="12">
        <v>2</v>
      </c>
      <c r="AI53" s="12">
        <v>4</v>
      </c>
      <c r="AJ53" s="12">
        <v>3</v>
      </c>
      <c r="AK53" s="12">
        <v>4</v>
      </c>
      <c r="AL53" s="12">
        <v>4</v>
      </c>
      <c r="AM53" s="12">
        <v>2</v>
      </c>
      <c r="AN53" s="12">
        <v>2</v>
      </c>
      <c r="AO53" s="12">
        <v>4</v>
      </c>
      <c r="AP53" s="12">
        <v>4</v>
      </c>
      <c r="AQ53" s="12">
        <v>2</v>
      </c>
      <c r="AR53" s="12">
        <v>3</v>
      </c>
      <c r="AS53" s="12">
        <v>4</v>
      </c>
      <c r="AT53" s="12">
        <v>2</v>
      </c>
      <c r="AU53" s="12">
        <v>4</v>
      </c>
      <c r="AV53" s="12">
        <v>2</v>
      </c>
      <c r="AW53" s="12">
        <v>4</v>
      </c>
      <c r="AX53" s="12">
        <v>4</v>
      </c>
      <c r="AY53" s="12">
        <v>4</v>
      </c>
    </row>
    <row r="54" spans="1:51">
      <c r="A54" s="10">
        <v>39329</v>
      </c>
      <c r="B54" s="12">
        <v>0</v>
      </c>
      <c r="C54" s="12">
        <v>1972</v>
      </c>
      <c r="D54" s="12">
        <v>47</v>
      </c>
      <c r="E54" s="12">
        <v>1.56</v>
      </c>
      <c r="F54" s="41">
        <f t="shared" si="2"/>
        <v>19.312952005259696</v>
      </c>
      <c r="G54" s="12" t="s">
        <v>157</v>
      </c>
      <c r="H54" s="12">
        <v>47</v>
      </c>
      <c r="I54" s="12">
        <v>1.56</v>
      </c>
      <c r="J54" s="41">
        <f t="shared" si="3"/>
        <v>19.312952005259696</v>
      </c>
      <c r="K54" s="12" t="s">
        <v>157</v>
      </c>
      <c r="L54" s="12">
        <v>2</v>
      </c>
      <c r="M54" s="12">
        <v>4</v>
      </c>
      <c r="N54" s="12">
        <v>2</v>
      </c>
      <c r="O54" s="12">
        <v>4</v>
      </c>
      <c r="P54" s="12">
        <v>2</v>
      </c>
      <c r="Q54" s="12">
        <v>4</v>
      </c>
      <c r="R54" s="12">
        <v>2</v>
      </c>
      <c r="S54" s="12">
        <v>2</v>
      </c>
      <c r="T54" s="12">
        <v>2</v>
      </c>
      <c r="U54" s="12">
        <v>4</v>
      </c>
      <c r="V54" s="12">
        <v>2</v>
      </c>
      <c r="W54" s="12">
        <v>1</v>
      </c>
      <c r="X54" s="12">
        <v>1</v>
      </c>
      <c r="Y54" s="12">
        <v>5</v>
      </c>
      <c r="Z54" s="12">
        <v>5</v>
      </c>
      <c r="AA54" s="12">
        <v>1</v>
      </c>
      <c r="AB54" s="12">
        <v>4</v>
      </c>
      <c r="AC54" s="12">
        <v>1</v>
      </c>
      <c r="AD54" s="12">
        <v>4</v>
      </c>
      <c r="AE54" s="12">
        <v>1</v>
      </c>
      <c r="AF54" s="12">
        <v>2</v>
      </c>
      <c r="AG54" s="12">
        <v>4</v>
      </c>
      <c r="AH54" s="12">
        <v>1</v>
      </c>
      <c r="AI54" s="12">
        <v>5</v>
      </c>
      <c r="AJ54" s="12">
        <v>4</v>
      </c>
      <c r="AK54" s="12">
        <v>2</v>
      </c>
      <c r="AL54" s="12">
        <v>2</v>
      </c>
      <c r="AM54" s="12">
        <v>3</v>
      </c>
      <c r="AN54" s="12">
        <v>2</v>
      </c>
      <c r="AO54" s="12">
        <v>4</v>
      </c>
      <c r="AP54" s="12">
        <v>4</v>
      </c>
      <c r="AQ54" s="12">
        <v>1</v>
      </c>
      <c r="AR54" s="12">
        <v>1</v>
      </c>
      <c r="AS54" s="12">
        <v>5</v>
      </c>
      <c r="AT54" s="12">
        <v>5</v>
      </c>
      <c r="AU54" s="12">
        <v>1</v>
      </c>
      <c r="AV54" s="12">
        <v>5</v>
      </c>
      <c r="AW54" s="12">
        <v>1</v>
      </c>
      <c r="AX54" s="12">
        <v>5</v>
      </c>
      <c r="AY54" s="12">
        <v>1</v>
      </c>
    </row>
    <row r="55" spans="1:51">
      <c r="A55" s="10">
        <v>39484</v>
      </c>
      <c r="B55" s="12">
        <v>0</v>
      </c>
      <c r="C55" s="12">
        <v>2003</v>
      </c>
      <c r="D55" s="12">
        <v>66</v>
      </c>
      <c r="E55" s="12">
        <v>1.77</v>
      </c>
      <c r="F55" s="41">
        <f t="shared" si="2"/>
        <v>21.066743273005841</v>
      </c>
      <c r="G55" s="12" t="s">
        <v>158</v>
      </c>
      <c r="H55" s="12">
        <v>66</v>
      </c>
      <c r="I55" s="12">
        <v>1.77</v>
      </c>
      <c r="J55" s="41">
        <f t="shared" si="3"/>
        <v>21.066743273005841</v>
      </c>
      <c r="K55" s="12" t="s">
        <v>158</v>
      </c>
      <c r="L55" s="12">
        <v>5</v>
      </c>
      <c r="M55" s="12">
        <v>2</v>
      </c>
      <c r="N55" s="12">
        <v>4</v>
      </c>
      <c r="O55" s="12">
        <v>3</v>
      </c>
      <c r="P55" s="12">
        <v>4</v>
      </c>
      <c r="Q55" s="12">
        <v>3</v>
      </c>
      <c r="R55" s="12">
        <v>4</v>
      </c>
      <c r="S55" s="12">
        <v>3</v>
      </c>
      <c r="T55" s="12">
        <v>2</v>
      </c>
      <c r="U55" s="12">
        <v>3</v>
      </c>
      <c r="V55" s="12">
        <v>4</v>
      </c>
      <c r="W55" s="12">
        <v>2</v>
      </c>
      <c r="X55" s="12">
        <v>4</v>
      </c>
      <c r="Y55" s="12">
        <v>4</v>
      </c>
      <c r="Z55" s="12">
        <v>2</v>
      </c>
      <c r="AA55" s="12">
        <v>5</v>
      </c>
      <c r="AB55" s="12">
        <v>3</v>
      </c>
      <c r="AC55" s="12">
        <v>4</v>
      </c>
      <c r="AD55" s="12">
        <v>2</v>
      </c>
      <c r="AE55" s="12">
        <v>2</v>
      </c>
      <c r="AF55" s="12">
        <v>4</v>
      </c>
      <c r="AG55" s="12">
        <v>3</v>
      </c>
      <c r="AH55" s="12">
        <v>4</v>
      </c>
      <c r="AI55" s="12">
        <v>3</v>
      </c>
      <c r="AJ55" s="12">
        <v>4</v>
      </c>
      <c r="AK55" s="12">
        <v>4</v>
      </c>
      <c r="AL55" s="12">
        <v>4</v>
      </c>
      <c r="AM55" s="12">
        <v>4</v>
      </c>
      <c r="AN55" s="12">
        <v>4</v>
      </c>
      <c r="AO55" s="12">
        <v>3</v>
      </c>
      <c r="AP55" s="12">
        <v>4</v>
      </c>
      <c r="AQ55" s="12">
        <v>4</v>
      </c>
      <c r="AR55" s="12">
        <v>4</v>
      </c>
      <c r="AS55" s="12">
        <v>3</v>
      </c>
      <c r="AT55" s="12">
        <v>4</v>
      </c>
      <c r="AU55" s="12">
        <v>4</v>
      </c>
      <c r="AV55" s="12">
        <v>3</v>
      </c>
      <c r="AW55" s="12">
        <v>2</v>
      </c>
      <c r="AX55" s="12">
        <v>4</v>
      </c>
      <c r="AY55" s="12">
        <v>4</v>
      </c>
    </row>
    <row r="56" spans="1:51">
      <c r="A56" s="10">
        <v>39754</v>
      </c>
      <c r="B56" s="12">
        <v>1</v>
      </c>
      <c r="C56" s="12">
        <v>1996</v>
      </c>
      <c r="D56" s="12">
        <v>71</v>
      </c>
      <c r="E56" s="12">
        <v>1.75</v>
      </c>
      <c r="F56" s="41">
        <f t="shared" si="2"/>
        <v>23.183673469387756</v>
      </c>
      <c r="G56" s="12" t="s">
        <v>159</v>
      </c>
      <c r="H56" s="12">
        <v>71</v>
      </c>
      <c r="I56" s="12">
        <v>1.74</v>
      </c>
      <c r="J56" s="41">
        <f t="shared" si="3"/>
        <v>23.450918219051392</v>
      </c>
      <c r="K56" s="12" t="s">
        <v>160</v>
      </c>
      <c r="L56" s="12">
        <v>3</v>
      </c>
      <c r="M56" s="12">
        <v>4</v>
      </c>
      <c r="N56" s="12">
        <v>2</v>
      </c>
      <c r="O56" s="12">
        <v>4</v>
      </c>
      <c r="P56" s="12">
        <v>2</v>
      </c>
      <c r="Q56" s="12">
        <v>4</v>
      </c>
      <c r="R56" s="12">
        <v>4</v>
      </c>
      <c r="S56" s="12">
        <v>4</v>
      </c>
      <c r="T56" s="12">
        <v>1</v>
      </c>
      <c r="U56" s="12">
        <v>4</v>
      </c>
      <c r="V56" s="12">
        <v>2</v>
      </c>
      <c r="W56" s="12">
        <v>4</v>
      </c>
      <c r="X56" s="12">
        <v>4</v>
      </c>
      <c r="Y56" s="12">
        <v>4</v>
      </c>
      <c r="Z56" s="12">
        <v>3</v>
      </c>
      <c r="AA56" s="12">
        <v>4</v>
      </c>
      <c r="AB56" s="12">
        <v>1</v>
      </c>
      <c r="AC56" s="12">
        <v>1</v>
      </c>
      <c r="AD56" s="12">
        <v>4</v>
      </c>
      <c r="AE56" s="12">
        <v>2</v>
      </c>
      <c r="AF56" s="12">
        <v>2</v>
      </c>
      <c r="AG56" s="12">
        <v>4</v>
      </c>
      <c r="AH56" s="12">
        <v>2</v>
      </c>
      <c r="AI56" s="12">
        <v>4</v>
      </c>
      <c r="AJ56" s="12">
        <v>2</v>
      </c>
      <c r="AK56" s="12">
        <v>4</v>
      </c>
      <c r="AL56" s="12">
        <v>1</v>
      </c>
      <c r="AM56" s="12">
        <v>4</v>
      </c>
      <c r="AN56" s="12">
        <v>1</v>
      </c>
      <c r="AO56" s="12">
        <v>5</v>
      </c>
      <c r="AP56" s="12">
        <v>2</v>
      </c>
      <c r="AQ56" s="12">
        <v>1</v>
      </c>
      <c r="AR56" s="12">
        <v>4</v>
      </c>
      <c r="AS56" s="12">
        <v>4</v>
      </c>
      <c r="AT56" s="12">
        <v>2</v>
      </c>
      <c r="AU56" s="12">
        <v>4</v>
      </c>
      <c r="AV56" s="12">
        <v>2</v>
      </c>
      <c r="AW56" s="12">
        <v>4</v>
      </c>
      <c r="AX56" s="12">
        <v>2</v>
      </c>
      <c r="AY56" s="12">
        <v>2</v>
      </c>
    </row>
    <row r="57" spans="1:51">
      <c r="A57" s="10">
        <v>39945</v>
      </c>
      <c r="B57" s="12">
        <v>1</v>
      </c>
      <c r="C57" s="12">
        <v>1997</v>
      </c>
      <c r="D57" s="12">
        <v>85</v>
      </c>
      <c r="E57" s="12">
        <v>1.79</v>
      </c>
      <c r="F57" s="41">
        <f t="shared" si="2"/>
        <v>26.528510346119035</v>
      </c>
      <c r="G57" s="12" t="s">
        <v>161</v>
      </c>
      <c r="H57" s="12">
        <v>85</v>
      </c>
      <c r="I57" s="12">
        <v>1.79</v>
      </c>
      <c r="J57" s="41">
        <f t="shared" si="3"/>
        <v>26.528510346119035</v>
      </c>
      <c r="K57" s="12" t="s">
        <v>162</v>
      </c>
      <c r="L57" s="12">
        <v>4</v>
      </c>
      <c r="M57" s="12">
        <v>2</v>
      </c>
      <c r="N57" s="12">
        <v>3</v>
      </c>
      <c r="O57" s="12">
        <v>4</v>
      </c>
      <c r="P57" s="12">
        <v>4</v>
      </c>
      <c r="Q57" s="12">
        <v>2</v>
      </c>
      <c r="R57" s="12">
        <v>4</v>
      </c>
      <c r="S57" s="12">
        <v>2</v>
      </c>
      <c r="T57" s="12">
        <v>1</v>
      </c>
      <c r="U57" s="12">
        <v>4</v>
      </c>
      <c r="V57" s="12">
        <v>5</v>
      </c>
      <c r="W57" s="12">
        <v>4</v>
      </c>
      <c r="X57" s="12">
        <v>2</v>
      </c>
      <c r="Y57" s="12">
        <v>4</v>
      </c>
      <c r="Z57" s="12">
        <v>2</v>
      </c>
      <c r="AA57" s="12">
        <v>5</v>
      </c>
      <c r="AB57" s="12">
        <v>2</v>
      </c>
      <c r="AC57" s="12">
        <v>2</v>
      </c>
      <c r="AD57" s="12">
        <v>2</v>
      </c>
      <c r="AE57" s="12">
        <v>1</v>
      </c>
      <c r="AF57" s="12">
        <v>4</v>
      </c>
      <c r="AG57" s="12">
        <v>2</v>
      </c>
      <c r="AH57" s="12">
        <v>2</v>
      </c>
      <c r="AI57" s="12">
        <v>4</v>
      </c>
      <c r="AJ57" s="12">
        <v>4</v>
      </c>
      <c r="AK57" s="12">
        <v>2</v>
      </c>
      <c r="AL57" s="12">
        <v>4</v>
      </c>
      <c r="AM57" s="12">
        <v>2</v>
      </c>
      <c r="AN57" s="12">
        <v>2</v>
      </c>
      <c r="AO57" s="12">
        <v>5</v>
      </c>
      <c r="AP57" s="12">
        <v>4</v>
      </c>
      <c r="AQ57" s="12">
        <v>3</v>
      </c>
      <c r="AR57" s="12">
        <v>1</v>
      </c>
      <c r="AS57" s="12">
        <v>4</v>
      </c>
      <c r="AT57" s="12">
        <v>1</v>
      </c>
      <c r="AU57" s="12">
        <v>4</v>
      </c>
      <c r="AV57" s="12">
        <v>2</v>
      </c>
      <c r="AW57" s="12">
        <v>4</v>
      </c>
      <c r="AX57" s="12">
        <v>2</v>
      </c>
      <c r="AY57" s="12">
        <v>2</v>
      </c>
    </row>
  </sheetData>
  <conditionalFormatting sqref="A1:A28">
    <cfRule type="duplicateValues" dxfId="8" priority="2"/>
  </conditionalFormatting>
  <conditionalFormatting sqref="A30:A57">
    <cfRule type="duplicateValues" dxfId="7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vyčištěno, val. položka</vt:lpstr>
      <vt:lpstr>reliabilita</vt:lpstr>
      <vt:lpstr>HS emoce</vt:lpstr>
      <vt:lpstr>HS vina</vt:lpstr>
      <vt:lpstr>BMI</vt:lpstr>
      <vt:lpstr>faktorové zátěže</vt:lpstr>
      <vt:lpstr>normy muži</vt:lpstr>
      <vt:lpstr>normy ženy</vt:lpstr>
      <vt:lpstr>graf četnost</vt:lpstr>
      <vt:lpstr>graf  věk</vt:lpstr>
      <vt:lpstr>příprava</vt:lpstr>
      <vt:lpstr>příprava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Mudrová</dc:creator>
  <cp:lastModifiedBy>Kateřina Mudrová</cp:lastModifiedBy>
  <dcterms:created xsi:type="dcterms:W3CDTF">2024-12-16T21:08:54Z</dcterms:created>
  <dcterms:modified xsi:type="dcterms:W3CDTF">2024-12-20T20:26:57Z</dcterms:modified>
</cp:coreProperties>
</file>