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5a3c49a4229a2398/Dokumenty/škola/psycho_olo/psychometrie/"/>
    </mc:Choice>
  </mc:AlternateContent>
  <xr:revisionPtr revIDLastSave="104" documentId="11_44775691E6DAB574613D2F53784A0CD16142E687" xr6:coauthVersionLast="47" xr6:coauthVersionMax="47" xr10:uidLastSave="{8DBF294C-D984-4272-B156-727541B9A943}"/>
  <bookViews>
    <workbookView xWindow="-110" yWindow="-110" windowWidth="19420" windowHeight="10420" firstSheet="1" activeTab="5" xr2:uid="{00000000-000D-0000-FFFF-FFFF00000000}"/>
  </bookViews>
  <sheets>
    <sheet name="test0242" sheetId="1" r:id="rId1"/>
    <sheet name="HS podle FA" sheetId="2" r:id="rId2"/>
    <sheet name="normy" sheetId="3" r:id="rId3"/>
    <sheet name="validizační kritérium" sheetId="4" r:id="rId4"/>
    <sheet name="Validizační kritérium regrese" sheetId="11" r:id="rId5"/>
    <sheet name="Popisné statistiky" sheetId="5" r:id="rId6"/>
    <sheet name="test_retest" sheetId="6" r:id="rId7"/>
    <sheet name="faktorová analýza" sheetId="7" r:id="rId8"/>
    <sheet name="k FA" sheetId="8" r:id="rId9"/>
    <sheet name="CI" sheetId="9" r:id="rId10"/>
  </sheets>
  <definedNames>
    <definedName name="_xlnm._FilterDatabase" localSheetId="1" hidden="1">'HS podle FA'!$A$1:$AE$358</definedName>
    <definedName name="_xlnm._FilterDatabase" localSheetId="0" hidden="1">test0242!$B$23:$AB$380</definedName>
    <definedName name="_xlnm._FilterDatabase" localSheetId="3" hidden="1">'validizační kritérium'!$B$7:$M$292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gZrOlI4tnUbOzlWSDlG80dcBCjXg=="/>
    </ext>
  </extLst>
</workbook>
</file>

<file path=xl/calcChain.xml><?xml version="1.0" encoding="utf-8"?>
<calcChain xmlns="http://schemas.openxmlformats.org/spreadsheetml/2006/main">
  <c r="P17" i="9" l="1"/>
  <c r="P18" i="9" s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5" i="9"/>
  <c r="P13" i="9" s="1"/>
  <c r="BB8" i="3" l="1"/>
  <c r="BC8" i="3" s="1"/>
  <c r="BD8" i="3" s="1"/>
  <c r="BB9" i="3"/>
  <c r="BC9" i="3" s="1"/>
  <c r="BB10" i="3"/>
  <c r="BC10" i="3" s="1"/>
  <c r="BD10" i="3" s="1"/>
  <c r="BB11" i="3"/>
  <c r="BC11" i="3" s="1"/>
  <c r="BD11" i="3" s="1"/>
  <c r="BB12" i="3"/>
  <c r="BC12" i="3" s="1"/>
  <c r="BD12" i="3" s="1"/>
  <c r="BB13" i="3"/>
  <c r="BC13" i="3" s="1"/>
  <c r="BD13" i="3" s="1"/>
  <c r="BB14" i="3"/>
  <c r="BC14" i="3" s="1"/>
  <c r="BD14" i="3" s="1"/>
  <c r="BB15" i="3"/>
  <c r="BC15" i="3" s="1"/>
  <c r="BD15" i="3" s="1"/>
  <c r="BB16" i="3"/>
  <c r="BC16" i="3" s="1"/>
  <c r="BD16" i="3" s="1"/>
  <c r="BB17" i="3"/>
  <c r="BC17" i="3" s="1"/>
  <c r="BD17" i="3" s="1"/>
  <c r="BB18" i="3"/>
  <c r="BC18" i="3" s="1"/>
  <c r="BD18" i="3" s="1"/>
  <c r="BB19" i="3"/>
  <c r="BC19" i="3" s="1"/>
  <c r="BD19" i="3" s="1"/>
  <c r="BB20" i="3"/>
  <c r="BC20" i="3" s="1"/>
  <c r="BD20" i="3" s="1"/>
  <c r="BB21" i="3"/>
  <c r="BC21" i="3" s="1"/>
  <c r="BD21" i="3" s="1"/>
  <c r="BB22" i="3"/>
  <c r="BC22" i="3" s="1"/>
  <c r="BD22" i="3" s="1"/>
  <c r="BB7" i="3"/>
  <c r="BC7" i="3" s="1"/>
  <c r="BD7" i="3" s="1"/>
  <c r="AP12" i="3"/>
  <c r="AI13" i="3"/>
  <c r="AJ13" i="3" s="1"/>
  <c r="AK13" i="3" s="1"/>
  <c r="AI20" i="3"/>
  <c r="AJ20" i="3" s="1"/>
  <c r="AK20" i="3" s="1"/>
  <c r="AI21" i="3"/>
  <c r="AJ21" i="3" s="1"/>
  <c r="AK21" i="3" s="1"/>
  <c r="AP20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I28" i="3" s="1"/>
  <c r="AJ28" i="3" s="1"/>
  <c r="AK28" i="3" s="1"/>
  <c r="AF9" i="3"/>
  <c r="AF8" i="3"/>
  <c r="AF7" i="3"/>
  <c r="AI14" i="3" s="1"/>
  <c r="AJ14" i="3" s="1"/>
  <c r="AK14" i="3" s="1"/>
  <c r="AV8" i="3"/>
  <c r="AV7" i="3"/>
  <c r="AP8" i="3"/>
  <c r="AP363" i="3"/>
  <c r="AP362" i="3"/>
  <c r="AP361" i="3"/>
  <c r="AP360" i="3"/>
  <c r="AP359" i="3"/>
  <c r="AP358" i="3"/>
  <c r="AP357" i="3"/>
  <c r="AP356" i="3"/>
  <c r="AP355" i="3"/>
  <c r="AP354" i="3"/>
  <c r="AP353" i="3"/>
  <c r="AP352" i="3"/>
  <c r="AP351" i="3"/>
  <c r="AP350" i="3"/>
  <c r="AP349" i="3"/>
  <c r="AP348" i="3"/>
  <c r="AP347" i="3"/>
  <c r="AP346" i="3"/>
  <c r="AP345" i="3"/>
  <c r="AP344" i="3"/>
  <c r="AP343" i="3"/>
  <c r="AP342" i="3"/>
  <c r="AP341" i="3"/>
  <c r="AP340" i="3"/>
  <c r="AP339" i="3"/>
  <c r="AP338" i="3"/>
  <c r="AP337" i="3"/>
  <c r="AP336" i="3"/>
  <c r="AP335" i="3"/>
  <c r="AP334" i="3"/>
  <c r="AP333" i="3"/>
  <c r="AP332" i="3"/>
  <c r="AP331" i="3"/>
  <c r="AP330" i="3"/>
  <c r="AP329" i="3"/>
  <c r="AP328" i="3"/>
  <c r="AP327" i="3"/>
  <c r="AP326" i="3"/>
  <c r="AP325" i="3"/>
  <c r="AP324" i="3"/>
  <c r="AP323" i="3"/>
  <c r="AP322" i="3"/>
  <c r="AP321" i="3"/>
  <c r="AP320" i="3"/>
  <c r="AP319" i="3"/>
  <c r="AP318" i="3"/>
  <c r="AP317" i="3"/>
  <c r="AP316" i="3"/>
  <c r="AP315" i="3"/>
  <c r="AP314" i="3"/>
  <c r="AP313" i="3"/>
  <c r="AP312" i="3"/>
  <c r="AP311" i="3"/>
  <c r="AP310" i="3"/>
  <c r="AP309" i="3"/>
  <c r="AP308" i="3"/>
  <c r="AP307" i="3"/>
  <c r="AP306" i="3"/>
  <c r="AP305" i="3"/>
  <c r="AP304" i="3"/>
  <c r="AP303" i="3"/>
  <c r="AP302" i="3"/>
  <c r="AP301" i="3"/>
  <c r="AP300" i="3"/>
  <c r="AP299" i="3"/>
  <c r="AP298" i="3"/>
  <c r="AP297" i="3"/>
  <c r="AP296" i="3"/>
  <c r="AP295" i="3"/>
  <c r="AP294" i="3"/>
  <c r="AP293" i="3"/>
  <c r="AP292" i="3"/>
  <c r="AP291" i="3"/>
  <c r="AP290" i="3"/>
  <c r="AP289" i="3"/>
  <c r="AP288" i="3"/>
  <c r="AP287" i="3"/>
  <c r="AP286" i="3"/>
  <c r="AP285" i="3"/>
  <c r="AP284" i="3"/>
  <c r="AP283" i="3"/>
  <c r="AP282" i="3"/>
  <c r="AP281" i="3"/>
  <c r="AP280" i="3"/>
  <c r="AP279" i="3"/>
  <c r="AP278" i="3"/>
  <c r="AP277" i="3"/>
  <c r="AP276" i="3"/>
  <c r="AP275" i="3"/>
  <c r="AP274" i="3"/>
  <c r="AP273" i="3"/>
  <c r="AP272" i="3"/>
  <c r="AP271" i="3"/>
  <c r="AP270" i="3"/>
  <c r="AP269" i="3"/>
  <c r="AP268" i="3"/>
  <c r="AP267" i="3"/>
  <c r="AP266" i="3"/>
  <c r="AP265" i="3"/>
  <c r="AP264" i="3"/>
  <c r="AP263" i="3"/>
  <c r="AP262" i="3"/>
  <c r="AP261" i="3"/>
  <c r="AP260" i="3"/>
  <c r="AP259" i="3"/>
  <c r="AP258" i="3"/>
  <c r="AP257" i="3"/>
  <c r="AP256" i="3"/>
  <c r="AP255" i="3"/>
  <c r="AP254" i="3"/>
  <c r="AP253" i="3"/>
  <c r="AP252" i="3"/>
  <c r="AP251" i="3"/>
  <c r="AP250" i="3"/>
  <c r="AP249" i="3"/>
  <c r="AP248" i="3"/>
  <c r="AP247" i="3"/>
  <c r="AP246" i="3"/>
  <c r="AP245" i="3"/>
  <c r="AP244" i="3"/>
  <c r="AP243" i="3"/>
  <c r="AP242" i="3"/>
  <c r="AP241" i="3"/>
  <c r="AP240" i="3"/>
  <c r="AP239" i="3"/>
  <c r="AP238" i="3"/>
  <c r="AP237" i="3"/>
  <c r="AP236" i="3"/>
  <c r="AP235" i="3"/>
  <c r="AP234" i="3"/>
  <c r="AP233" i="3"/>
  <c r="AP232" i="3"/>
  <c r="AP231" i="3"/>
  <c r="AP230" i="3"/>
  <c r="AP229" i="3"/>
  <c r="AP228" i="3"/>
  <c r="AP227" i="3"/>
  <c r="AP226" i="3"/>
  <c r="AP225" i="3"/>
  <c r="AP224" i="3"/>
  <c r="AP223" i="3"/>
  <c r="AP222" i="3"/>
  <c r="AP221" i="3"/>
  <c r="AP220" i="3"/>
  <c r="AP219" i="3"/>
  <c r="AP218" i="3"/>
  <c r="AP217" i="3"/>
  <c r="AP216" i="3"/>
  <c r="AP215" i="3"/>
  <c r="AP214" i="3"/>
  <c r="AP213" i="3"/>
  <c r="AP212" i="3"/>
  <c r="AP211" i="3"/>
  <c r="AP210" i="3"/>
  <c r="AP209" i="3"/>
  <c r="AP208" i="3"/>
  <c r="AP207" i="3"/>
  <c r="AP206" i="3"/>
  <c r="AP205" i="3"/>
  <c r="AP204" i="3"/>
  <c r="AP203" i="3"/>
  <c r="AP202" i="3"/>
  <c r="AP201" i="3"/>
  <c r="AP200" i="3"/>
  <c r="AP199" i="3"/>
  <c r="AP198" i="3"/>
  <c r="AP197" i="3"/>
  <c r="AP196" i="3"/>
  <c r="AP195" i="3"/>
  <c r="AP194" i="3"/>
  <c r="AP193" i="3"/>
  <c r="AP192" i="3"/>
  <c r="AP191" i="3"/>
  <c r="AP190" i="3"/>
  <c r="AP189" i="3"/>
  <c r="AP188" i="3"/>
  <c r="AP187" i="3"/>
  <c r="AP186" i="3"/>
  <c r="AP185" i="3"/>
  <c r="AP184" i="3"/>
  <c r="AP183" i="3"/>
  <c r="AP182" i="3"/>
  <c r="AP181" i="3"/>
  <c r="AP180" i="3"/>
  <c r="AP179" i="3"/>
  <c r="AP178" i="3"/>
  <c r="AP177" i="3"/>
  <c r="AP176" i="3"/>
  <c r="AP175" i="3"/>
  <c r="AP174" i="3"/>
  <c r="AP173" i="3"/>
  <c r="AP172" i="3"/>
  <c r="AP171" i="3"/>
  <c r="AP170" i="3"/>
  <c r="AP169" i="3"/>
  <c r="AP168" i="3"/>
  <c r="AP167" i="3"/>
  <c r="AP166" i="3"/>
  <c r="AP165" i="3"/>
  <c r="AP164" i="3"/>
  <c r="AP163" i="3"/>
  <c r="AP162" i="3"/>
  <c r="AP161" i="3"/>
  <c r="AP160" i="3"/>
  <c r="AP159" i="3"/>
  <c r="AP158" i="3"/>
  <c r="AP157" i="3"/>
  <c r="AP156" i="3"/>
  <c r="AP155" i="3"/>
  <c r="AP154" i="3"/>
  <c r="AP153" i="3"/>
  <c r="AP152" i="3"/>
  <c r="AP151" i="3"/>
  <c r="AP150" i="3"/>
  <c r="AP149" i="3"/>
  <c r="AP148" i="3"/>
  <c r="AP147" i="3"/>
  <c r="AP146" i="3"/>
  <c r="AP145" i="3"/>
  <c r="AP144" i="3"/>
  <c r="AP143" i="3"/>
  <c r="AP142" i="3"/>
  <c r="AP141" i="3"/>
  <c r="AP140" i="3"/>
  <c r="AP139" i="3"/>
  <c r="AP138" i="3"/>
  <c r="AP137" i="3"/>
  <c r="AP136" i="3"/>
  <c r="AP135" i="3"/>
  <c r="AP134" i="3"/>
  <c r="AP133" i="3"/>
  <c r="AP132" i="3"/>
  <c r="AP131" i="3"/>
  <c r="AP130" i="3"/>
  <c r="AP129" i="3"/>
  <c r="AP128" i="3"/>
  <c r="AP127" i="3"/>
  <c r="AP126" i="3"/>
  <c r="AP125" i="3"/>
  <c r="AP124" i="3"/>
  <c r="AP123" i="3"/>
  <c r="AP122" i="3"/>
  <c r="AP121" i="3"/>
  <c r="AP120" i="3"/>
  <c r="AP119" i="3"/>
  <c r="AP118" i="3"/>
  <c r="AP117" i="3"/>
  <c r="AP116" i="3"/>
  <c r="AP115" i="3"/>
  <c r="AP114" i="3"/>
  <c r="AP113" i="3"/>
  <c r="AP112" i="3"/>
  <c r="AP111" i="3"/>
  <c r="AP110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19" i="3"/>
  <c r="AP18" i="3"/>
  <c r="AP17" i="3"/>
  <c r="AP16" i="3"/>
  <c r="AP15" i="3"/>
  <c r="AP14" i="3"/>
  <c r="AP13" i="3"/>
  <c r="AP11" i="3"/>
  <c r="AP10" i="3"/>
  <c r="AP9" i="3"/>
  <c r="AP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7" i="3"/>
  <c r="AC37" i="6"/>
  <c r="R37" i="6"/>
  <c r="AC36" i="6"/>
  <c r="R36" i="6"/>
  <c r="AC35" i="6"/>
  <c r="R35" i="6"/>
  <c r="AC34" i="6"/>
  <c r="R34" i="6"/>
  <c r="AC33" i="6"/>
  <c r="R33" i="6"/>
  <c r="AC32" i="6"/>
  <c r="R32" i="6"/>
  <c r="AC31" i="6"/>
  <c r="R31" i="6"/>
  <c r="AC30" i="6"/>
  <c r="R30" i="6"/>
  <c r="AC29" i="6"/>
  <c r="R29" i="6"/>
  <c r="AC28" i="6"/>
  <c r="R28" i="6"/>
  <c r="AC27" i="6"/>
  <c r="R27" i="6"/>
  <c r="AC26" i="6"/>
  <c r="R26" i="6"/>
  <c r="AC25" i="6"/>
  <c r="R25" i="6"/>
  <c r="AC24" i="6"/>
  <c r="R24" i="6"/>
  <c r="AC23" i="6"/>
  <c r="R23" i="6"/>
  <c r="AC22" i="6"/>
  <c r="R22" i="6"/>
  <c r="AC21" i="6"/>
  <c r="R21" i="6"/>
  <c r="AC20" i="6"/>
  <c r="R20" i="6"/>
  <c r="AC19" i="6"/>
  <c r="R19" i="6"/>
  <c r="AC18" i="6"/>
  <c r="R18" i="6"/>
  <c r="AC17" i="6"/>
  <c r="R17" i="6"/>
  <c r="AC16" i="6"/>
  <c r="R16" i="6"/>
  <c r="AC15" i="6"/>
  <c r="R15" i="6"/>
  <c r="AC14" i="6"/>
  <c r="R14" i="6"/>
  <c r="AK13" i="6"/>
  <c r="AK14" i="6" s="1"/>
  <c r="AC13" i="6"/>
  <c r="R13" i="6"/>
  <c r="AC12" i="6"/>
  <c r="R12" i="6"/>
  <c r="AC11" i="6"/>
  <c r="R11" i="6"/>
  <c r="AC10" i="6"/>
  <c r="R10" i="6"/>
  <c r="AC9" i="6"/>
  <c r="R9" i="6"/>
  <c r="AC8" i="6"/>
  <c r="R8" i="6"/>
  <c r="AC7" i="6"/>
  <c r="R7" i="6"/>
  <c r="AC6" i="6"/>
  <c r="R6" i="6"/>
  <c r="AC5" i="6"/>
  <c r="R5" i="6"/>
  <c r="AC4" i="6"/>
  <c r="R4" i="6"/>
  <c r="AC3" i="6"/>
  <c r="R3" i="6"/>
  <c r="AC2" i="6"/>
  <c r="R2" i="6"/>
  <c r="D213" i="5"/>
  <c r="D214" i="5" s="1"/>
  <c r="B48" i="5"/>
  <c r="B49" i="5" s="1"/>
  <c r="C34" i="5"/>
  <c r="C35" i="5" s="1"/>
  <c r="A18" i="5"/>
  <c r="C5" i="5"/>
  <c r="D4" i="5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K8" i="4"/>
  <c r="B8" i="4"/>
  <c r="N6" i="4"/>
  <c r="N5" i="4"/>
  <c r="L5" i="4"/>
  <c r="N2" i="4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AB358" i="2"/>
  <c r="AA358" i="2"/>
  <c r="A358" i="2"/>
  <c r="AB357" i="2"/>
  <c r="AA357" i="2"/>
  <c r="A357" i="2"/>
  <c r="AB356" i="2"/>
  <c r="AA356" i="2"/>
  <c r="AC356" i="2" s="1"/>
  <c r="A356" i="2"/>
  <c r="AB355" i="2"/>
  <c r="AA355" i="2"/>
  <c r="AC355" i="2" s="1"/>
  <c r="A355" i="2"/>
  <c r="AB354" i="2"/>
  <c r="AA354" i="2"/>
  <c r="A354" i="2"/>
  <c r="AB353" i="2"/>
  <c r="AA353" i="2"/>
  <c r="A353" i="2"/>
  <c r="AB352" i="2"/>
  <c r="AA352" i="2"/>
  <c r="A352" i="2"/>
  <c r="AB351" i="2"/>
  <c r="AA351" i="2"/>
  <c r="A351" i="2"/>
  <c r="AB350" i="2"/>
  <c r="AA350" i="2"/>
  <c r="A350" i="2"/>
  <c r="AB349" i="2"/>
  <c r="AA349" i="2"/>
  <c r="A349" i="2"/>
  <c r="AB348" i="2"/>
  <c r="AA348" i="2"/>
  <c r="A348" i="2"/>
  <c r="AB347" i="2"/>
  <c r="AA347" i="2"/>
  <c r="AC347" i="2" s="1"/>
  <c r="A347" i="2"/>
  <c r="AB346" i="2"/>
  <c r="AA346" i="2"/>
  <c r="A346" i="2"/>
  <c r="AB345" i="2"/>
  <c r="AA345" i="2"/>
  <c r="A345" i="2"/>
  <c r="AB344" i="2"/>
  <c r="AA344" i="2"/>
  <c r="A344" i="2"/>
  <c r="AB343" i="2"/>
  <c r="AA343" i="2"/>
  <c r="A343" i="2"/>
  <c r="AB342" i="2"/>
  <c r="AA342" i="2"/>
  <c r="A342" i="2"/>
  <c r="AB341" i="2"/>
  <c r="AA341" i="2"/>
  <c r="A341" i="2"/>
  <c r="AB340" i="2"/>
  <c r="AA340" i="2"/>
  <c r="AC340" i="2" s="1"/>
  <c r="A340" i="2"/>
  <c r="AB339" i="2"/>
  <c r="AA339" i="2"/>
  <c r="AC339" i="2" s="1"/>
  <c r="A339" i="2"/>
  <c r="AB338" i="2"/>
  <c r="AA338" i="2"/>
  <c r="AC338" i="2" s="1"/>
  <c r="A338" i="2"/>
  <c r="AB337" i="2"/>
  <c r="AA337" i="2"/>
  <c r="A337" i="2"/>
  <c r="AB336" i="2"/>
  <c r="AA336" i="2"/>
  <c r="A336" i="2"/>
  <c r="AB335" i="2"/>
  <c r="AA335" i="2"/>
  <c r="A335" i="2"/>
  <c r="AB334" i="2"/>
  <c r="AA334" i="2"/>
  <c r="A334" i="2"/>
  <c r="AB333" i="2"/>
  <c r="AA333" i="2"/>
  <c r="A333" i="2"/>
  <c r="AB332" i="2"/>
  <c r="AA332" i="2"/>
  <c r="AC332" i="2" s="1"/>
  <c r="A332" i="2"/>
  <c r="AB331" i="2"/>
  <c r="AA331" i="2"/>
  <c r="AC331" i="2" s="1"/>
  <c r="A331" i="2"/>
  <c r="AB330" i="2"/>
  <c r="AA330" i="2"/>
  <c r="AC330" i="2" s="1"/>
  <c r="A330" i="2"/>
  <c r="AB329" i="2"/>
  <c r="AA329" i="2"/>
  <c r="A329" i="2"/>
  <c r="AB328" i="2"/>
  <c r="AA328" i="2"/>
  <c r="A328" i="2"/>
  <c r="AB327" i="2"/>
  <c r="AA327" i="2"/>
  <c r="A327" i="2"/>
  <c r="AB326" i="2"/>
  <c r="AA326" i="2"/>
  <c r="A326" i="2"/>
  <c r="AB325" i="2"/>
  <c r="AA325" i="2"/>
  <c r="A325" i="2"/>
  <c r="AB324" i="2"/>
  <c r="AA324" i="2"/>
  <c r="AC324" i="2" s="1"/>
  <c r="A324" i="2"/>
  <c r="AB323" i="2"/>
  <c r="AA323" i="2"/>
  <c r="AC323" i="2" s="1"/>
  <c r="A323" i="2"/>
  <c r="AB322" i="2"/>
  <c r="AA322" i="2"/>
  <c r="AC322" i="2" s="1"/>
  <c r="A322" i="2"/>
  <c r="AB321" i="2"/>
  <c r="AA321" i="2"/>
  <c r="A321" i="2"/>
  <c r="AB320" i="2"/>
  <c r="AA320" i="2"/>
  <c r="A320" i="2"/>
  <c r="AB319" i="2"/>
  <c r="AA319" i="2"/>
  <c r="A319" i="2"/>
  <c r="AB318" i="2"/>
  <c r="AA318" i="2"/>
  <c r="A318" i="2"/>
  <c r="AB317" i="2"/>
  <c r="AA317" i="2"/>
  <c r="A317" i="2"/>
  <c r="AB316" i="2"/>
  <c r="AA316" i="2"/>
  <c r="AC316" i="2" s="1"/>
  <c r="A316" i="2"/>
  <c r="AB315" i="2"/>
  <c r="AA315" i="2"/>
  <c r="AC315" i="2" s="1"/>
  <c r="A315" i="2"/>
  <c r="AB314" i="2"/>
  <c r="AA314" i="2"/>
  <c r="AC314" i="2" s="1"/>
  <c r="A314" i="2"/>
  <c r="AB313" i="2"/>
  <c r="AA313" i="2"/>
  <c r="A313" i="2"/>
  <c r="AB312" i="2"/>
  <c r="AA312" i="2"/>
  <c r="A312" i="2"/>
  <c r="AB311" i="2"/>
  <c r="AA311" i="2"/>
  <c r="A311" i="2"/>
  <c r="AB310" i="2"/>
  <c r="AA310" i="2"/>
  <c r="A310" i="2"/>
  <c r="AB309" i="2"/>
  <c r="AA309" i="2"/>
  <c r="A309" i="2"/>
  <c r="AB308" i="2"/>
  <c r="AA308" i="2"/>
  <c r="AC308" i="2" s="1"/>
  <c r="A308" i="2"/>
  <c r="AB307" i="2"/>
  <c r="AA307" i="2"/>
  <c r="AC307" i="2" s="1"/>
  <c r="A307" i="2"/>
  <c r="AB306" i="2"/>
  <c r="AA306" i="2"/>
  <c r="AC306" i="2" s="1"/>
  <c r="A306" i="2"/>
  <c r="AB305" i="2"/>
  <c r="AA305" i="2"/>
  <c r="A305" i="2"/>
  <c r="AB304" i="2"/>
  <c r="AA304" i="2"/>
  <c r="A304" i="2"/>
  <c r="AB303" i="2"/>
  <c r="AA303" i="2"/>
  <c r="A303" i="2"/>
  <c r="AB302" i="2"/>
  <c r="AA302" i="2"/>
  <c r="A302" i="2"/>
  <c r="AB301" i="2"/>
  <c r="AA301" i="2"/>
  <c r="A301" i="2"/>
  <c r="AB300" i="2"/>
  <c r="AA300" i="2"/>
  <c r="AC300" i="2" s="1"/>
  <c r="A300" i="2"/>
  <c r="AB299" i="2"/>
  <c r="AA299" i="2"/>
  <c r="AC299" i="2" s="1"/>
  <c r="A299" i="2"/>
  <c r="AB298" i="2"/>
  <c r="AA298" i="2"/>
  <c r="A298" i="2"/>
  <c r="AB297" i="2"/>
  <c r="AA297" i="2"/>
  <c r="A297" i="2"/>
  <c r="AB296" i="2"/>
  <c r="AA296" i="2"/>
  <c r="A296" i="2"/>
  <c r="AB295" i="2"/>
  <c r="AA295" i="2"/>
  <c r="A295" i="2"/>
  <c r="AB294" i="2"/>
  <c r="AA294" i="2"/>
  <c r="A294" i="2"/>
  <c r="AB293" i="2"/>
  <c r="AA293" i="2"/>
  <c r="A293" i="2"/>
  <c r="AB292" i="2"/>
  <c r="AA292" i="2"/>
  <c r="A292" i="2"/>
  <c r="AB291" i="2"/>
  <c r="AA291" i="2"/>
  <c r="AC291" i="2" s="1"/>
  <c r="A291" i="2"/>
  <c r="AB290" i="2"/>
  <c r="AA290" i="2"/>
  <c r="A290" i="2"/>
  <c r="AB289" i="2"/>
  <c r="AA289" i="2"/>
  <c r="A289" i="2"/>
  <c r="AB288" i="2"/>
  <c r="AA288" i="2"/>
  <c r="A288" i="2"/>
  <c r="AB287" i="2"/>
  <c r="AA287" i="2"/>
  <c r="A287" i="2"/>
  <c r="AB286" i="2"/>
  <c r="AA286" i="2"/>
  <c r="A286" i="2"/>
  <c r="AB285" i="2"/>
  <c r="AA285" i="2"/>
  <c r="A285" i="2"/>
  <c r="AB284" i="2"/>
  <c r="AA284" i="2"/>
  <c r="A284" i="2"/>
  <c r="AB283" i="2"/>
  <c r="AA283" i="2"/>
  <c r="AC283" i="2" s="1"/>
  <c r="A283" i="2"/>
  <c r="AB282" i="2"/>
  <c r="AA282" i="2"/>
  <c r="A282" i="2"/>
  <c r="AB281" i="2"/>
  <c r="AA281" i="2"/>
  <c r="A281" i="2"/>
  <c r="AB280" i="2"/>
  <c r="AA280" i="2"/>
  <c r="A280" i="2"/>
  <c r="AB279" i="2"/>
  <c r="AA279" i="2"/>
  <c r="A279" i="2"/>
  <c r="AB278" i="2"/>
  <c r="AA278" i="2"/>
  <c r="A278" i="2"/>
  <c r="AB277" i="2"/>
  <c r="AA277" i="2"/>
  <c r="A277" i="2"/>
  <c r="AB276" i="2"/>
  <c r="AA276" i="2"/>
  <c r="A276" i="2"/>
  <c r="AB275" i="2"/>
  <c r="AA275" i="2"/>
  <c r="AC275" i="2" s="1"/>
  <c r="A275" i="2"/>
  <c r="AB274" i="2"/>
  <c r="AA274" i="2"/>
  <c r="A274" i="2"/>
  <c r="AB273" i="2"/>
  <c r="AA273" i="2"/>
  <c r="A273" i="2"/>
  <c r="AB272" i="2"/>
  <c r="AA272" i="2"/>
  <c r="A272" i="2"/>
  <c r="AB271" i="2"/>
  <c r="AA271" i="2"/>
  <c r="A271" i="2"/>
  <c r="AB270" i="2"/>
  <c r="AA270" i="2"/>
  <c r="A270" i="2"/>
  <c r="AB269" i="2"/>
  <c r="AC269" i="2" s="1"/>
  <c r="AA269" i="2"/>
  <c r="A269" i="2"/>
  <c r="AB268" i="2"/>
  <c r="AA268" i="2"/>
  <c r="A268" i="2"/>
  <c r="AB267" i="2"/>
  <c r="AA267" i="2"/>
  <c r="AC267" i="2" s="1"/>
  <c r="A267" i="2"/>
  <c r="AB266" i="2"/>
  <c r="AA266" i="2"/>
  <c r="A266" i="2"/>
  <c r="AB265" i="2"/>
  <c r="AA265" i="2"/>
  <c r="A265" i="2"/>
  <c r="AB264" i="2"/>
  <c r="AA264" i="2"/>
  <c r="A264" i="2"/>
  <c r="AB263" i="2"/>
  <c r="AA263" i="2"/>
  <c r="A263" i="2"/>
  <c r="AB262" i="2"/>
  <c r="AA262" i="2"/>
  <c r="A262" i="2"/>
  <c r="AB261" i="2"/>
  <c r="AC261" i="2" s="1"/>
  <c r="AA261" i="2"/>
  <c r="A261" i="2"/>
  <c r="AB260" i="2"/>
  <c r="AA260" i="2"/>
  <c r="A260" i="2"/>
  <c r="AB259" i="2"/>
  <c r="AA259" i="2"/>
  <c r="A259" i="2"/>
  <c r="AB258" i="2"/>
  <c r="AA258" i="2"/>
  <c r="A258" i="2"/>
  <c r="AB257" i="2"/>
  <c r="AA257" i="2"/>
  <c r="A257" i="2"/>
  <c r="AB256" i="2"/>
  <c r="AA256" i="2"/>
  <c r="A256" i="2"/>
  <c r="AB255" i="2"/>
  <c r="AA255" i="2"/>
  <c r="A255" i="2"/>
  <c r="AB254" i="2"/>
  <c r="AA254" i="2"/>
  <c r="A254" i="2"/>
  <c r="AB253" i="2"/>
  <c r="AA253" i="2"/>
  <c r="A253" i="2"/>
  <c r="AB252" i="2"/>
  <c r="AA252" i="2"/>
  <c r="A252" i="2"/>
  <c r="AB251" i="2"/>
  <c r="AA251" i="2"/>
  <c r="AC251" i="2" s="1"/>
  <c r="A251" i="2"/>
  <c r="AB250" i="2"/>
  <c r="AA250" i="2"/>
  <c r="A250" i="2"/>
  <c r="AB249" i="2"/>
  <c r="AA249" i="2"/>
  <c r="A249" i="2"/>
  <c r="AB248" i="2"/>
  <c r="AA248" i="2"/>
  <c r="A248" i="2"/>
  <c r="AB247" i="2"/>
  <c r="AA247" i="2"/>
  <c r="A247" i="2"/>
  <c r="AB246" i="2"/>
  <c r="AA246" i="2"/>
  <c r="A246" i="2"/>
  <c r="AB245" i="2"/>
  <c r="AA245" i="2"/>
  <c r="A245" i="2"/>
  <c r="AB244" i="2"/>
  <c r="AA244" i="2"/>
  <c r="A244" i="2"/>
  <c r="AB243" i="2"/>
  <c r="AA243" i="2"/>
  <c r="A243" i="2"/>
  <c r="AB242" i="2"/>
  <c r="AA242" i="2"/>
  <c r="A242" i="2"/>
  <c r="AB241" i="2"/>
  <c r="AA241" i="2"/>
  <c r="A241" i="2"/>
  <c r="AB240" i="2"/>
  <c r="AA240" i="2"/>
  <c r="A240" i="2"/>
  <c r="AB239" i="2"/>
  <c r="AA239" i="2"/>
  <c r="A239" i="2"/>
  <c r="AB238" i="2"/>
  <c r="AA238" i="2"/>
  <c r="A238" i="2"/>
  <c r="AB237" i="2"/>
  <c r="AA237" i="2"/>
  <c r="A237" i="2"/>
  <c r="AB236" i="2"/>
  <c r="AA236" i="2"/>
  <c r="A236" i="2"/>
  <c r="AB235" i="2"/>
  <c r="AA235" i="2"/>
  <c r="A235" i="2"/>
  <c r="AB234" i="2"/>
  <c r="AA234" i="2"/>
  <c r="A234" i="2"/>
  <c r="AB233" i="2"/>
  <c r="AA233" i="2"/>
  <c r="A233" i="2"/>
  <c r="AB232" i="2"/>
  <c r="AA232" i="2"/>
  <c r="A232" i="2"/>
  <c r="AB231" i="2"/>
  <c r="AA231" i="2"/>
  <c r="A231" i="2"/>
  <c r="AB230" i="2"/>
  <c r="AA230" i="2"/>
  <c r="A230" i="2"/>
  <c r="AB229" i="2"/>
  <c r="AA229" i="2"/>
  <c r="A229" i="2"/>
  <c r="AB228" i="2"/>
  <c r="AA228" i="2"/>
  <c r="A228" i="2"/>
  <c r="AB227" i="2"/>
  <c r="AA227" i="2"/>
  <c r="A227" i="2"/>
  <c r="AB226" i="2"/>
  <c r="AA226" i="2"/>
  <c r="A226" i="2"/>
  <c r="AB225" i="2"/>
  <c r="AA225" i="2"/>
  <c r="A225" i="2"/>
  <c r="AB224" i="2"/>
  <c r="AA224" i="2"/>
  <c r="A224" i="2"/>
  <c r="AB223" i="2"/>
  <c r="AA223" i="2"/>
  <c r="A223" i="2"/>
  <c r="AB222" i="2"/>
  <c r="AA222" i="2"/>
  <c r="A222" i="2"/>
  <c r="AB221" i="2"/>
  <c r="AA221" i="2"/>
  <c r="A221" i="2"/>
  <c r="AB220" i="2"/>
  <c r="AA220" i="2"/>
  <c r="A220" i="2"/>
  <c r="AB219" i="2"/>
  <c r="AA219" i="2"/>
  <c r="A219" i="2"/>
  <c r="AB218" i="2"/>
  <c r="AA218" i="2"/>
  <c r="A218" i="2"/>
  <c r="AB217" i="2"/>
  <c r="AA217" i="2"/>
  <c r="A217" i="2"/>
  <c r="AB216" i="2"/>
  <c r="AA216" i="2"/>
  <c r="A216" i="2"/>
  <c r="AB215" i="2"/>
  <c r="AA215" i="2"/>
  <c r="A215" i="2"/>
  <c r="AB214" i="2"/>
  <c r="AA214" i="2"/>
  <c r="A214" i="2"/>
  <c r="AB213" i="2"/>
  <c r="AA213" i="2"/>
  <c r="A213" i="2"/>
  <c r="AB212" i="2"/>
  <c r="AA212" i="2"/>
  <c r="A212" i="2"/>
  <c r="AB211" i="2"/>
  <c r="AA211" i="2"/>
  <c r="A211" i="2"/>
  <c r="AB210" i="2"/>
  <c r="AA210" i="2"/>
  <c r="A210" i="2"/>
  <c r="AB209" i="2"/>
  <c r="AA209" i="2"/>
  <c r="A209" i="2"/>
  <c r="AB208" i="2"/>
  <c r="AA208" i="2"/>
  <c r="A208" i="2"/>
  <c r="AB207" i="2"/>
  <c r="AA207" i="2"/>
  <c r="A207" i="2"/>
  <c r="AB206" i="2"/>
  <c r="AA206" i="2"/>
  <c r="A206" i="2"/>
  <c r="AB205" i="2"/>
  <c r="AA205" i="2"/>
  <c r="A205" i="2"/>
  <c r="AB204" i="2"/>
  <c r="AA204" i="2"/>
  <c r="A204" i="2"/>
  <c r="AB203" i="2"/>
  <c r="AA203" i="2"/>
  <c r="A203" i="2"/>
  <c r="AB202" i="2"/>
  <c r="AA202" i="2"/>
  <c r="A202" i="2"/>
  <c r="AB201" i="2"/>
  <c r="AA201" i="2"/>
  <c r="A201" i="2"/>
  <c r="AB200" i="2"/>
  <c r="AA200" i="2"/>
  <c r="A200" i="2"/>
  <c r="AB199" i="2"/>
  <c r="AA199" i="2"/>
  <c r="A199" i="2"/>
  <c r="AB198" i="2"/>
  <c r="AA198" i="2"/>
  <c r="A198" i="2"/>
  <c r="AB197" i="2"/>
  <c r="AA197" i="2"/>
  <c r="A197" i="2"/>
  <c r="AB196" i="2"/>
  <c r="AA196" i="2"/>
  <c r="A196" i="2"/>
  <c r="AB195" i="2"/>
  <c r="AA195" i="2"/>
  <c r="A195" i="2"/>
  <c r="AB194" i="2"/>
  <c r="AA194" i="2"/>
  <c r="A194" i="2"/>
  <c r="AB193" i="2"/>
  <c r="AA193" i="2"/>
  <c r="A193" i="2"/>
  <c r="AB192" i="2"/>
  <c r="AA192" i="2"/>
  <c r="A192" i="2"/>
  <c r="AB191" i="2"/>
  <c r="AA191" i="2"/>
  <c r="A191" i="2"/>
  <c r="AB190" i="2"/>
  <c r="AA190" i="2"/>
  <c r="A190" i="2"/>
  <c r="AB189" i="2"/>
  <c r="AA189" i="2"/>
  <c r="A189" i="2"/>
  <c r="AB188" i="2"/>
  <c r="AA188" i="2"/>
  <c r="A188" i="2"/>
  <c r="AB187" i="2"/>
  <c r="AA187" i="2"/>
  <c r="A187" i="2"/>
  <c r="AB186" i="2"/>
  <c r="AA186" i="2"/>
  <c r="AC186" i="2" s="1"/>
  <c r="A186" i="2"/>
  <c r="AB185" i="2"/>
  <c r="AA185" i="2"/>
  <c r="A185" i="2"/>
  <c r="AB184" i="2"/>
  <c r="AA184" i="2"/>
  <c r="A184" i="2"/>
  <c r="AB183" i="2"/>
  <c r="AA183" i="2"/>
  <c r="A183" i="2"/>
  <c r="AB182" i="2"/>
  <c r="AA182" i="2"/>
  <c r="A182" i="2"/>
  <c r="AB181" i="2"/>
  <c r="AA181" i="2"/>
  <c r="A181" i="2"/>
  <c r="AB180" i="2"/>
  <c r="AA180" i="2"/>
  <c r="A180" i="2"/>
  <c r="AB179" i="2"/>
  <c r="AA179" i="2"/>
  <c r="A179" i="2"/>
  <c r="AB178" i="2"/>
  <c r="AA178" i="2"/>
  <c r="AC178" i="2" s="1"/>
  <c r="A178" i="2"/>
  <c r="AB177" i="2"/>
  <c r="AA177" i="2"/>
  <c r="A177" i="2"/>
  <c r="AB176" i="2"/>
  <c r="AA176" i="2"/>
  <c r="A176" i="2"/>
  <c r="AB175" i="2"/>
  <c r="AA175" i="2"/>
  <c r="A175" i="2"/>
  <c r="AB174" i="2"/>
  <c r="AA174" i="2"/>
  <c r="A174" i="2"/>
  <c r="AB173" i="2"/>
  <c r="AA173" i="2"/>
  <c r="A173" i="2"/>
  <c r="AB172" i="2"/>
  <c r="AA172" i="2"/>
  <c r="A172" i="2"/>
  <c r="AB171" i="2"/>
  <c r="AA171" i="2"/>
  <c r="A171" i="2"/>
  <c r="AB170" i="2"/>
  <c r="AA170" i="2"/>
  <c r="AC170" i="2" s="1"/>
  <c r="A170" i="2"/>
  <c r="AB169" i="2"/>
  <c r="AA169" i="2"/>
  <c r="A169" i="2"/>
  <c r="AB168" i="2"/>
  <c r="AA168" i="2"/>
  <c r="A168" i="2"/>
  <c r="AB167" i="2"/>
  <c r="AA167" i="2"/>
  <c r="A167" i="2"/>
  <c r="AB166" i="2"/>
  <c r="AA166" i="2"/>
  <c r="A166" i="2"/>
  <c r="AB165" i="2"/>
  <c r="AA165" i="2"/>
  <c r="A165" i="2"/>
  <c r="AB164" i="2"/>
  <c r="AA164" i="2"/>
  <c r="A164" i="2"/>
  <c r="AB163" i="2"/>
  <c r="AA163" i="2"/>
  <c r="A163" i="2"/>
  <c r="AB162" i="2"/>
  <c r="AA162" i="2"/>
  <c r="AC162" i="2" s="1"/>
  <c r="A162" i="2"/>
  <c r="AB161" i="2"/>
  <c r="AA161" i="2"/>
  <c r="A161" i="2"/>
  <c r="AB160" i="2"/>
  <c r="AA160" i="2"/>
  <c r="A160" i="2"/>
  <c r="AB159" i="2"/>
  <c r="AA159" i="2"/>
  <c r="A159" i="2"/>
  <c r="AB158" i="2"/>
  <c r="AA158" i="2"/>
  <c r="A158" i="2"/>
  <c r="AB157" i="2"/>
  <c r="AA157" i="2"/>
  <c r="A157" i="2"/>
  <c r="AB156" i="2"/>
  <c r="AA156" i="2"/>
  <c r="A156" i="2"/>
  <c r="AB155" i="2"/>
  <c r="AA155" i="2"/>
  <c r="A155" i="2"/>
  <c r="AB154" i="2"/>
  <c r="AA154" i="2"/>
  <c r="A154" i="2"/>
  <c r="AB153" i="2"/>
  <c r="AA153" i="2"/>
  <c r="A153" i="2"/>
  <c r="AB152" i="2"/>
  <c r="AA152" i="2"/>
  <c r="A152" i="2"/>
  <c r="AB151" i="2"/>
  <c r="AA151" i="2"/>
  <c r="A151" i="2"/>
  <c r="AB150" i="2"/>
  <c r="AA150" i="2"/>
  <c r="A150" i="2"/>
  <c r="AB149" i="2"/>
  <c r="AA149" i="2"/>
  <c r="A149" i="2"/>
  <c r="AB148" i="2"/>
  <c r="AA148" i="2"/>
  <c r="A148" i="2"/>
  <c r="AB147" i="2"/>
  <c r="AA147" i="2"/>
  <c r="A147" i="2"/>
  <c r="AB146" i="2"/>
  <c r="AA146" i="2"/>
  <c r="A146" i="2"/>
  <c r="AB145" i="2"/>
  <c r="AA145" i="2"/>
  <c r="A145" i="2"/>
  <c r="AB144" i="2"/>
  <c r="AA144" i="2"/>
  <c r="A144" i="2"/>
  <c r="AB143" i="2"/>
  <c r="AA143" i="2"/>
  <c r="A143" i="2"/>
  <c r="AB142" i="2"/>
  <c r="AA142" i="2"/>
  <c r="A142" i="2"/>
  <c r="AB141" i="2"/>
  <c r="AA141" i="2"/>
  <c r="A141" i="2"/>
  <c r="AB140" i="2"/>
  <c r="AA140" i="2"/>
  <c r="A140" i="2"/>
  <c r="AB139" i="2"/>
  <c r="AA139" i="2"/>
  <c r="A139" i="2"/>
  <c r="AB138" i="2"/>
  <c r="AA138" i="2"/>
  <c r="A138" i="2"/>
  <c r="AB137" i="2"/>
  <c r="AA137" i="2"/>
  <c r="A137" i="2"/>
  <c r="AB136" i="2"/>
  <c r="AA136" i="2"/>
  <c r="A136" i="2"/>
  <c r="AB135" i="2"/>
  <c r="AA135" i="2"/>
  <c r="A135" i="2"/>
  <c r="AB134" i="2"/>
  <c r="AA134" i="2"/>
  <c r="A134" i="2"/>
  <c r="AB133" i="2"/>
  <c r="AA133" i="2"/>
  <c r="A133" i="2"/>
  <c r="AB132" i="2"/>
  <c r="AA132" i="2"/>
  <c r="A132" i="2"/>
  <c r="AB131" i="2"/>
  <c r="AA131" i="2"/>
  <c r="A131" i="2"/>
  <c r="AB130" i="2"/>
  <c r="AA130" i="2"/>
  <c r="A130" i="2"/>
  <c r="AB129" i="2"/>
  <c r="AA129" i="2"/>
  <c r="A129" i="2"/>
  <c r="AB128" i="2"/>
  <c r="AA128" i="2"/>
  <c r="A128" i="2"/>
  <c r="AB127" i="2"/>
  <c r="AA127" i="2"/>
  <c r="A127" i="2"/>
  <c r="AB126" i="2"/>
  <c r="AA126" i="2"/>
  <c r="A126" i="2"/>
  <c r="AB125" i="2"/>
  <c r="AA125" i="2"/>
  <c r="A125" i="2"/>
  <c r="AB124" i="2"/>
  <c r="AA124" i="2"/>
  <c r="A124" i="2"/>
  <c r="AB123" i="2"/>
  <c r="AA123" i="2"/>
  <c r="A123" i="2"/>
  <c r="AB122" i="2"/>
  <c r="AA122" i="2"/>
  <c r="A122" i="2"/>
  <c r="AB121" i="2"/>
  <c r="AA121" i="2"/>
  <c r="A121" i="2"/>
  <c r="AB120" i="2"/>
  <c r="AA120" i="2"/>
  <c r="A120" i="2"/>
  <c r="AB119" i="2"/>
  <c r="AA119" i="2"/>
  <c r="A119" i="2"/>
  <c r="AB118" i="2"/>
  <c r="AA118" i="2"/>
  <c r="A118" i="2"/>
  <c r="AB117" i="2"/>
  <c r="AA117" i="2"/>
  <c r="A117" i="2"/>
  <c r="AB116" i="2"/>
  <c r="AA116" i="2"/>
  <c r="A116" i="2"/>
  <c r="AB115" i="2"/>
  <c r="AA115" i="2"/>
  <c r="A115" i="2"/>
  <c r="AB114" i="2"/>
  <c r="AA114" i="2"/>
  <c r="A114" i="2"/>
  <c r="AB113" i="2"/>
  <c r="AA113" i="2"/>
  <c r="A113" i="2"/>
  <c r="AB112" i="2"/>
  <c r="AA112" i="2"/>
  <c r="A112" i="2"/>
  <c r="AB111" i="2"/>
  <c r="AA111" i="2"/>
  <c r="AC111" i="2" s="1"/>
  <c r="A111" i="2"/>
  <c r="AB110" i="2"/>
  <c r="AA110" i="2"/>
  <c r="A110" i="2"/>
  <c r="AB109" i="2"/>
  <c r="AA109" i="2"/>
  <c r="A109" i="2"/>
  <c r="AB108" i="2"/>
  <c r="AA108" i="2"/>
  <c r="A108" i="2"/>
  <c r="AB107" i="2"/>
  <c r="AA107" i="2"/>
  <c r="A107" i="2"/>
  <c r="AB106" i="2"/>
  <c r="AA106" i="2"/>
  <c r="A106" i="2"/>
  <c r="AB105" i="2"/>
  <c r="AA105" i="2"/>
  <c r="A105" i="2"/>
  <c r="AB104" i="2"/>
  <c r="AA104" i="2"/>
  <c r="A104" i="2"/>
  <c r="AB103" i="2"/>
  <c r="AA103" i="2"/>
  <c r="AC103" i="2" s="1"/>
  <c r="A103" i="2"/>
  <c r="AB102" i="2"/>
  <c r="AA102" i="2"/>
  <c r="A102" i="2"/>
  <c r="AB101" i="2"/>
  <c r="AA101" i="2"/>
  <c r="A101" i="2"/>
  <c r="AB100" i="2"/>
  <c r="AA100" i="2"/>
  <c r="A100" i="2"/>
  <c r="AB99" i="2"/>
  <c r="AA99" i="2"/>
  <c r="A99" i="2"/>
  <c r="AB98" i="2"/>
  <c r="AA98" i="2"/>
  <c r="A98" i="2"/>
  <c r="AB97" i="2"/>
  <c r="AA97" i="2"/>
  <c r="A97" i="2"/>
  <c r="AB96" i="2"/>
  <c r="AA96" i="2"/>
  <c r="A96" i="2"/>
  <c r="AB95" i="2"/>
  <c r="AA95" i="2"/>
  <c r="AC95" i="2" s="1"/>
  <c r="A95" i="2"/>
  <c r="AB94" i="2"/>
  <c r="AA94" i="2"/>
  <c r="A94" i="2"/>
  <c r="AB93" i="2"/>
  <c r="AA93" i="2"/>
  <c r="A93" i="2"/>
  <c r="AB92" i="2"/>
  <c r="AA92" i="2"/>
  <c r="A92" i="2"/>
  <c r="AB91" i="2"/>
  <c r="AA91" i="2"/>
  <c r="A91" i="2"/>
  <c r="AB90" i="2"/>
  <c r="AA90" i="2"/>
  <c r="A90" i="2"/>
  <c r="AB89" i="2"/>
  <c r="AA89" i="2"/>
  <c r="A89" i="2"/>
  <c r="AB88" i="2"/>
  <c r="AA88" i="2"/>
  <c r="A88" i="2"/>
  <c r="AB87" i="2"/>
  <c r="AA87" i="2"/>
  <c r="AC87" i="2" s="1"/>
  <c r="A87" i="2"/>
  <c r="AB86" i="2"/>
  <c r="AA86" i="2"/>
  <c r="A86" i="2"/>
  <c r="AB85" i="2"/>
  <c r="AA85" i="2"/>
  <c r="A85" i="2"/>
  <c r="AB84" i="2"/>
  <c r="AA84" i="2"/>
  <c r="A84" i="2"/>
  <c r="AB83" i="2"/>
  <c r="AA83" i="2"/>
  <c r="A83" i="2"/>
  <c r="AB82" i="2"/>
  <c r="AA82" i="2"/>
  <c r="A82" i="2"/>
  <c r="AB81" i="2"/>
  <c r="AA81" i="2"/>
  <c r="A81" i="2"/>
  <c r="AB80" i="2"/>
  <c r="AA80" i="2"/>
  <c r="A80" i="2"/>
  <c r="AB79" i="2"/>
  <c r="AA79" i="2"/>
  <c r="AC79" i="2" s="1"/>
  <c r="A79" i="2"/>
  <c r="AB78" i="2"/>
  <c r="AA78" i="2"/>
  <c r="A78" i="2"/>
  <c r="AB77" i="2"/>
  <c r="AA77" i="2"/>
  <c r="A77" i="2"/>
  <c r="AB76" i="2"/>
  <c r="AA76" i="2"/>
  <c r="A76" i="2"/>
  <c r="AB75" i="2"/>
  <c r="AA75" i="2"/>
  <c r="A75" i="2"/>
  <c r="AB74" i="2"/>
  <c r="AA74" i="2"/>
  <c r="A74" i="2"/>
  <c r="AB73" i="2"/>
  <c r="AA73" i="2"/>
  <c r="A73" i="2"/>
  <c r="AB72" i="2"/>
  <c r="AA72" i="2"/>
  <c r="A72" i="2"/>
  <c r="AB71" i="2"/>
  <c r="AA71" i="2"/>
  <c r="AC71" i="2" s="1"/>
  <c r="A71" i="2"/>
  <c r="AB70" i="2"/>
  <c r="AA70" i="2"/>
  <c r="A70" i="2"/>
  <c r="AB69" i="2"/>
  <c r="AA69" i="2"/>
  <c r="A69" i="2"/>
  <c r="AB68" i="2"/>
  <c r="AA68" i="2"/>
  <c r="A68" i="2"/>
  <c r="AB67" i="2"/>
  <c r="AA67" i="2"/>
  <c r="A67" i="2"/>
  <c r="AB66" i="2"/>
  <c r="AA66" i="2"/>
  <c r="A66" i="2"/>
  <c r="AB65" i="2"/>
  <c r="AA65" i="2"/>
  <c r="A65" i="2"/>
  <c r="AB64" i="2"/>
  <c r="AA64" i="2"/>
  <c r="A64" i="2"/>
  <c r="AB63" i="2"/>
  <c r="AA63" i="2"/>
  <c r="AC63" i="2" s="1"/>
  <c r="A63" i="2"/>
  <c r="AB62" i="2"/>
  <c r="AA62" i="2"/>
  <c r="A62" i="2"/>
  <c r="AB61" i="2"/>
  <c r="AA61" i="2"/>
  <c r="A61" i="2"/>
  <c r="AB60" i="2"/>
  <c r="AA60" i="2"/>
  <c r="A60" i="2"/>
  <c r="AB59" i="2"/>
  <c r="AA59" i="2"/>
  <c r="A59" i="2"/>
  <c r="AB58" i="2"/>
  <c r="AA58" i="2"/>
  <c r="AC58" i="2" s="1"/>
  <c r="A58" i="2"/>
  <c r="AB57" i="2"/>
  <c r="AA57" i="2"/>
  <c r="A57" i="2"/>
  <c r="AB56" i="2"/>
  <c r="AA56" i="2"/>
  <c r="A56" i="2"/>
  <c r="AB55" i="2"/>
  <c r="AA55" i="2"/>
  <c r="A55" i="2"/>
  <c r="AB54" i="2"/>
  <c r="AA54" i="2"/>
  <c r="A54" i="2"/>
  <c r="AB53" i="2"/>
  <c r="AA53" i="2"/>
  <c r="A53" i="2"/>
  <c r="AB52" i="2"/>
  <c r="AA52" i="2"/>
  <c r="A52" i="2"/>
  <c r="AB51" i="2"/>
  <c r="AA51" i="2"/>
  <c r="A51" i="2"/>
  <c r="AB50" i="2"/>
  <c r="AA50" i="2"/>
  <c r="AC50" i="2" s="1"/>
  <c r="A50" i="2"/>
  <c r="AB49" i="2"/>
  <c r="AA49" i="2"/>
  <c r="A49" i="2"/>
  <c r="AB48" i="2"/>
  <c r="AA48" i="2"/>
  <c r="A48" i="2"/>
  <c r="AB47" i="2"/>
  <c r="AA47" i="2"/>
  <c r="A47" i="2"/>
  <c r="AB46" i="2"/>
  <c r="AA46" i="2"/>
  <c r="A46" i="2"/>
  <c r="AB45" i="2"/>
  <c r="AA45" i="2"/>
  <c r="A45" i="2"/>
  <c r="AB44" i="2"/>
  <c r="AA44" i="2"/>
  <c r="A44" i="2"/>
  <c r="AB43" i="2"/>
  <c r="AA43" i="2"/>
  <c r="A43" i="2"/>
  <c r="AB42" i="2"/>
  <c r="AA42" i="2"/>
  <c r="A42" i="2"/>
  <c r="AB41" i="2"/>
  <c r="AA41" i="2"/>
  <c r="A41" i="2"/>
  <c r="AB40" i="2"/>
  <c r="AA40" i="2"/>
  <c r="A40" i="2"/>
  <c r="AB39" i="2"/>
  <c r="AA39" i="2"/>
  <c r="A39" i="2"/>
  <c r="AB38" i="2"/>
  <c r="AA38" i="2"/>
  <c r="A38" i="2"/>
  <c r="AB37" i="2"/>
  <c r="AA37" i="2"/>
  <c r="A37" i="2"/>
  <c r="AB36" i="2"/>
  <c r="AA36" i="2"/>
  <c r="A36" i="2"/>
  <c r="AB35" i="2"/>
  <c r="AA35" i="2"/>
  <c r="A35" i="2"/>
  <c r="AB34" i="2"/>
  <c r="AA34" i="2"/>
  <c r="A34" i="2"/>
  <c r="AB33" i="2"/>
  <c r="AA33" i="2"/>
  <c r="A33" i="2"/>
  <c r="AB32" i="2"/>
  <c r="AA32" i="2"/>
  <c r="A32" i="2"/>
  <c r="AB31" i="2"/>
  <c r="AA31" i="2"/>
  <c r="A31" i="2"/>
  <c r="AB30" i="2"/>
  <c r="AA30" i="2"/>
  <c r="A30" i="2"/>
  <c r="AB29" i="2"/>
  <c r="AA29" i="2"/>
  <c r="A29" i="2"/>
  <c r="AB28" i="2"/>
  <c r="AA28" i="2"/>
  <c r="A28" i="2"/>
  <c r="AB27" i="2"/>
  <c r="AA27" i="2"/>
  <c r="A27" i="2"/>
  <c r="AB26" i="2"/>
  <c r="AA26" i="2"/>
  <c r="AC26" i="2" s="1"/>
  <c r="A26" i="2"/>
  <c r="AB25" i="2"/>
  <c r="AA25" i="2"/>
  <c r="A25" i="2"/>
  <c r="AB24" i="2"/>
  <c r="AA24" i="2"/>
  <c r="A24" i="2"/>
  <c r="AB23" i="2"/>
  <c r="AA23" i="2"/>
  <c r="A23" i="2"/>
  <c r="AB22" i="2"/>
  <c r="AA22" i="2"/>
  <c r="A22" i="2"/>
  <c r="AB21" i="2"/>
  <c r="AA21" i="2"/>
  <c r="A21" i="2"/>
  <c r="AB20" i="2"/>
  <c r="AA20" i="2"/>
  <c r="A20" i="2"/>
  <c r="AB19" i="2"/>
  <c r="AA19" i="2"/>
  <c r="A19" i="2"/>
  <c r="AB18" i="2"/>
  <c r="AA18" i="2"/>
  <c r="AC18" i="2" s="1"/>
  <c r="A18" i="2"/>
  <c r="AB17" i="2"/>
  <c r="AA17" i="2"/>
  <c r="A17" i="2"/>
  <c r="AB16" i="2"/>
  <c r="AA16" i="2"/>
  <c r="A16" i="2"/>
  <c r="AB15" i="2"/>
  <c r="AA15" i="2"/>
  <c r="A15" i="2"/>
  <c r="AB14" i="2"/>
  <c r="AA14" i="2"/>
  <c r="A14" i="2"/>
  <c r="AB13" i="2"/>
  <c r="AA13" i="2"/>
  <c r="A13" i="2"/>
  <c r="AB12" i="2"/>
  <c r="AA12" i="2"/>
  <c r="A12" i="2"/>
  <c r="AB11" i="2"/>
  <c r="AA11" i="2"/>
  <c r="A11" i="2"/>
  <c r="AB10" i="2"/>
  <c r="AA10" i="2"/>
  <c r="AC10" i="2" s="1"/>
  <c r="A10" i="2"/>
  <c r="AB9" i="2"/>
  <c r="AA9" i="2"/>
  <c r="A9" i="2"/>
  <c r="AB8" i="2"/>
  <c r="AA8" i="2"/>
  <c r="A8" i="2"/>
  <c r="AB7" i="2"/>
  <c r="AA7" i="2"/>
  <c r="A7" i="2"/>
  <c r="AB6" i="2"/>
  <c r="AA6" i="2"/>
  <c r="A6" i="2"/>
  <c r="AB5" i="2"/>
  <c r="AA5" i="2"/>
  <c r="A5" i="2"/>
  <c r="AB4" i="2"/>
  <c r="AA4" i="2"/>
  <c r="A4" i="2"/>
  <c r="AB3" i="2"/>
  <c r="AA3" i="2"/>
  <c r="A3" i="2"/>
  <c r="AB2" i="2"/>
  <c r="AA2" i="2"/>
  <c r="AC2" i="2" s="1"/>
  <c r="A2" i="2"/>
  <c r="AD380" i="1"/>
  <c r="AC380" i="1"/>
  <c r="AB380" i="1"/>
  <c r="A380" i="1"/>
  <c r="AD379" i="1"/>
  <c r="AC379" i="1"/>
  <c r="AB379" i="1"/>
  <c r="AE379" i="1" s="1"/>
  <c r="A379" i="1"/>
  <c r="AD378" i="1"/>
  <c r="AC378" i="1"/>
  <c r="AB378" i="1"/>
  <c r="A378" i="1"/>
  <c r="AD377" i="1"/>
  <c r="AC377" i="1"/>
  <c r="AB377" i="1"/>
  <c r="A377" i="1"/>
  <c r="AD376" i="1"/>
  <c r="AC376" i="1"/>
  <c r="AB376" i="1"/>
  <c r="A376" i="1"/>
  <c r="AD375" i="1"/>
  <c r="AC375" i="1"/>
  <c r="AE375" i="1" s="1"/>
  <c r="AB375" i="1"/>
  <c r="A375" i="1"/>
  <c r="AD374" i="1"/>
  <c r="AC374" i="1"/>
  <c r="AB374" i="1"/>
  <c r="AE374" i="1" s="1"/>
  <c r="A374" i="1"/>
  <c r="AD373" i="1"/>
  <c r="AC373" i="1"/>
  <c r="AE373" i="1" s="1"/>
  <c r="AB373" i="1"/>
  <c r="A373" i="1"/>
  <c r="AD372" i="1"/>
  <c r="AC372" i="1"/>
  <c r="AB372" i="1"/>
  <c r="A372" i="1"/>
  <c r="AD371" i="1"/>
  <c r="AE371" i="1" s="1"/>
  <c r="AC371" i="1"/>
  <c r="AB371" i="1"/>
  <c r="A371" i="1"/>
  <c r="AD370" i="1"/>
  <c r="AC370" i="1"/>
  <c r="AB370" i="1"/>
  <c r="A370" i="1"/>
  <c r="AD369" i="1"/>
  <c r="AC369" i="1"/>
  <c r="AB369" i="1"/>
  <c r="A369" i="1"/>
  <c r="AD368" i="1"/>
  <c r="AC368" i="1"/>
  <c r="AB368" i="1"/>
  <c r="A368" i="1"/>
  <c r="AE367" i="1"/>
  <c r="AD367" i="1"/>
  <c r="AC367" i="1"/>
  <c r="AB367" i="1"/>
  <c r="A367" i="1"/>
  <c r="AD366" i="1"/>
  <c r="AC366" i="1"/>
  <c r="AB366" i="1"/>
  <c r="AE366" i="1" s="1"/>
  <c r="A366" i="1"/>
  <c r="AD365" i="1"/>
  <c r="AC365" i="1"/>
  <c r="AB365" i="1"/>
  <c r="A365" i="1"/>
  <c r="AD364" i="1"/>
  <c r="AC364" i="1"/>
  <c r="AB364" i="1"/>
  <c r="A364" i="1"/>
  <c r="AD363" i="1"/>
  <c r="AC363" i="1"/>
  <c r="AB363" i="1"/>
  <c r="A363" i="1"/>
  <c r="AD362" i="1"/>
  <c r="AC362" i="1"/>
  <c r="AB362" i="1"/>
  <c r="AE362" i="1" s="1"/>
  <c r="A362" i="1"/>
  <c r="AD361" i="1"/>
  <c r="AC361" i="1"/>
  <c r="AB361" i="1"/>
  <c r="A361" i="1"/>
  <c r="AD360" i="1"/>
  <c r="AC360" i="1"/>
  <c r="AB360" i="1"/>
  <c r="A360" i="1"/>
  <c r="AE359" i="1"/>
  <c r="AD359" i="1"/>
  <c r="AC359" i="1"/>
  <c r="AB359" i="1"/>
  <c r="A359" i="1"/>
  <c r="AD358" i="1"/>
  <c r="AC358" i="1"/>
  <c r="AB358" i="1"/>
  <c r="A358" i="1"/>
  <c r="AD357" i="1"/>
  <c r="AC357" i="1"/>
  <c r="AB357" i="1"/>
  <c r="A357" i="1"/>
  <c r="AD356" i="1"/>
  <c r="AC356" i="1"/>
  <c r="AB356" i="1"/>
  <c r="A356" i="1"/>
  <c r="AD355" i="1"/>
  <c r="AC355" i="1"/>
  <c r="AB355" i="1"/>
  <c r="AE355" i="1" s="1"/>
  <c r="A355" i="1"/>
  <c r="AD354" i="1"/>
  <c r="AC354" i="1"/>
  <c r="AB354" i="1"/>
  <c r="AE354" i="1" s="1"/>
  <c r="A354" i="1"/>
  <c r="AD353" i="1"/>
  <c r="AC353" i="1"/>
  <c r="AB353" i="1"/>
  <c r="A353" i="1"/>
  <c r="AD352" i="1"/>
  <c r="AC352" i="1"/>
  <c r="AB352" i="1"/>
  <c r="A352" i="1"/>
  <c r="AD351" i="1"/>
  <c r="AC351" i="1"/>
  <c r="AB351" i="1"/>
  <c r="AE351" i="1" s="1"/>
  <c r="A351" i="1"/>
  <c r="AD350" i="1"/>
  <c r="AC350" i="1"/>
  <c r="AB350" i="1"/>
  <c r="AE350" i="1" s="1"/>
  <c r="A350" i="1"/>
  <c r="AD349" i="1"/>
  <c r="AC349" i="1"/>
  <c r="AB349" i="1"/>
  <c r="A349" i="1"/>
  <c r="AD348" i="1"/>
  <c r="AC348" i="1"/>
  <c r="AB348" i="1"/>
  <c r="A348" i="1"/>
  <c r="AD347" i="1"/>
  <c r="AC347" i="1"/>
  <c r="AB347" i="1"/>
  <c r="AE347" i="1" s="1"/>
  <c r="A347" i="1"/>
  <c r="AD346" i="1"/>
  <c r="AC346" i="1"/>
  <c r="AB346" i="1"/>
  <c r="A346" i="1"/>
  <c r="AD345" i="1"/>
  <c r="AC345" i="1"/>
  <c r="AE345" i="1" s="1"/>
  <c r="AB345" i="1"/>
  <c r="A345" i="1"/>
  <c r="AD344" i="1"/>
  <c r="AC344" i="1"/>
  <c r="AB344" i="1"/>
  <c r="A344" i="1"/>
  <c r="AD343" i="1"/>
  <c r="AC343" i="1"/>
  <c r="AE343" i="1" s="1"/>
  <c r="AB343" i="1"/>
  <c r="A343" i="1"/>
  <c r="AD342" i="1"/>
  <c r="AC342" i="1"/>
  <c r="AB342" i="1"/>
  <c r="A342" i="1"/>
  <c r="AD341" i="1"/>
  <c r="AC341" i="1"/>
  <c r="AB341" i="1"/>
  <c r="A341" i="1"/>
  <c r="AD340" i="1"/>
  <c r="AE340" i="1" s="1"/>
  <c r="AC340" i="1"/>
  <c r="AB340" i="1"/>
  <c r="A340" i="1"/>
  <c r="AD339" i="1"/>
  <c r="AC339" i="1"/>
  <c r="AB339" i="1"/>
  <c r="AE339" i="1" s="1"/>
  <c r="A339" i="1"/>
  <c r="AD338" i="1"/>
  <c r="AC338" i="1"/>
  <c r="AB338" i="1"/>
  <c r="AE338" i="1" s="1"/>
  <c r="A338" i="1"/>
  <c r="AD337" i="1"/>
  <c r="AC337" i="1"/>
  <c r="AB337" i="1"/>
  <c r="A337" i="1"/>
  <c r="AD336" i="1"/>
  <c r="AC336" i="1"/>
  <c r="AB336" i="1"/>
  <c r="A336" i="1"/>
  <c r="AD335" i="1"/>
  <c r="AC335" i="1"/>
  <c r="AB335" i="1"/>
  <c r="AE335" i="1" s="1"/>
  <c r="A335" i="1"/>
  <c r="AD334" i="1"/>
  <c r="AC334" i="1"/>
  <c r="AB334" i="1"/>
  <c r="AE334" i="1" s="1"/>
  <c r="A334" i="1"/>
  <c r="AD333" i="1"/>
  <c r="AC333" i="1"/>
  <c r="AB333" i="1"/>
  <c r="A333" i="1"/>
  <c r="AD332" i="1"/>
  <c r="AC332" i="1"/>
  <c r="AB332" i="1"/>
  <c r="A332" i="1"/>
  <c r="AD331" i="1"/>
  <c r="AC331" i="1"/>
  <c r="AB331" i="1"/>
  <c r="AE331" i="1" s="1"/>
  <c r="A331" i="1"/>
  <c r="AD330" i="1"/>
  <c r="AC330" i="1"/>
  <c r="AB330" i="1"/>
  <c r="AE330" i="1" s="1"/>
  <c r="A330" i="1"/>
  <c r="AD329" i="1"/>
  <c r="AC329" i="1"/>
  <c r="AE329" i="1" s="1"/>
  <c r="AB329" i="1"/>
  <c r="A329" i="1"/>
  <c r="AD328" i="1"/>
  <c r="AC328" i="1"/>
  <c r="AB328" i="1"/>
  <c r="A328" i="1"/>
  <c r="AD327" i="1"/>
  <c r="AE327" i="1" s="1"/>
  <c r="AC327" i="1"/>
  <c r="AB327" i="1"/>
  <c r="A327" i="1"/>
  <c r="AD326" i="1"/>
  <c r="AC326" i="1"/>
  <c r="AB326" i="1"/>
  <c r="A326" i="1"/>
  <c r="AD325" i="1"/>
  <c r="AC325" i="1"/>
  <c r="AB325" i="1"/>
  <c r="A325" i="1"/>
  <c r="AD324" i="1"/>
  <c r="AC324" i="1"/>
  <c r="AB324" i="1"/>
  <c r="A324" i="1"/>
  <c r="AE323" i="1"/>
  <c r="AD323" i="1"/>
  <c r="AC323" i="1"/>
  <c r="AB323" i="1"/>
  <c r="A323" i="1"/>
  <c r="AD322" i="1"/>
  <c r="AC322" i="1"/>
  <c r="AB322" i="1"/>
  <c r="AE322" i="1" s="1"/>
  <c r="A322" i="1"/>
  <c r="AD321" i="1"/>
  <c r="AC321" i="1"/>
  <c r="AB321" i="1"/>
  <c r="A321" i="1"/>
  <c r="AD320" i="1"/>
  <c r="AC320" i="1"/>
  <c r="AB320" i="1"/>
  <c r="A320" i="1"/>
  <c r="AD319" i="1"/>
  <c r="AC319" i="1"/>
  <c r="AB319" i="1"/>
  <c r="A319" i="1"/>
  <c r="AD318" i="1"/>
  <c r="AC318" i="1"/>
  <c r="AB318" i="1"/>
  <c r="AE318" i="1" s="1"/>
  <c r="A318" i="1"/>
  <c r="AD317" i="1"/>
  <c r="AC317" i="1"/>
  <c r="AB317" i="1"/>
  <c r="A317" i="1"/>
  <c r="AD316" i="1"/>
  <c r="AC316" i="1"/>
  <c r="AB316" i="1"/>
  <c r="A316" i="1"/>
  <c r="AE315" i="1"/>
  <c r="AD315" i="1"/>
  <c r="AC315" i="1"/>
  <c r="AB315" i="1"/>
  <c r="A315" i="1"/>
  <c r="AD314" i="1"/>
  <c r="AC314" i="1"/>
  <c r="AB314" i="1"/>
  <c r="A314" i="1"/>
  <c r="AD313" i="1"/>
  <c r="AC313" i="1"/>
  <c r="AB313" i="1"/>
  <c r="A313" i="1"/>
  <c r="AD312" i="1"/>
  <c r="AC312" i="1"/>
  <c r="AB312" i="1"/>
  <c r="A312" i="1"/>
  <c r="AD311" i="1"/>
  <c r="AC311" i="1"/>
  <c r="AE311" i="1" s="1"/>
  <c r="AB311" i="1"/>
  <c r="A311" i="1"/>
  <c r="AD310" i="1"/>
  <c r="AC310" i="1"/>
  <c r="AB310" i="1"/>
  <c r="AE310" i="1" s="1"/>
  <c r="A310" i="1"/>
  <c r="AD309" i="1"/>
  <c r="AC309" i="1"/>
  <c r="AE309" i="1" s="1"/>
  <c r="AB309" i="1"/>
  <c r="A309" i="1"/>
  <c r="AD308" i="1"/>
  <c r="AC308" i="1"/>
  <c r="AB308" i="1"/>
  <c r="A308" i="1"/>
  <c r="AD307" i="1"/>
  <c r="AC307" i="1"/>
  <c r="AB307" i="1"/>
  <c r="AE307" i="1" s="1"/>
  <c r="A307" i="1"/>
  <c r="AD306" i="1"/>
  <c r="AC306" i="1"/>
  <c r="AB306" i="1"/>
  <c r="A306" i="1"/>
  <c r="AD305" i="1"/>
  <c r="AC305" i="1"/>
  <c r="AB305" i="1"/>
  <c r="A305" i="1"/>
  <c r="AD304" i="1"/>
  <c r="AC304" i="1"/>
  <c r="AB304" i="1"/>
  <c r="A304" i="1"/>
  <c r="AD303" i="1"/>
  <c r="AC303" i="1"/>
  <c r="AB303" i="1"/>
  <c r="AE303" i="1" s="1"/>
  <c r="A303" i="1"/>
  <c r="AD302" i="1"/>
  <c r="AC302" i="1"/>
  <c r="AB302" i="1"/>
  <c r="A302" i="1"/>
  <c r="AD301" i="1"/>
  <c r="AC301" i="1"/>
  <c r="AB301" i="1"/>
  <c r="A301" i="1"/>
  <c r="AD300" i="1"/>
  <c r="AE300" i="1" s="1"/>
  <c r="AC300" i="1"/>
  <c r="AB300" i="1"/>
  <c r="A300" i="1"/>
  <c r="AD299" i="1"/>
  <c r="AC299" i="1"/>
  <c r="AB299" i="1"/>
  <c r="AE299" i="1" s="1"/>
  <c r="A299" i="1"/>
  <c r="AD298" i="1"/>
  <c r="AC298" i="1"/>
  <c r="AB298" i="1"/>
  <c r="A298" i="1"/>
  <c r="AD297" i="1"/>
  <c r="AC297" i="1"/>
  <c r="AB297" i="1"/>
  <c r="A297" i="1"/>
  <c r="AD296" i="1"/>
  <c r="AE296" i="1" s="1"/>
  <c r="AC296" i="1"/>
  <c r="AB296" i="1"/>
  <c r="A296" i="1"/>
  <c r="AD295" i="1"/>
  <c r="AC295" i="1"/>
  <c r="AB295" i="1"/>
  <c r="AE295" i="1" s="1"/>
  <c r="A295" i="1"/>
  <c r="AD294" i="1"/>
  <c r="AC294" i="1"/>
  <c r="AB294" i="1"/>
  <c r="A294" i="1"/>
  <c r="AD293" i="1"/>
  <c r="AC293" i="1"/>
  <c r="AB293" i="1"/>
  <c r="A293" i="1"/>
  <c r="AD292" i="1"/>
  <c r="AC292" i="1"/>
  <c r="AB292" i="1"/>
  <c r="A292" i="1"/>
  <c r="AD291" i="1"/>
  <c r="AC291" i="1"/>
  <c r="AB291" i="1"/>
  <c r="AE291" i="1" s="1"/>
  <c r="A291" i="1"/>
  <c r="AD290" i="1"/>
  <c r="AC290" i="1"/>
  <c r="AB290" i="1"/>
  <c r="AE290" i="1" s="1"/>
  <c r="A290" i="1"/>
  <c r="AD289" i="1"/>
  <c r="AC289" i="1"/>
  <c r="AB289" i="1"/>
  <c r="A289" i="1"/>
  <c r="AD288" i="1"/>
  <c r="AC288" i="1"/>
  <c r="AB288" i="1"/>
  <c r="A288" i="1"/>
  <c r="AD287" i="1"/>
  <c r="AC287" i="1"/>
  <c r="AB287" i="1"/>
  <c r="AE287" i="1" s="1"/>
  <c r="A287" i="1"/>
  <c r="AD286" i="1"/>
  <c r="AC286" i="1"/>
  <c r="AB286" i="1"/>
  <c r="AE286" i="1" s="1"/>
  <c r="A286" i="1"/>
  <c r="AD285" i="1"/>
  <c r="AC285" i="1"/>
  <c r="AB285" i="1"/>
  <c r="A285" i="1"/>
  <c r="AD284" i="1"/>
  <c r="AC284" i="1"/>
  <c r="AB284" i="1"/>
  <c r="A284" i="1"/>
  <c r="AD283" i="1"/>
  <c r="AC283" i="1"/>
  <c r="AE283" i="1" s="1"/>
  <c r="AB283" i="1"/>
  <c r="A283" i="1"/>
  <c r="AD282" i="1"/>
  <c r="AC282" i="1"/>
  <c r="AB282" i="1"/>
  <c r="A282" i="1"/>
  <c r="AD281" i="1"/>
  <c r="AC281" i="1"/>
  <c r="AE281" i="1" s="1"/>
  <c r="AB281" i="1"/>
  <c r="A281" i="1"/>
  <c r="AD280" i="1"/>
  <c r="AC280" i="1"/>
  <c r="AB280" i="1"/>
  <c r="A280" i="1"/>
  <c r="AD279" i="1"/>
  <c r="AE279" i="1" s="1"/>
  <c r="AC279" i="1"/>
  <c r="AB279" i="1"/>
  <c r="A279" i="1"/>
  <c r="AD278" i="1"/>
  <c r="AC278" i="1"/>
  <c r="AB278" i="1"/>
  <c r="AE278" i="1" s="1"/>
  <c r="A278" i="1"/>
  <c r="AD277" i="1"/>
  <c r="AC277" i="1"/>
  <c r="AB277" i="1"/>
  <c r="A277" i="1"/>
  <c r="AD276" i="1"/>
  <c r="AC276" i="1"/>
  <c r="AB276" i="1"/>
  <c r="A276" i="1"/>
  <c r="AE275" i="1"/>
  <c r="AD275" i="1"/>
  <c r="AC275" i="1"/>
  <c r="AB275" i="1"/>
  <c r="A275" i="1"/>
  <c r="AD274" i="1"/>
  <c r="AC274" i="1"/>
  <c r="AB274" i="1"/>
  <c r="AE274" i="1" s="1"/>
  <c r="A274" i="1"/>
  <c r="AD273" i="1"/>
  <c r="AC273" i="1"/>
  <c r="AB273" i="1"/>
  <c r="A273" i="1"/>
  <c r="AD272" i="1"/>
  <c r="AC272" i="1"/>
  <c r="AB272" i="1"/>
  <c r="A272" i="1"/>
  <c r="AD271" i="1"/>
  <c r="AC271" i="1"/>
  <c r="AB271" i="1"/>
  <c r="AE271" i="1" s="1"/>
  <c r="A271" i="1"/>
  <c r="AD270" i="1"/>
  <c r="AC270" i="1"/>
  <c r="AB270" i="1"/>
  <c r="AE270" i="1" s="1"/>
  <c r="A270" i="1"/>
  <c r="AD269" i="1"/>
  <c r="AC269" i="1"/>
  <c r="AB269" i="1"/>
  <c r="A269" i="1"/>
  <c r="AD268" i="1"/>
  <c r="AC268" i="1"/>
  <c r="AB268" i="1"/>
  <c r="A268" i="1"/>
  <c r="AD267" i="1"/>
  <c r="AC267" i="1"/>
  <c r="AB267" i="1"/>
  <c r="AE267" i="1" s="1"/>
  <c r="A267" i="1"/>
  <c r="AD266" i="1"/>
  <c r="AC266" i="1"/>
  <c r="AB266" i="1"/>
  <c r="AE266" i="1" s="1"/>
  <c r="A266" i="1"/>
  <c r="AD265" i="1"/>
  <c r="AC265" i="1"/>
  <c r="AE265" i="1" s="1"/>
  <c r="AB265" i="1"/>
  <c r="A265" i="1"/>
  <c r="AD264" i="1"/>
  <c r="AC264" i="1"/>
  <c r="AB264" i="1"/>
  <c r="A264" i="1"/>
  <c r="AD263" i="1"/>
  <c r="AC263" i="1"/>
  <c r="AB263" i="1"/>
  <c r="AE263" i="1" s="1"/>
  <c r="A263" i="1"/>
  <c r="AD262" i="1"/>
  <c r="AC262" i="1"/>
  <c r="AB262" i="1"/>
  <c r="A262" i="1"/>
  <c r="AD261" i="1"/>
  <c r="AC261" i="1"/>
  <c r="AB261" i="1"/>
  <c r="A261" i="1"/>
  <c r="AD260" i="1"/>
  <c r="AC260" i="1"/>
  <c r="AB260" i="1"/>
  <c r="A260" i="1"/>
  <c r="AD259" i="1"/>
  <c r="AC259" i="1"/>
  <c r="AB259" i="1"/>
  <c r="AE259" i="1" s="1"/>
  <c r="A259" i="1"/>
  <c r="AD258" i="1"/>
  <c r="AC258" i="1"/>
  <c r="AB258" i="1"/>
  <c r="A258" i="1"/>
  <c r="AD257" i="1"/>
  <c r="AC257" i="1"/>
  <c r="AB257" i="1"/>
  <c r="A257" i="1"/>
  <c r="AD256" i="1"/>
  <c r="AE256" i="1" s="1"/>
  <c r="AC256" i="1"/>
  <c r="AB256" i="1"/>
  <c r="A256" i="1"/>
  <c r="AD255" i="1"/>
  <c r="AC255" i="1"/>
  <c r="AB255" i="1"/>
  <c r="AE255" i="1" s="1"/>
  <c r="A255" i="1"/>
  <c r="AD254" i="1"/>
  <c r="AC254" i="1"/>
  <c r="AB254" i="1"/>
  <c r="AE254" i="1" s="1"/>
  <c r="A254" i="1"/>
  <c r="AD253" i="1"/>
  <c r="AC253" i="1"/>
  <c r="AB253" i="1"/>
  <c r="A253" i="1"/>
  <c r="AD252" i="1"/>
  <c r="AC252" i="1"/>
  <c r="AB252" i="1"/>
  <c r="A252" i="1"/>
  <c r="AD251" i="1"/>
  <c r="AC251" i="1"/>
  <c r="AB251" i="1"/>
  <c r="AE251" i="1" s="1"/>
  <c r="A251" i="1"/>
  <c r="AD250" i="1"/>
  <c r="AC250" i="1"/>
  <c r="AB250" i="1"/>
  <c r="A250" i="1"/>
  <c r="AD249" i="1"/>
  <c r="AC249" i="1"/>
  <c r="AB249" i="1"/>
  <c r="A249" i="1"/>
  <c r="AD248" i="1"/>
  <c r="AC248" i="1"/>
  <c r="AB248" i="1"/>
  <c r="A248" i="1"/>
  <c r="AD247" i="1"/>
  <c r="AC247" i="1"/>
  <c r="AE247" i="1" s="1"/>
  <c r="AB247" i="1"/>
  <c r="A247" i="1"/>
  <c r="AD246" i="1"/>
  <c r="AC246" i="1"/>
  <c r="AB246" i="1"/>
  <c r="AE246" i="1" s="1"/>
  <c r="A246" i="1"/>
  <c r="AD245" i="1"/>
  <c r="AC245" i="1"/>
  <c r="AE245" i="1" s="1"/>
  <c r="AB245" i="1"/>
  <c r="A245" i="1"/>
  <c r="AD244" i="1"/>
  <c r="AC244" i="1"/>
  <c r="AB244" i="1"/>
  <c r="A244" i="1"/>
  <c r="AD243" i="1"/>
  <c r="AE243" i="1" s="1"/>
  <c r="AC243" i="1"/>
  <c r="AB243" i="1"/>
  <c r="A243" i="1"/>
  <c r="AD242" i="1"/>
  <c r="AC242" i="1"/>
  <c r="AB242" i="1"/>
  <c r="A242" i="1"/>
  <c r="AD241" i="1"/>
  <c r="AC241" i="1"/>
  <c r="AB241" i="1"/>
  <c r="A241" i="1"/>
  <c r="AD240" i="1"/>
  <c r="AC240" i="1"/>
  <c r="AB240" i="1"/>
  <c r="A240" i="1"/>
  <c r="AE239" i="1"/>
  <c r="AD239" i="1"/>
  <c r="AC239" i="1"/>
  <c r="AB239" i="1"/>
  <c r="A239" i="1"/>
  <c r="AD238" i="1"/>
  <c r="AC238" i="1"/>
  <c r="AB238" i="1"/>
  <c r="AE238" i="1" s="1"/>
  <c r="A238" i="1"/>
  <c r="AD237" i="1"/>
  <c r="AC237" i="1"/>
  <c r="AB237" i="1"/>
  <c r="A237" i="1"/>
  <c r="AD236" i="1"/>
  <c r="AC236" i="1"/>
  <c r="AB236" i="1"/>
  <c r="A236" i="1"/>
  <c r="AD235" i="1"/>
  <c r="AC235" i="1"/>
  <c r="AB235" i="1"/>
  <c r="A235" i="1"/>
  <c r="AD234" i="1"/>
  <c r="AC234" i="1"/>
  <c r="AB234" i="1"/>
  <c r="AE234" i="1" s="1"/>
  <c r="A234" i="1"/>
  <c r="AD233" i="1"/>
  <c r="AC233" i="1"/>
  <c r="AB233" i="1"/>
  <c r="A233" i="1"/>
  <c r="AD232" i="1"/>
  <c r="AC232" i="1"/>
  <c r="AB232" i="1"/>
  <c r="A232" i="1"/>
  <c r="AE231" i="1"/>
  <c r="AD231" i="1"/>
  <c r="AC231" i="1"/>
  <c r="AB231" i="1"/>
  <c r="A231" i="1"/>
  <c r="AD230" i="1"/>
  <c r="AC230" i="1"/>
  <c r="AB230" i="1"/>
  <c r="A230" i="1"/>
  <c r="AD229" i="1"/>
  <c r="AC229" i="1"/>
  <c r="AB229" i="1"/>
  <c r="A229" i="1"/>
  <c r="AD228" i="1"/>
  <c r="AC228" i="1"/>
  <c r="AB228" i="1"/>
  <c r="A228" i="1"/>
  <c r="AD227" i="1"/>
  <c r="AC227" i="1"/>
  <c r="AB227" i="1"/>
  <c r="AE227" i="1" s="1"/>
  <c r="A227" i="1"/>
  <c r="AD226" i="1"/>
  <c r="AC226" i="1"/>
  <c r="AB226" i="1"/>
  <c r="AE226" i="1" s="1"/>
  <c r="A226" i="1"/>
  <c r="AD225" i="1"/>
  <c r="AC225" i="1"/>
  <c r="AB225" i="1"/>
  <c r="A225" i="1"/>
  <c r="AD224" i="1"/>
  <c r="AC224" i="1"/>
  <c r="AB224" i="1"/>
  <c r="A224" i="1"/>
  <c r="AD223" i="1"/>
  <c r="AC223" i="1"/>
  <c r="AB223" i="1"/>
  <c r="AE223" i="1" s="1"/>
  <c r="A223" i="1"/>
  <c r="AD222" i="1"/>
  <c r="AC222" i="1"/>
  <c r="AB222" i="1"/>
  <c r="AE222" i="1" s="1"/>
  <c r="A222" i="1"/>
  <c r="AD221" i="1"/>
  <c r="AC221" i="1"/>
  <c r="AB221" i="1"/>
  <c r="A221" i="1"/>
  <c r="AD220" i="1"/>
  <c r="AC220" i="1"/>
  <c r="AB220" i="1"/>
  <c r="A220" i="1"/>
  <c r="AD219" i="1"/>
  <c r="AC219" i="1"/>
  <c r="AB219" i="1"/>
  <c r="AE219" i="1" s="1"/>
  <c r="A219" i="1"/>
  <c r="AD218" i="1"/>
  <c r="AC218" i="1"/>
  <c r="AB218" i="1"/>
  <c r="A218" i="1"/>
  <c r="AD217" i="1"/>
  <c r="AC217" i="1"/>
  <c r="AB217" i="1"/>
  <c r="A217" i="1"/>
  <c r="AD216" i="1"/>
  <c r="AC216" i="1"/>
  <c r="AB216" i="1"/>
  <c r="A216" i="1"/>
  <c r="AD215" i="1"/>
  <c r="AC215" i="1"/>
  <c r="AE215" i="1" s="1"/>
  <c r="AB215" i="1"/>
  <c r="A215" i="1"/>
  <c r="AD214" i="1"/>
  <c r="AC214" i="1"/>
  <c r="AB214" i="1"/>
  <c r="A214" i="1"/>
  <c r="AD213" i="1"/>
  <c r="AC213" i="1"/>
  <c r="AB213" i="1"/>
  <c r="A213" i="1"/>
  <c r="AD212" i="1"/>
  <c r="AE212" i="1" s="1"/>
  <c r="AC212" i="1"/>
  <c r="AB212" i="1"/>
  <c r="A212" i="1"/>
  <c r="AD211" i="1"/>
  <c r="AC211" i="1"/>
  <c r="AB211" i="1"/>
  <c r="AE211" i="1" s="1"/>
  <c r="A211" i="1"/>
  <c r="AD210" i="1"/>
  <c r="AC210" i="1"/>
  <c r="AB210" i="1"/>
  <c r="AE210" i="1" s="1"/>
  <c r="A210" i="1"/>
  <c r="AD209" i="1"/>
  <c r="AC209" i="1"/>
  <c r="AB209" i="1"/>
  <c r="AE209" i="1" s="1"/>
  <c r="A209" i="1"/>
  <c r="AD208" i="1"/>
  <c r="AC208" i="1"/>
  <c r="AB208" i="1"/>
  <c r="A208" i="1"/>
  <c r="AD207" i="1"/>
  <c r="AC207" i="1"/>
  <c r="AB207" i="1"/>
  <c r="AE207" i="1" s="1"/>
  <c r="A207" i="1"/>
  <c r="AD206" i="1"/>
  <c r="AC206" i="1"/>
  <c r="AB206" i="1"/>
  <c r="AE206" i="1" s="1"/>
  <c r="A206" i="1"/>
  <c r="AD205" i="1"/>
  <c r="AC205" i="1"/>
  <c r="AB205" i="1"/>
  <c r="A205" i="1"/>
  <c r="AD204" i="1"/>
  <c r="AC204" i="1"/>
  <c r="AB204" i="1"/>
  <c r="A204" i="1"/>
  <c r="AD203" i="1"/>
  <c r="AC203" i="1"/>
  <c r="AB203" i="1"/>
  <c r="AE203" i="1" s="1"/>
  <c r="A203" i="1"/>
  <c r="AD202" i="1"/>
  <c r="AC202" i="1"/>
  <c r="AB202" i="1"/>
  <c r="AE202" i="1" s="1"/>
  <c r="A202" i="1"/>
  <c r="AD201" i="1"/>
  <c r="AC201" i="1"/>
  <c r="AB201" i="1"/>
  <c r="A201" i="1"/>
  <c r="AD200" i="1"/>
  <c r="AC200" i="1"/>
  <c r="AB200" i="1"/>
  <c r="A200" i="1"/>
  <c r="AD199" i="1"/>
  <c r="AE199" i="1" s="1"/>
  <c r="AC199" i="1"/>
  <c r="AB199" i="1"/>
  <c r="A199" i="1"/>
  <c r="AD198" i="1"/>
  <c r="AC198" i="1"/>
  <c r="AB198" i="1"/>
  <c r="A198" i="1"/>
  <c r="AD197" i="1"/>
  <c r="AC197" i="1"/>
  <c r="AB197" i="1"/>
  <c r="A197" i="1"/>
  <c r="AD196" i="1"/>
  <c r="AC196" i="1"/>
  <c r="AB196" i="1"/>
  <c r="A196" i="1"/>
  <c r="AE195" i="1"/>
  <c r="AD195" i="1"/>
  <c r="AC195" i="1"/>
  <c r="AB195" i="1"/>
  <c r="A195" i="1"/>
  <c r="AD194" i="1"/>
  <c r="AC194" i="1"/>
  <c r="AB194" i="1"/>
  <c r="AE194" i="1" s="1"/>
  <c r="A194" i="1"/>
  <c r="AD193" i="1"/>
  <c r="AC193" i="1"/>
  <c r="AB193" i="1"/>
  <c r="AE193" i="1" s="1"/>
  <c r="A193" i="1"/>
  <c r="AD192" i="1"/>
  <c r="AC192" i="1"/>
  <c r="AB192" i="1"/>
  <c r="A192" i="1"/>
  <c r="AD191" i="1"/>
  <c r="AC191" i="1"/>
  <c r="AB191" i="1"/>
  <c r="A191" i="1"/>
  <c r="AD190" i="1"/>
  <c r="AC190" i="1"/>
  <c r="AB190" i="1"/>
  <c r="AE190" i="1" s="1"/>
  <c r="A190" i="1"/>
  <c r="AD189" i="1"/>
  <c r="AC189" i="1"/>
  <c r="AB189" i="1"/>
  <c r="A189" i="1"/>
  <c r="AD188" i="1"/>
  <c r="AC188" i="1"/>
  <c r="AB188" i="1"/>
  <c r="A188" i="1"/>
  <c r="AE187" i="1"/>
  <c r="AD187" i="1"/>
  <c r="AC187" i="1"/>
  <c r="AB187" i="1"/>
  <c r="A187" i="1"/>
  <c r="AD186" i="1"/>
  <c r="AC186" i="1"/>
  <c r="AB186" i="1"/>
  <c r="A186" i="1"/>
  <c r="AD185" i="1"/>
  <c r="AC185" i="1"/>
  <c r="AB185" i="1"/>
  <c r="AE185" i="1" s="1"/>
  <c r="A185" i="1"/>
  <c r="AD184" i="1"/>
  <c r="AC184" i="1"/>
  <c r="AB184" i="1"/>
  <c r="A184" i="1"/>
  <c r="AD183" i="1"/>
  <c r="AC183" i="1"/>
  <c r="AE183" i="1" s="1"/>
  <c r="AB183" i="1"/>
  <c r="A183" i="1"/>
  <c r="AD182" i="1"/>
  <c r="AC182" i="1"/>
  <c r="AB182" i="1"/>
  <c r="AE182" i="1" s="1"/>
  <c r="A182" i="1"/>
  <c r="AD181" i="1"/>
  <c r="AC181" i="1"/>
  <c r="AB181" i="1"/>
  <c r="A181" i="1"/>
  <c r="AD180" i="1"/>
  <c r="AC180" i="1"/>
  <c r="AB180" i="1"/>
  <c r="A180" i="1"/>
  <c r="AD179" i="1"/>
  <c r="AC179" i="1"/>
  <c r="AB179" i="1"/>
  <c r="AE179" i="1" s="1"/>
  <c r="A179" i="1"/>
  <c r="AD178" i="1"/>
  <c r="AC178" i="1"/>
  <c r="AB178" i="1"/>
  <c r="A178" i="1"/>
  <c r="AD177" i="1"/>
  <c r="AC177" i="1"/>
  <c r="AB177" i="1"/>
  <c r="AE177" i="1" s="1"/>
  <c r="A177" i="1"/>
  <c r="AD176" i="1"/>
  <c r="AC176" i="1"/>
  <c r="AB176" i="1"/>
  <c r="A176" i="1"/>
  <c r="AD175" i="1"/>
  <c r="AC175" i="1"/>
  <c r="AB175" i="1"/>
  <c r="AE175" i="1" s="1"/>
  <c r="A175" i="1"/>
  <c r="AD174" i="1"/>
  <c r="AC174" i="1"/>
  <c r="AB174" i="1"/>
  <c r="A174" i="1"/>
  <c r="AD173" i="1"/>
  <c r="AC173" i="1"/>
  <c r="AB173" i="1"/>
  <c r="A173" i="1"/>
  <c r="AD172" i="1"/>
  <c r="AE172" i="1" s="1"/>
  <c r="AC172" i="1"/>
  <c r="AB172" i="1"/>
  <c r="A172" i="1"/>
  <c r="AD171" i="1"/>
  <c r="AC171" i="1"/>
  <c r="AB171" i="1"/>
  <c r="AE171" i="1" s="1"/>
  <c r="A171" i="1"/>
  <c r="AD170" i="1"/>
  <c r="AC170" i="1"/>
  <c r="AB170" i="1"/>
  <c r="A170" i="1"/>
  <c r="AD169" i="1"/>
  <c r="AC169" i="1"/>
  <c r="AB169" i="1"/>
  <c r="A169" i="1"/>
  <c r="AD168" i="1"/>
  <c r="AE168" i="1" s="1"/>
  <c r="AC168" i="1"/>
  <c r="AB168" i="1"/>
  <c r="A168" i="1"/>
  <c r="AD167" i="1"/>
  <c r="AC167" i="1"/>
  <c r="AB167" i="1"/>
  <c r="AE167" i="1" s="1"/>
  <c r="A167" i="1"/>
  <c r="AD166" i="1"/>
  <c r="AC166" i="1"/>
  <c r="AB166" i="1"/>
  <c r="A166" i="1"/>
  <c r="AD165" i="1"/>
  <c r="AC165" i="1"/>
  <c r="AB165" i="1"/>
  <c r="A165" i="1"/>
  <c r="AD164" i="1"/>
  <c r="AC164" i="1"/>
  <c r="AB164" i="1"/>
  <c r="A164" i="1"/>
  <c r="AD163" i="1"/>
  <c r="AC163" i="1"/>
  <c r="AB163" i="1"/>
  <c r="AE163" i="1" s="1"/>
  <c r="A163" i="1"/>
  <c r="AD162" i="1"/>
  <c r="AC162" i="1"/>
  <c r="AB162" i="1"/>
  <c r="AE162" i="1" s="1"/>
  <c r="A162" i="1"/>
  <c r="AD161" i="1"/>
  <c r="AC161" i="1"/>
  <c r="AB161" i="1"/>
  <c r="AE161" i="1" s="1"/>
  <c r="A161" i="1"/>
  <c r="AD160" i="1"/>
  <c r="AC160" i="1"/>
  <c r="AB160" i="1"/>
  <c r="A160" i="1"/>
  <c r="AD159" i="1"/>
  <c r="AC159" i="1"/>
  <c r="AB159" i="1"/>
  <c r="AE159" i="1" s="1"/>
  <c r="A159" i="1"/>
  <c r="AD158" i="1"/>
  <c r="AC158" i="1"/>
  <c r="AB158" i="1"/>
  <c r="AE158" i="1" s="1"/>
  <c r="A158" i="1"/>
  <c r="AD157" i="1"/>
  <c r="AC157" i="1"/>
  <c r="AB157" i="1"/>
  <c r="A157" i="1"/>
  <c r="AD156" i="1"/>
  <c r="AC156" i="1"/>
  <c r="AB156" i="1"/>
  <c r="A156" i="1"/>
  <c r="AD155" i="1"/>
  <c r="AC155" i="1"/>
  <c r="AE155" i="1" s="1"/>
  <c r="AB155" i="1"/>
  <c r="A155" i="1"/>
  <c r="AD154" i="1"/>
  <c r="AC154" i="1"/>
  <c r="AB154" i="1"/>
  <c r="A154" i="1"/>
  <c r="AD153" i="1"/>
  <c r="AC153" i="1"/>
  <c r="AB153" i="1"/>
  <c r="A153" i="1"/>
  <c r="AD152" i="1"/>
  <c r="AC152" i="1"/>
  <c r="AB152" i="1"/>
  <c r="A152" i="1"/>
  <c r="AD151" i="1"/>
  <c r="AE151" i="1" s="1"/>
  <c r="AC151" i="1"/>
  <c r="AB151" i="1"/>
  <c r="A151" i="1"/>
  <c r="AD150" i="1"/>
  <c r="AC150" i="1"/>
  <c r="AB150" i="1"/>
  <c r="AE150" i="1" s="1"/>
  <c r="A150" i="1"/>
  <c r="AD149" i="1"/>
  <c r="AC149" i="1"/>
  <c r="AB149" i="1"/>
  <c r="A149" i="1"/>
  <c r="AD148" i="1"/>
  <c r="AC148" i="1"/>
  <c r="AB148" i="1"/>
  <c r="A148" i="1"/>
  <c r="AE147" i="1"/>
  <c r="AD147" i="1"/>
  <c r="AC147" i="1"/>
  <c r="AB147" i="1"/>
  <c r="A147" i="1"/>
  <c r="AD146" i="1"/>
  <c r="AC146" i="1"/>
  <c r="AB146" i="1"/>
  <c r="AE146" i="1" s="1"/>
  <c r="A146" i="1"/>
  <c r="AD145" i="1"/>
  <c r="AC145" i="1"/>
  <c r="AB145" i="1"/>
  <c r="AE145" i="1" s="1"/>
  <c r="A145" i="1"/>
  <c r="AD144" i="1"/>
  <c r="AC144" i="1"/>
  <c r="AB144" i="1"/>
  <c r="A144" i="1"/>
  <c r="AD143" i="1"/>
  <c r="AC143" i="1"/>
  <c r="AB143" i="1"/>
  <c r="AE143" i="1" s="1"/>
  <c r="A143" i="1"/>
  <c r="AD142" i="1"/>
  <c r="AC142" i="1"/>
  <c r="AB142" i="1"/>
  <c r="AE142" i="1" s="1"/>
  <c r="A142" i="1"/>
  <c r="AD141" i="1"/>
  <c r="AC141" i="1"/>
  <c r="AB141" i="1"/>
  <c r="A141" i="1"/>
  <c r="AD140" i="1"/>
  <c r="AC140" i="1"/>
  <c r="AB140" i="1"/>
  <c r="A140" i="1"/>
  <c r="AD139" i="1"/>
  <c r="AC139" i="1"/>
  <c r="AB139" i="1"/>
  <c r="AE139" i="1" s="1"/>
  <c r="A139" i="1"/>
  <c r="AD138" i="1"/>
  <c r="AC138" i="1"/>
  <c r="AB138" i="1"/>
  <c r="AE138" i="1" s="1"/>
  <c r="A138" i="1"/>
  <c r="AD137" i="1"/>
  <c r="AC137" i="1"/>
  <c r="AB137" i="1"/>
  <c r="A137" i="1"/>
  <c r="AD136" i="1"/>
  <c r="AC136" i="1"/>
  <c r="AB136" i="1"/>
  <c r="A136" i="1"/>
  <c r="AD135" i="1"/>
  <c r="AC135" i="1"/>
  <c r="AB135" i="1"/>
  <c r="AE135" i="1" s="1"/>
  <c r="A135" i="1"/>
  <c r="AD134" i="1"/>
  <c r="AC134" i="1"/>
  <c r="AB134" i="1"/>
  <c r="A134" i="1"/>
  <c r="AD133" i="1"/>
  <c r="AC133" i="1"/>
  <c r="AB133" i="1"/>
  <c r="A133" i="1"/>
  <c r="AD132" i="1"/>
  <c r="AC132" i="1"/>
  <c r="AB132" i="1"/>
  <c r="A132" i="1"/>
  <c r="AD131" i="1"/>
  <c r="AC131" i="1"/>
  <c r="AB131" i="1"/>
  <c r="AE131" i="1" s="1"/>
  <c r="A131" i="1"/>
  <c r="AD130" i="1"/>
  <c r="AC130" i="1"/>
  <c r="AB130" i="1"/>
  <c r="A130" i="1"/>
  <c r="AD129" i="1"/>
  <c r="AC129" i="1"/>
  <c r="AB129" i="1"/>
  <c r="AE129" i="1" s="1"/>
  <c r="A129" i="1"/>
  <c r="AD128" i="1"/>
  <c r="AE128" i="1" s="1"/>
  <c r="AC128" i="1"/>
  <c r="AB128" i="1"/>
  <c r="A128" i="1"/>
  <c r="AD127" i="1"/>
  <c r="AC127" i="1"/>
  <c r="AB127" i="1"/>
  <c r="AE127" i="1" s="1"/>
  <c r="A127" i="1"/>
  <c r="AD126" i="1"/>
  <c r="AC126" i="1"/>
  <c r="AB126" i="1"/>
  <c r="AE126" i="1" s="1"/>
  <c r="A126" i="1"/>
  <c r="AD125" i="1"/>
  <c r="AC125" i="1"/>
  <c r="AB125" i="1"/>
  <c r="A125" i="1"/>
  <c r="AD124" i="1"/>
  <c r="AC124" i="1"/>
  <c r="AB124" i="1"/>
  <c r="A124" i="1"/>
  <c r="AD123" i="1"/>
  <c r="AC123" i="1"/>
  <c r="AB123" i="1"/>
  <c r="AE123" i="1" s="1"/>
  <c r="A123" i="1"/>
  <c r="AD122" i="1"/>
  <c r="AC122" i="1"/>
  <c r="AB122" i="1"/>
  <c r="AE122" i="1" s="1"/>
  <c r="A122" i="1"/>
  <c r="AD121" i="1"/>
  <c r="AC121" i="1"/>
  <c r="AB121" i="1"/>
  <c r="A121" i="1"/>
  <c r="AD120" i="1"/>
  <c r="AC120" i="1"/>
  <c r="AB120" i="1"/>
  <c r="A120" i="1"/>
  <c r="AD119" i="1"/>
  <c r="AC119" i="1"/>
  <c r="AB119" i="1"/>
  <c r="AE119" i="1" s="1"/>
  <c r="A119" i="1"/>
  <c r="AD118" i="1"/>
  <c r="AC118" i="1"/>
  <c r="AB118" i="1"/>
  <c r="A118" i="1"/>
  <c r="AD117" i="1"/>
  <c r="AC117" i="1"/>
  <c r="AB117" i="1"/>
  <c r="AE117" i="1" s="1"/>
  <c r="A117" i="1"/>
  <c r="AE116" i="1"/>
  <c r="AD116" i="1"/>
  <c r="AC116" i="1"/>
  <c r="AB116" i="1"/>
  <c r="A116" i="1"/>
  <c r="AD115" i="1"/>
  <c r="AC115" i="1"/>
  <c r="AB115" i="1"/>
  <c r="A115" i="1"/>
  <c r="AD114" i="1"/>
  <c r="AC114" i="1"/>
  <c r="AB114" i="1"/>
  <c r="AE114" i="1" s="1"/>
  <c r="A114" i="1"/>
  <c r="AD113" i="1"/>
  <c r="AC113" i="1"/>
  <c r="AB113" i="1"/>
  <c r="A113" i="1"/>
  <c r="AD112" i="1"/>
  <c r="AC112" i="1"/>
  <c r="AB112" i="1"/>
  <c r="AE112" i="1" s="1"/>
  <c r="A112" i="1"/>
  <c r="AD111" i="1"/>
  <c r="AC111" i="1"/>
  <c r="AB111" i="1"/>
  <c r="AE111" i="1" s="1"/>
  <c r="A111" i="1"/>
  <c r="AD110" i="1"/>
  <c r="AC110" i="1"/>
  <c r="AB110" i="1"/>
  <c r="AE110" i="1" s="1"/>
  <c r="A110" i="1"/>
  <c r="AD109" i="1"/>
  <c r="AC109" i="1"/>
  <c r="AB109" i="1"/>
  <c r="AE109" i="1" s="1"/>
  <c r="A109" i="1"/>
  <c r="AD108" i="1"/>
  <c r="AC108" i="1"/>
  <c r="AB108" i="1"/>
  <c r="AE108" i="1" s="1"/>
  <c r="A108" i="1"/>
  <c r="AD107" i="1"/>
  <c r="AC107" i="1"/>
  <c r="AB107" i="1"/>
  <c r="AE107" i="1" s="1"/>
  <c r="A107" i="1"/>
  <c r="AD106" i="1"/>
  <c r="AC106" i="1"/>
  <c r="AB106" i="1"/>
  <c r="AE106" i="1" s="1"/>
  <c r="A106" i="1"/>
  <c r="AD105" i="1"/>
  <c r="AC105" i="1"/>
  <c r="AB105" i="1"/>
  <c r="A105" i="1"/>
  <c r="AD104" i="1"/>
  <c r="AC104" i="1"/>
  <c r="AB104" i="1"/>
  <c r="AE104" i="1" s="1"/>
  <c r="A104" i="1"/>
  <c r="AD103" i="1"/>
  <c r="AC103" i="1"/>
  <c r="AB103" i="1"/>
  <c r="A103" i="1"/>
  <c r="AD102" i="1"/>
  <c r="AC102" i="1"/>
  <c r="AB102" i="1"/>
  <c r="A102" i="1"/>
  <c r="AD101" i="1"/>
  <c r="AC101" i="1"/>
  <c r="AB101" i="1"/>
  <c r="A101" i="1"/>
  <c r="AD100" i="1"/>
  <c r="AC100" i="1"/>
  <c r="AE100" i="1" s="1"/>
  <c r="AB100" i="1"/>
  <c r="A100" i="1"/>
  <c r="AD99" i="1"/>
  <c r="AC99" i="1"/>
  <c r="AB99" i="1"/>
  <c r="A99" i="1"/>
  <c r="AD98" i="1"/>
  <c r="AC98" i="1"/>
  <c r="AB98" i="1"/>
  <c r="A98" i="1"/>
  <c r="AD97" i="1"/>
  <c r="AC97" i="1"/>
  <c r="AB97" i="1"/>
  <c r="A97" i="1"/>
  <c r="AD96" i="1"/>
  <c r="AC96" i="1"/>
  <c r="AB96" i="1"/>
  <c r="AE96" i="1" s="1"/>
  <c r="A96" i="1"/>
  <c r="AD95" i="1"/>
  <c r="AC95" i="1"/>
  <c r="AB95" i="1"/>
  <c r="AE95" i="1" s="1"/>
  <c r="A95" i="1"/>
  <c r="AD94" i="1"/>
  <c r="AC94" i="1"/>
  <c r="AB94" i="1"/>
  <c r="AE94" i="1" s="1"/>
  <c r="A94" i="1"/>
  <c r="AD93" i="1"/>
  <c r="AC93" i="1"/>
  <c r="AB93" i="1"/>
  <c r="AE93" i="1" s="1"/>
  <c r="A93" i="1"/>
  <c r="AD92" i="1"/>
  <c r="AC92" i="1"/>
  <c r="AB92" i="1"/>
  <c r="A92" i="1"/>
  <c r="AD91" i="1"/>
  <c r="AC91" i="1"/>
  <c r="AB91" i="1"/>
  <c r="AE91" i="1" s="1"/>
  <c r="A91" i="1"/>
  <c r="AD90" i="1"/>
  <c r="AC90" i="1"/>
  <c r="AB90" i="1"/>
  <c r="AE90" i="1" s="1"/>
  <c r="A90" i="1"/>
  <c r="AD89" i="1"/>
  <c r="AC89" i="1"/>
  <c r="AB89" i="1"/>
  <c r="AE89" i="1" s="1"/>
  <c r="A89" i="1"/>
  <c r="AD88" i="1"/>
  <c r="AC88" i="1"/>
  <c r="AB88" i="1"/>
  <c r="A88" i="1"/>
  <c r="AD87" i="1"/>
  <c r="AC87" i="1"/>
  <c r="AB87" i="1"/>
  <c r="AE87" i="1" s="1"/>
  <c r="A87" i="1"/>
  <c r="AD86" i="1"/>
  <c r="AC86" i="1"/>
  <c r="AE86" i="1" s="1"/>
  <c r="AB86" i="1"/>
  <c r="A86" i="1"/>
  <c r="AD85" i="1"/>
  <c r="AC85" i="1"/>
  <c r="AB85" i="1"/>
  <c r="AE85" i="1" s="1"/>
  <c r="A85" i="1"/>
  <c r="AD84" i="1"/>
  <c r="AC84" i="1"/>
  <c r="AE84" i="1" s="1"/>
  <c r="AB84" i="1"/>
  <c r="A84" i="1"/>
  <c r="AD83" i="1"/>
  <c r="AC83" i="1"/>
  <c r="AB83" i="1"/>
  <c r="AE83" i="1" s="1"/>
  <c r="A83" i="1"/>
  <c r="AD82" i="1"/>
  <c r="AE82" i="1" s="1"/>
  <c r="AC82" i="1"/>
  <c r="AB82" i="1"/>
  <c r="A82" i="1"/>
  <c r="AD81" i="1"/>
  <c r="AC81" i="1"/>
  <c r="AB81" i="1"/>
  <c r="A81" i="1"/>
  <c r="AD80" i="1"/>
  <c r="AC80" i="1"/>
  <c r="AB80" i="1"/>
  <c r="A80" i="1"/>
  <c r="AD79" i="1"/>
  <c r="AC79" i="1"/>
  <c r="AB79" i="1"/>
  <c r="A79" i="1"/>
  <c r="AD78" i="1"/>
  <c r="AE78" i="1" s="1"/>
  <c r="AC78" i="1"/>
  <c r="AB78" i="1"/>
  <c r="A78" i="1"/>
  <c r="AD77" i="1"/>
  <c r="AC77" i="1"/>
  <c r="AB77" i="1"/>
  <c r="AE77" i="1" s="1"/>
  <c r="A77" i="1"/>
  <c r="AD76" i="1"/>
  <c r="AC76" i="1"/>
  <c r="AB76" i="1"/>
  <c r="A76" i="1"/>
  <c r="AD75" i="1"/>
  <c r="AC75" i="1"/>
  <c r="AB75" i="1"/>
  <c r="AE75" i="1" s="1"/>
  <c r="A75" i="1"/>
  <c r="AE74" i="1"/>
  <c r="AD74" i="1"/>
  <c r="AC74" i="1"/>
  <c r="AB74" i="1"/>
  <c r="A74" i="1"/>
  <c r="AD73" i="1"/>
  <c r="AC73" i="1"/>
  <c r="AB73" i="1"/>
  <c r="AE73" i="1" s="1"/>
  <c r="A73" i="1"/>
  <c r="AD72" i="1"/>
  <c r="AC72" i="1"/>
  <c r="AB72" i="1"/>
  <c r="A72" i="1"/>
  <c r="AD71" i="1"/>
  <c r="AC71" i="1"/>
  <c r="AB71" i="1"/>
  <c r="AE71" i="1" s="1"/>
  <c r="A71" i="1"/>
  <c r="AD70" i="1"/>
  <c r="AC70" i="1"/>
  <c r="AB70" i="1"/>
  <c r="AE70" i="1" s="1"/>
  <c r="A70" i="1"/>
  <c r="AD69" i="1"/>
  <c r="AC69" i="1"/>
  <c r="AB69" i="1"/>
  <c r="AE69" i="1" s="1"/>
  <c r="A69" i="1"/>
  <c r="AD68" i="1"/>
  <c r="AC68" i="1"/>
  <c r="AB68" i="1"/>
  <c r="A68" i="1"/>
  <c r="AD67" i="1"/>
  <c r="AC67" i="1"/>
  <c r="AB67" i="1"/>
  <c r="AE67" i="1" s="1"/>
  <c r="A67" i="1"/>
  <c r="AD66" i="1"/>
  <c r="AC66" i="1"/>
  <c r="AB66" i="1"/>
  <c r="AE66" i="1" s="1"/>
  <c r="A66" i="1"/>
  <c r="AD65" i="1"/>
  <c r="AC65" i="1"/>
  <c r="AB65" i="1"/>
  <c r="A65" i="1"/>
  <c r="AD64" i="1"/>
  <c r="AC64" i="1"/>
  <c r="AE64" i="1" s="1"/>
  <c r="AB64" i="1"/>
  <c r="A64" i="1"/>
  <c r="AD63" i="1"/>
  <c r="AC63" i="1"/>
  <c r="AB63" i="1"/>
  <c r="A63" i="1"/>
  <c r="AD62" i="1"/>
  <c r="AC62" i="1"/>
  <c r="AB62" i="1"/>
  <c r="AE62" i="1" s="1"/>
  <c r="A62" i="1"/>
  <c r="AD61" i="1"/>
  <c r="AC61" i="1"/>
  <c r="AB61" i="1"/>
  <c r="A61" i="1"/>
  <c r="AD60" i="1"/>
  <c r="AC60" i="1"/>
  <c r="AB60" i="1"/>
  <c r="A60" i="1"/>
  <c r="AD59" i="1"/>
  <c r="AC59" i="1"/>
  <c r="AB59" i="1"/>
  <c r="A59" i="1"/>
  <c r="AD58" i="1"/>
  <c r="AC58" i="1"/>
  <c r="AB58" i="1"/>
  <c r="AE58" i="1" s="1"/>
  <c r="A58" i="1"/>
  <c r="AD57" i="1"/>
  <c r="AC57" i="1"/>
  <c r="AB57" i="1"/>
  <c r="AE57" i="1" s="1"/>
  <c r="A57" i="1"/>
  <c r="AD56" i="1"/>
  <c r="AC56" i="1"/>
  <c r="AB56" i="1"/>
  <c r="A56" i="1"/>
  <c r="AD55" i="1"/>
  <c r="AC55" i="1"/>
  <c r="AB55" i="1"/>
  <c r="AE55" i="1" s="1"/>
  <c r="A55" i="1"/>
  <c r="AD54" i="1"/>
  <c r="AC54" i="1"/>
  <c r="AB54" i="1"/>
  <c r="AE54" i="1" s="1"/>
  <c r="A54" i="1"/>
  <c r="AD53" i="1"/>
  <c r="AC53" i="1"/>
  <c r="AB53" i="1"/>
  <c r="AE53" i="1" s="1"/>
  <c r="A53" i="1"/>
  <c r="AD52" i="1"/>
  <c r="AC52" i="1"/>
  <c r="AB52" i="1"/>
  <c r="A52" i="1"/>
  <c r="AD51" i="1"/>
  <c r="AC51" i="1"/>
  <c r="AB51" i="1"/>
  <c r="AE51" i="1" s="1"/>
  <c r="A51" i="1"/>
  <c r="AD50" i="1"/>
  <c r="AC50" i="1"/>
  <c r="AE50" i="1" s="1"/>
  <c r="AB50" i="1"/>
  <c r="A50" i="1"/>
  <c r="AD49" i="1"/>
  <c r="AC49" i="1"/>
  <c r="AB49" i="1"/>
  <c r="A49" i="1"/>
  <c r="AD48" i="1"/>
  <c r="AC48" i="1"/>
  <c r="AE48" i="1" s="1"/>
  <c r="AB48" i="1"/>
  <c r="A48" i="1"/>
  <c r="AD47" i="1"/>
  <c r="AC47" i="1"/>
  <c r="AB47" i="1"/>
  <c r="A47" i="1"/>
  <c r="AD46" i="1"/>
  <c r="AE46" i="1" s="1"/>
  <c r="AC46" i="1"/>
  <c r="AB46" i="1"/>
  <c r="A46" i="1"/>
  <c r="AD45" i="1"/>
  <c r="AC45" i="1"/>
  <c r="AB45" i="1"/>
  <c r="AE45" i="1" s="1"/>
  <c r="A45" i="1"/>
  <c r="AD44" i="1"/>
  <c r="AC44" i="1"/>
  <c r="AB44" i="1"/>
  <c r="A44" i="1"/>
  <c r="AD43" i="1"/>
  <c r="AC43" i="1"/>
  <c r="AB43" i="1"/>
  <c r="AE43" i="1" s="1"/>
  <c r="A43" i="1"/>
  <c r="AE42" i="1"/>
  <c r="AD42" i="1"/>
  <c r="AC42" i="1"/>
  <c r="AB42" i="1"/>
  <c r="A42" i="1"/>
  <c r="AD41" i="1"/>
  <c r="AC41" i="1"/>
  <c r="AB41" i="1"/>
  <c r="AE41" i="1" s="1"/>
  <c r="A41" i="1"/>
  <c r="AD40" i="1"/>
  <c r="AC40" i="1"/>
  <c r="AB40" i="1"/>
  <c r="A40" i="1"/>
  <c r="AD39" i="1"/>
  <c r="AC39" i="1"/>
  <c r="AB39" i="1"/>
  <c r="AE39" i="1" s="1"/>
  <c r="A39" i="1"/>
  <c r="AD38" i="1"/>
  <c r="AC38" i="1"/>
  <c r="AB38" i="1"/>
  <c r="AE38" i="1" s="1"/>
  <c r="A38" i="1"/>
  <c r="AD37" i="1"/>
  <c r="AC37" i="1"/>
  <c r="AB37" i="1"/>
  <c r="AE37" i="1" s="1"/>
  <c r="A37" i="1"/>
  <c r="AD36" i="1"/>
  <c r="AC36" i="1"/>
  <c r="AB36" i="1"/>
  <c r="A36" i="1"/>
  <c r="AD35" i="1"/>
  <c r="AC35" i="1"/>
  <c r="AB35" i="1"/>
  <c r="AE35" i="1" s="1"/>
  <c r="A35" i="1"/>
  <c r="AD34" i="1"/>
  <c r="AC34" i="1"/>
  <c r="AB34" i="1"/>
  <c r="AE34" i="1" s="1"/>
  <c r="A34" i="1"/>
  <c r="AD33" i="1"/>
  <c r="AC33" i="1"/>
  <c r="AB33" i="1"/>
  <c r="A33" i="1"/>
  <c r="AD32" i="1"/>
  <c r="AC32" i="1"/>
  <c r="AE32" i="1" s="1"/>
  <c r="AB32" i="1"/>
  <c r="A32" i="1"/>
  <c r="AD31" i="1"/>
  <c r="AC31" i="1"/>
  <c r="AB31" i="1"/>
  <c r="A31" i="1"/>
  <c r="AD30" i="1"/>
  <c r="AC30" i="1"/>
  <c r="AB30" i="1"/>
  <c r="AE30" i="1" s="1"/>
  <c r="A30" i="1"/>
  <c r="AD29" i="1"/>
  <c r="AC29" i="1"/>
  <c r="AB29" i="1"/>
  <c r="A29" i="1"/>
  <c r="AD28" i="1"/>
  <c r="AC28" i="1"/>
  <c r="AB28" i="1"/>
  <c r="AE28" i="1" s="1"/>
  <c r="A28" i="1"/>
  <c r="AD27" i="1"/>
  <c r="AC27" i="1"/>
  <c r="AB27" i="1"/>
  <c r="A27" i="1"/>
  <c r="AD26" i="1"/>
  <c r="AC26" i="1"/>
  <c r="AB26" i="1"/>
  <c r="AE26" i="1" s="1"/>
  <c r="A26" i="1"/>
  <c r="I10" i="1" s="1"/>
  <c r="AD25" i="1"/>
  <c r="AC25" i="1"/>
  <c r="AB25" i="1"/>
  <c r="AE25" i="1" s="1"/>
  <c r="A25" i="1"/>
  <c r="AD24" i="1"/>
  <c r="AC24" i="1"/>
  <c r="AB24" i="1"/>
  <c r="A24" i="1"/>
  <c r="F11" i="1"/>
  <c r="G11" i="1" s="1"/>
  <c r="F10" i="1"/>
  <c r="G10" i="1" s="1"/>
  <c r="G9" i="1"/>
  <c r="G8" i="1" s="1"/>
  <c r="AC7" i="2" l="1"/>
  <c r="AC191" i="2"/>
  <c r="AC66" i="2"/>
  <c r="AC346" i="2"/>
  <c r="AC15" i="2"/>
  <c r="AC31" i="2"/>
  <c r="AC119" i="2"/>
  <c r="AC199" i="2"/>
  <c r="AC266" i="2"/>
  <c r="AC354" i="2"/>
  <c r="AC39" i="2"/>
  <c r="AC55" i="2"/>
  <c r="AC279" i="2"/>
  <c r="AC305" i="2"/>
  <c r="AC321" i="2"/>
  <c r="AC127" i="2"/>
  <c r="AC287" i="2"/>
  <c r="AC329" i="2"/>
  <c r="AC337" i="2"/>
  <c r="AC47" i="2"/>
  <c r="AC183" i="2"/>
  <c r="AC295" i="2"/>
  <c r="AC167" i="2"/>
  <c r="AC303" i="2"/>
  <c r="AC175" i="2"/>
  <c r="AC311" i="2"/>
  <c r="AC345" i="2"/>
  <c r="AC74" i="2"/>
  <c r="AC313" i="2"/>
  <c r="AC23" i="2"/>
  <c r="AC319" i="2"/>
  <c r="AC249" i="2"/>
  <c r="AC159" i="2"/>
  <c r="AC327" i="2"/>
  <c r="AC252" i="2"/>
  <c r="AC260" i="2"/>
  <c r="AC268" i="2"/>
  <c r="AC335" i="2"/>
  <c r="AC255" i="2"/>
  <c r="AC263" i="2"/>
  <c r="AC37" i="2"/>
  <c r="AC45" i="2"/>
  <c r="AC53" i="2"/>
  <c r="AC61" i="2"/>
  <c r="AC69" i="2"/>
  <c r="AC77" i="2"/>
  <c r="AC85" i="2"/>
  <c r="AC93" i="2"/>
  <c r="AC101" i="2"/>
  <c r="AC109" i="2"/>
  <c r="AC117" i="2"/>
  <c r="AC125" i="2"/>
  <c r="AC133" i="2"/>
  <c r="AC141" i="2"/>
  <c r="AC149" i="2"/>
  <c r="AC157" i="2"/>
  <c r="AC165" i="2"/>
  <c r="AC173" i="2"/>
  <c r="AC189" i="2"/>
  <c r="AC197" i="2"/>
  <c r="AC9" i="2"/>
  <c r="AC17" i="2"/>
  <c r="AC25" i="2"/>
  <c r="AC33" i="2"/>
  <c r="AC41" i="2"/>
  <c r="AC49" i="2"/>
  <c r="AC57" i="2"/>
  <c r="AC65" i="2"/>
  <c r="AC73" i="2"/>
  <c r="AC81" i="2"/>
  <c r="AC89" i="2"/>
  <c r="AC97" i="2"/>
  <c r="AC105" i="2"/>
  <c r="AC113" i="2"/>
  <c r="AC121" i="2"/>
  <c r="AC129" i="2"/>
  <c r="AC137" i="2"/>
  <c r="AC145" i="2"/>
  <c r="AC153" i="2"/>
  <c r="AC161" i="2"/>
  <c r="AC169" i="2"/>
  <c r="AC177" i="2"/>
  <c r="AC185" i="2"/>
  <c r="AC193" i="2"/>
  <c r="AC206" i="2"/>
  <c r="AC214" i="2"/>
  <c r="AC222" i="2"/>
  <c r="AC230" i="2"/>
  <c r="AC238" i="2"/>
  <c r="AC246" i="2"/>
  <c r="AC259" i="2"/>
  <c r="AC262" i="2"/>
  <c r="AC211" i="2"/>
  <c r="AC353" i="2"/>
  <c r="AC227" i="2"/>
  <c r="AC219" i="2"/>
  <c r="AC34" i="2"/>
  <c r="AC42" i="2"/>
  <c r="AC82" i="2"/>
  <c r="AC194" i="2"/>
  <c r="AC343" i="2"/>
  <c r="AC203" i="2"/>
  <c r="AC235" i="2"/>
  <c r="AC243" i="2"/>
  <c r="AC8" i="2"/>
  <c r="AC16" i="2"/>
  <c r="AC24" i="2"/>
  <c r="AC32" i="2"/>
  <c r="AC40" i="2"/>
  <c r="AC48" i="2"/>
  <c r="AC56" i="2"/>
  <c r="AC64" i="2"/>
  <c r="AC72" i="2"/>
  <c r="AC80" i="2"/>
  <c r="AC168" i="2"/>
  <c r="AC176" i="2"/>
  <c r="AC184" i="2"/>
  <c r="AC192" i="2"/>
  <c r="AC200" i="2"/>
  <c r="AC248" i="2"/>
  <c r="AC254" i="2"/>
  <c r="AC272" i="2"/>
  <c r="AC204" i="2"/>
  <c r="AC212" i="2"/>
  <c r="AC220" i="2"/>
  <c r="AC228" i="2"/>
  <c r="AC236" i="2"/>
  <c r="AC244" i="2"/>
  <c r="AC257" i="2"/>
  <c r="AC270" i="2"/>
  <c r="AC250" i="2"/>
  <c r="AC265" i="2"/>
  <c r="AC181" i="2"/>
  <c r="AC258" i="2"/>
  <c r="AC273" i="2"/>
  <c r="AC348" i="2"/>
  <c r="AC351" i="2"/>
  <c r="AC253" i="2"/>
  <c r="AC256" i="2"/>
  <c r="AC271" i="2"/>
  <c r="AC166" i="2"/>
  <c r="AC174" i="2"/>
  <c r="AC190" i="2"/>
  <c r="AC198" i="2"/>
  <c r="AC264" i="2"/>
  <c r="AE216" i="1"/>
  <c r="AE140" i="1"/>
  <c r="AE268" i="1"/>
  <c r="AE377" i="1"/>
  <c r="AC207" i="2"/>
  <c r="AC215" i="2"/>
  <c r="AC223" i="2"/>
  <c r="AC231" i="2"/>
  <c r="AC239" i="2"/>
  <c r="AC247" i="2"/>
  <c r="AE47" i="1"/>
  <c r="AE49" i="1"/>
  <c r="AE60" i="1"/>
  <c r="AE102" i="1"/>
  <c r="AE184" i="1"/>
  <c r="AE217" i="1"/>
  <c r="AE228" i="1"/>
  <c r="AE242" i="1"/>
  <c r="AE253" i="1"/>
  <c r="AE257" i="1"/>
  <c r="AE297" i="1"/>
  <c r="AE301" i="1"/>
  <c r="AE312" i="1"/>
  <c r="AE341" i="1"/>
  <c r="AE356" i="1"/>
  <c r="AE370" i="1"/>
  <c r="AC5" i="2"/>
  <c r="AC13" i="2"/>
  <c r="AC21" i="2"/>
  <c r="AC29" i="2"/>
  <c r="AI12" i="3"/>
  <c r="AJ12" i="3" s="1"/>
  <c r="AE52" i="1"/>
  <c r="AE88" i="1"/>
  <c r="AE289" i="1"/>
  <c r="AE360" i="1"/>
  <c r="AE364" i="1"/>
  <c r="AE260" i="1"/>
  <c r="AE24" i="1"/>
  <c r="AE136" i="1"/>
  <c r="AE264" i="1"/>
  <c r="AE308" i="1"/>
  <c r="AE352" i="1"/>
  <c r="AE192" i="1"/>
  <c r="AE276" i="1"/>
  <c r="AE221" i="1"/>
  <c r="AE269" i="1"/>
  <c r="AE324" i="1"/>
  <c r="AE349" i="1"/>
  <c r="AE353" i="1"/>
  <c r="AE344" i="1"/>
  <c r="AE180" i="1"/>
  <c r="AE224" i="1"/>
  <c r="AE249" i="1"/>
  <c r="AE236" i="1"/>
  <c r="AE320" i="1"/>
  <c r="AE196" i="1"/>
  <c r="AE280" i="1"/>
  <c r="AE29" i="1"/>
  <c r="AE59" i="1"/>
  <c r="AE99" i="1"/>
  <c r="AE160" i="1"/>
  <c r="AE200" i="1"/>
  <c r="AE244" i="1"/>
  <c r="AE288" i="1"/>
  <c r="AE298" i="1"/>
  <c r="AE302" i="1"/>
  <c r="AE313" i="1"/>
  <c r="AE319" i="1"/>
  <c r="AE328" i="1"/>
  <c r="AE332" i="1"/>
  <c r="AE342" i="1"/>
  <c r="AE363" i="1"/>
  <c r="AI29" i="3"/>
  <c r="AJ29" i="3" s="1"/>
  <c r="AK29" i="3" s="1"/>
  <c r="AE132" i="1"/>
  <c r="AE285" i="1"/>
  <c r="AE333" i="1"/>
  <c r="AE56" i="1"/>
  <c r="AE148" i="1"/>
  <c r="AE232" i="1"/>
  <c r="AE36" i="1"/>
  <c r="AE68" i="1"/>
  <c r="AE152" i="1"/>
  <c r="AE225" i="1"/>
  <c r="AE27" i="1"/>
  <c r="AE40" i="1"/>
  <c r="AE61" i="1"/>
  <c r="AE72" i="1"/>
  <c r="AE120" i="1"/>
  <c r="AE130" i="1"/>
  <c r="AE170" i="1"/>
  <c r="AE174" i="1"/>
  <c r="AE191" i="1"/>
  <c r="AE204" i="1"/>
  <c r="AE214" i="1"/>
  <c r="AE235" i="1"/>
  <c r="AE258" i="1"/>
  <c r="AE31" i="1"/>
  <c r="AE33" i="1"/>
  <c r="AE44" i="1"/>
  <c r="AE63" i="1"/>
  <c r="AE65" i="1"/>
  <c r="AE76" i="1"/>
  <c r="AE153" i="1"/>
  <c r="AE164" i="1"/>
  <c r="AE178" i="1"/>
  <c r="AE233" i="1"/>
  <c r="AE237" i="1"/>
  <c r="AE248" i="1"/>
  <c r="AE277" i="1"/>
  <c r="AE292" i="1"/>
  <c r="AE306" i="1"/>
  <c r="AE317" i="1"/>
  <c r="AE321" i="1"/>
  <c r="AE361" i="1"/>
  <c r="AE365" i="1"/>
  <c r="AC202" i="2"/>
  <c r="AC210" i="2"/>
  <c r="AC218" i="2"/>
  <c r="AC226" i="2"/>
  <c r="AC234" i="2"/>
  <c r="AC242" i="2"/>
  <c r="AI27" i="3"/>
  <c r="AJ27" i="3" s="1"/>
  <c r="AK27" i="3" s="1"/>
  <c r="AI19" i="3"/>
  <c r="AJ19" i="3" s="1"/>
  <c r="AK19" i="3" s="1"/>
  <c r="AI11" i="3"/>
  <c r="AJ11" i="3" s="1"/>
  <c r="AC205" i="2"/>
  <c r="AC213" i="2"/>
  <c r="AC221" i="2"/>
  <c r="AC229" i="2"/>
  <c r="AC237" i="2"/>
  <c r="AC245" i="2"/>
  <c r="AI7" i="3"/>
  <c r="AJ7" i="3" s="1"/>
  <c r="AK7" i="3" s="1"/>
  <c r="AI26" i="3"/>
  <c r="AJ26" i="3" s="1"/>
  <c r="AK26" i="3" s="1"/>
  <c r="AI18" i="3"/>
  <c r="AJ18" i="3" s="1"/>
  <c r="AK18" i="3" s="1"/>
  <c r="AI10" i="3"/>
  <c r="AJ10" i="3" s="1"/>
  <c r="AE80" i="1"/>
  <c r="AE101" i="1"/>
  <c r="AE103" i="1"/>
  <c r="AE118" i="1"/>
  <c r="AE137" i="1"/>
  <c r="AE144" i="1"/>
  <c r="AE154" i="1"/>
  <c r="AE169" i="1"/>
  <c r="AE176" i="1"/>
  <c r="AE186" i="1"/>
  <c r="AE201" i="1"/>
  <c r="AE208" i="1"/>
  <c r="AE218" i="1"/>
  <c r="AE229" i="1"/>
  <c r="AE240" i="1"/>
  <c r="AE250" i="1"/>
  <c r="AE261" i="1"/>
  <c r="AE272" i="1"/>
  <c r="AE282" i="1"/>
  <c r="AE293" i="1"/>
  <c r="AE304" i="1"/>
  <c r="AE314" i="1"/>
  <c r="AE325" i="1"/>
  <c r="AE336" i="1"/>
  <c r="AE346" i="1"/>
  <c r="AE357" i="1"/>
  <c r="AE368" i="1"/>
  <c r="AE378" i="1"/>
  <c r="AC3" i="2"/>
  <c r="AC11" i="2"/>
  <c r="AC19" i="2"/>
  <c r="AC27" i="2"/>
  <c r="AC35" i="2"/>
  <c r="AC43" i="2"/>
  <c r="AC51" i="2"/>
  <c r="AC59" i="2"/>
  <c r="AC67" i="2"/>
  <c r="AC75" i="2"/>
  <c r="AC83" i="2"/>
  <c r="AC99" i="2"/>
  <c r="AC107" i="2"/>
  <c r="AC115" i="2"/>
  <c r="AC123" i="2"/>
  <c r="AC163" i="2"/>
  <c r="AC171" i="2"/>
  <c r="AC179" i="2"/>
  <c r="AC187" i="2"/>
  <c r="AC195" i="2"/>
  <c r="AC208" i="2"/>
  <c r="AC216" i="2"/>
  <c r="AC224" i="2"/>
  <c r="AC232" i="2"/>
  <c r="AC240" i="2"/>
  <c r="AC301" i="2"/>
  <c r="AC309" i="2"/>
  <c r="AC317" i="2"/>
  <c r="AC325" i="2"/>
  <c r="AC333" i="2"/>
  <c r="AC341" i="2"/>
  <c r="AC349" i="2"/>
  <c r="AC357" i="2"/>
  <c r="AI33" i="3"/>
  <c r="AJ33" i="3" s="1"/>
  <c r="AI25" i="3"/>
  <c r="AJ25" i="3" s="1"/>
  <c r="AK25" i="3" s="1"/>
  <c r="AI17" i="3"/>
  <c r="AJ17" i="3" s="1"/>
  <c r="AK17" i="3" s="1"/>
  <c r="AI9" i="3"/>
  <c r="AJ9" i="3" s="1"/>
  <c r="AK9" i="3" s="1"/>
  <c r="AE372" i="1"/>
  <c r="AC6" i="2"/>
  <c r="AC14" i="2"/>
  <c r="AC22" i="2"/>
  <c r="AC30" i="2"/>
  <c r="AC38" i="2"/>
  <c r="AC46" i="2"/>
  <c r="AC54" i="2"/>
  <c r="AC62" i="2"/>
  <c r="AC70" i="2"/>
  <c r="AC78" i="2"/>
  <c r="AC182" i="2"/>
  <c r="AC304" i="2"/>
  <c r="AC312" i="2"/>
  <c r="AC320" i="2"/>
  <c r="AC328" i="2"/>
  <c r="AC336" i="2"/>
  <c r="AC344" i="2"/>
  <c r="AC352" i="2"/>
  <c r="AI32" i="3"/>
  <c r="AJ32" i="3" s="1"/>
  <c r="AK32" i="3" s="1"/>
  <c r="AI24" i="3"/>
  <c r="AJ24" i="3" s="1"/>
  <c r="AK24" i="3" s="1"/>
  <c r="AI16" i="3"/>
  <c r="AJ16" i="3" s="1"/>
  <c r="AK16" i="3" s="1"/>
  <c r="AI8" i="3"/>
  <c r="AJ8" i="3" s="1"/>
  <c r="AK8" i="3" s="1"/>
  <c r="AE376" i="1"/>
  <c r="AK9" i="6"/>
  <c r="AI31" i="3"/>
  <c r="AJ31" i="3" s="1"/>
  <c r="AK31" i="3" s="1"/>
  <c r="AI23" i="3"/>
  <c r="AJ23" i="3" s="1"/>
  <c r="AK23" i="3" s="1"/>
  <c r="AI15" i="3"/>
  <c r="AJ15" i="3" s="1"/>
  <c r="AK15" i="3" s="1"/>
  <c r="AE79" i="1"/>
  <c r="AE81" i="1"/>
  <c r="AE92" i="1"/>
  <c r="AE98" i="1"/>
  <c r="AE115" i="1"/>
  <c r="AE124" i="1"/>
  <c r="AE134" i="1"/>
  <c r="AE156" i="1"/>
  <c r="AE166" i="1"/>
  <c r="AE188" i="1"/>
  <c r="AE198" i="1"/>
  <c r="AE220" i="1"/>
  <c r="AE230" i="1"/>
  <c r="AE241" i="1"/>
  <c r="AE252" i="1"/>
  <c r="AE262" i="1"/>
  <c r="AE273" i="1"/>
  <c r="AE284" i="1"/>
  <c r="AE294" i="1"/>
  <c r="AE305" i="1"/>
  <c r="AE316" i="1"/>
  <c r="AE326" i="1"/>
  <c r="AE337" i="1"/>
  <c r="AE348" i="1"/>
  <c r="AE358" i="1"/>
  <c r="AE369" i="1"/>
  <c r="AE380" i="1"/>
  <c r="AC4" i="2"/>
  <c r="AC12" i="2"/>
  <c r="AC20" i="2"/>
  <c r="AC28" i="2"/>
  <c r="AC36" i="2"/>
  <c r="AC44" i="2"/>
  <c r="AC52" i="2"/>
  <c r="AC60" i="2"/>
  <c r="AC68" i="2"/>
  <c r="AC76" i="2"/>
  <c r="AC164" i="2"/>
  <c r="AC172" i="2"/>
  <c r="AC180" i="2"/>
  <c r="AC188" i="2"/>
  <c r="AC196" i="2"/>
  <c r="AC201" i="2"/>
  <c r="AC209" i="2"/>
  <c r="AC217" i="2"/>
  <c r="AC225" i="2"/>
  <c r="AC233" i="2"/>
  <c r="AC241" i="2"/>
  <c r="AC302" i="2"/>
  <c r="AC310" i="2"/>
  <c r="AC318" i="2"/>
  <c r="AC326" i="2"/>
  <c r="AC334" i="2"/>
  <c r="AC342" i="2"/>
  <c r="AC350" i="2"/>
  <c r="AC358" i="2"/>
  <c r="AI30" i="3"/>
  <c r="AJ30" i="3" s="1"/>
  <c r="AK30" i="3" s="1"/>
  <c r="AI22" i="3"/>
  <c r="AJ22" i="3" s="1"/>
  <c r="AK22" i="3" s="1"/>
  <c r="AU10" i="3"/>
  <c r="AV10" i="3" s="1"/>
  <c r="AW10" i="3" s="1"/>
  <c r="AU11" i="3"/>
  <c r="AV11" i="3" s="1"/>
  <c r="AW11" i="3" s="1"/>
  <c r="AU12" i="3"/>
  <c r="AV12" i="3" s="1"/>
  <c r="AW12" i="3" s="1"/>
  <c r="AU18" i="3"/>
  <c r="AV18" i="3" s="1"/>
  <c r="AW18" i="3" s="1"/>
  <c r="AU14" i="3"/>
  <c r="AV14" i="3" s="1"/>
  <c r="AW14" i="3" s="1"/>
  <c r="AU17" i="3"/>
  <c r="AV17" i="3" s="1"/>
  <c r="AW17" i="3" s="1"/>
  <c r="AU13" i="3"/>
  <c r="AV13" i="3" s="1"/>
  <c r="AW13" i="3" s="1"/>
  <c r="AU9" i="3"/>
  <c r="AV9" i="3" s="1"/>
  <c r="AU16" i="3"/>
  <c r="AV16" i="3" s="1"/>
  <c r="AW16" i="3" s="1"/>
  <c r="AU19" i="3"/>
  <c r="AV19" i="3" s="1"/>
  <c r="AW19" i="3" s="1"/>
  <c r="AU15" i="3"/>
  <c r="AV15" i="3" s="1"/>
  <c r="AW15" i="3" s="1"/>
  <c r="AR2" i="3"/>
  <c r="AR3" i="3"/>
  <c r="AE133" i="1"/>
  <c r="AE149" i="1"/>
  <c r="AE165" i="1"/>
  <c r="AE181" i="1"/>
  <c r="AE197" i="1"/>
  <c r="AE213" i="1"/>
  <c r="I8" i="1"/>
  <c r="I9" i="1" s="1"/>
  <c r="A383" i="1"/>
  <c r="A382" i="1"/>
  <c r="AE97" i="1"/>
  <c r="AE105" i="1"/>
  <c r="AE113" i="1"/>
  <c r="AE121" i="1"/>
  <c r="AE125" i="1"/>
  <c r="AE141" i="1"/>
  <c r="AE157" i="1"/>
  <c r="AE173" i="1"/>
  <c r="AE189" i="1"/>
  <c r="AE205" i="1"/>
  <c r="AC84" i="2"/>
  <c r="AC88" i="2"/>
  <c r="AC92" i="2"/>
  <c r="AC96" i="2"/>
  <c r="AC100" i="2"/>
  <c r="AC104" i="2"/>
  <c r="AC108" i="2"/>
  <c r="AC112" i="2"/>
  <c r="AC116" i="2"/>
  <c r="AC120" i="2"/>
  <c r="AC124" i="2"/>
  <c r="AC128" i="2"/>
  <c r="AC132" i="2"/>
  <c r="AC136" i="2"/>
  <c r="AC140" i="2"/>
  <c r="AC144" i="2"/>
  <c r="AC148" i="2"/>
  <c r="AC152" i="2"/>
  <c r="AC156" i="2"/>
  <c r="AC160" i="2"/>
  <c r="AC91" i="2"/>
  <c r="AC131" i="2"/>
  <c r="AC135" i="2"/>
  <c r="AC139" i="2"/>
  <c r="AC143" i="2"/>
  <c r="AC147" i="2"/>
  <c r="AC151" i="2"/>
  <c r="AC155" i="2"/>
  <c r="AC86" i="2"/>
  <c r="AC90" i="2"/>
  <c r="AC94" i="2"/>
  <c r="AC98" i="2"/>
  <c r="AC102" i="2"/>
  <c r="AC106" i="2"/>
  <c r="AC110" i="2"/>
  <c r="AC114" i="2"/>
  <c r="AC118" i="2"/>
  <c r="AC122" i="2"/>
  <c r="AC126" i="2"/>
  <c r="AC130" i="2"/>
  <c r="AC134" i="2"/>
  <c r="AC138" i="2"/>
  <c r="AC142" i="2"/>
  <c r="AC146" i="2"/>
  <c r="AC150" i="2"/>
  <c r="AC154" i="2"/>
  <c r="AC158" i="2"/>
  <c r="AC274" i="2"/>
  <c r="AC278" i="2"/>
  <c r="AC282" i="2"/>
  <c r="AC286" i="2"/>
  <c r="AC290" i="2"/>
  <c r="AC294" i="2"/>
  <c r="AC298" i="2"/>
  <c r="AC277" i="2"/>
  <c r="AC281" i="2"/>
  <c r="AC285" i="2"/>
  <c r="AC289" i="2"/>
  <c r="AC293" i="2"/>
  <c r="AC297" i="2"/>
  <c r="AC276" i="2"/>
  <c r="AC280" i="2"/>
  <c r="AC284" i="2"/>
  <c r="AC288" i="2"/>
  <c r="AC292" i="2"/>
  <c r="AC296" i="2"/>
  <c r="AR9" i="3" l="1"/>
  <c r="AR13" i="3"/>
  <c r="AT13" i="3" s="1"/>
  <c r="AR17" i="3"/>
  <c r="AT17" i="3" s="1"/>
  <c r="AR10" i="3"/>
  <c r="AT10" i="3" s="1"/>
  <c r="AR14" i="3"/>
  <c r="AT14" i="3" s="1"/>
  <c r="AR18" i="3"/>
  <c r="AT18" i="3" s="1"/>
  <c r="AR11" i="3"/>
  <c r="AT11" i="3" s="1"/>
  <c r="AR15" i="3"/>
  <c r="AT15" i="3" s="1"/>
  <c r="AR19" i="3"/>
  <c r="AT19" i="3" s="1"/>
  <c r="AR8" i="3"/>
  <c r="AR12" i="3"/>
  <c r="AT12" i="3" s="1"/>
  <c r="AR16" i="3"/>
  <c r="AT16" i="3" s="1"/>
  <c r="AR7" i="3"/>
</calcChain>
</file>

<file path=xl/sharedStrings.xml><?xml version="1.0" encoding="utf-8"?>
<sst xmlns="http://schemas.openxmlformats.org/spreadsheetml/2006/main" count="1527" uniqueCount="388">
  <si>
    <t>Test:</t>
  </si>
  <si>
    <t>Název:</t>
  </si>
  <si>
    <t>Sebeposuzovací škála estetických potřeb a vkusu</t>
  </si>
  <si>
    <t>Autoři:</t>
  </si>
  <si>
    <t>Jana Dusílková, Alžběta Větrovská Zemánková</t>
  </si>
  <si>
    <t>Náhled:</t>
  </si>
  <si>
    <t>www.pmlab.vyzkum-psychologie.cz/vitejte.php?nahled=242</t>
  </si>
  <si>
    <t>Stupně a položky:</t>
  </si>
  <si>
    <t>Naprosto nesouhlasím</t>
  </si>
  <si>
    <t>Počet:</t>
  </si>
  <si>
    <t xml:space="preserve">celkem 357 (bez 1) </t>
  </si>
  <si>
    <t>Spíše nesouhlasím</t>
  </si>
  <si>
    <t>Pohlaví:</t>
  </si>
  <si>
    <t>Muž 97</t>
  </si>
  <si>
    <t>suma věků</t>
  </si>
  <si>
    <t>Spíše souhlasím</t>
  </si>
  <si>
    <t>žena 260</t>
  </si>
  <si>
    <t>průměrný věk</t>
  </si>
  <si>
    <t>Naprosto souhlasím</t>
  </si>
  <si>
    <t>Věk:</t>
  </si>
  <si>
    <t>sm. Odch.</t>
  </si>
  <si>
    <t xml:space="preserve">Rád se obklopuji hezkými věcmi, ikdyž nemají praktické využití. </t>
  </si>
  <si>
    <t xml:space="preserve">Ráda se obkklopuji hezkými věcmi, ikdyž nemají praktické využití. </t>
  </si>
  <si>
    <t xml:space="preserve">To, zda se mi líbí prostředí, ve kterém se nacházím, pro mě není důležité. </t>
  </si>
  <si>
    <t>To, zda se mi líbí prostředí, ve kterém se nacházím, pro mě není důležité.</t>
  </si>
  <si>
    <t xml:space="preserve">Zajímám se o umění. </t>
  </si>
  <si>
    <t xml:space="preserve">Záleží mi na tom, aby zařízení mého bytu bylo zajímavé a stylové. </t>
  </si>
  <si>
    <t xml:space="preserve">Není pro mě důležité, jak věci, které používám, vypadají, ale zda jsou funkční a praktické. </t>
  </si>
  <si>
    <t>Rád se věnuji umělecké činnosti (vyrábím, maluji, hraji na hudební nástroj, aktivně se věnuji divadlu, filmu,..).</t>
  </si>
  <si>
    <t>Ráda se věnuji umělecké činnosti (vyrábím, maluji, hraji na hudební nástroj, aktivně se věnuji divadlu, filmu,..).</t>
  </si>
  <si>
    <t>EP-užité</t>
  </si>
  <si>
    <t xml:space="preserve">Umění pro mě nemá velký význam. </t>
  </si>
  <si>
    <t>Umění pro mě nemá velký význam.</t>
  </si>
  <si>
    <t>EP-volné</t>
  </si>
  <si>
    <t>Líbí se mi všeobecně oblíbené televizní pořady.</t>
  </si>
  <si>
    <t>vkus</t>
  </si>
  <si>
    <t xml:space="preserve">Je pro mě důležité udělat si čas na návštěvy kulturních institucí (koncerty, divadla, kina, výstavy,..). </t>
  </si>
  <si>
    <t xml:space="preserve">Zajímám se o alternativní a nezávislou kulturní tvorbu. </t>
  </si>
  <si>
    <t>věk</t>
  </si>
  <si>
    <t>respondent</t>
  </si>
  <si>
    <t>pohlavi</t>
  </si>
  <si>
    <t>rocnik</t>
  </si>
  <si>
    <t>timestamp</t>
  </si>
  <si>
    <t>text</t>
  </si>
  <si>
    <t>p1</t>
  </si>
  <si>
    <t>p2R_OK</t>
  </si>
  <si>
    <t>p3</t>
  </si>
  <si>
    <t>p4</t>
  </si>
  <si>
    <t>p5R_OK</t>
  </si>
  <si>
    <t>p6</t>
  </si>
  <si>
    <t>p7R_OK</t>
  </si>
  <si>
    <t>p8R_OK</t>
  </si>
  <si>
    <t>p9</t>
  </si>
  <si>
    <t>p10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</si>
  <si>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</si>
  <si>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</si>
  <si>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</si>
  <si>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</si>
  <si>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</si>
  <si>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</si>
  <si>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</si>
  <si>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</si>
  <si>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</si>
  <si>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</si>
  <si>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nekompatibilita</t>
  </si>
  <si>
    <t>sub 1</t>
  </si>
  <si>
    <t>sub 2</t>
  </si>
  <si>
    <t>sub 3</t>
  </si>
  <si>
    <t xml:space="preserve">hrubý skór </t>
  </si>
  <si>
    <t xml:space="preserve"> </t>
  </si>
  <si>
    <t xml:space="preserve"> Ano</t>
  </si>
  <si>
    <t xml:space="preserve"> Ne</t>
  </si>
  <si>
    <t xml:space="preserve"> Ano, společenským tancem</t>
  </si>
  <si>
    <t xml:space="preserve"> ne</t>
  </si>
  <si>
    <t xml:space="preserve"> Nezabývám. </t>
  </si>
  <si>
    <t xml:space="preserve"> Tanec, fotografie</t>
  </si>
  <si>
    <t xml:space="preserve"> Nezabýváˇ.</t>
  </si>
  <si>
    <t xml:space="preserve"> Nene,jen si jdu alespoň jedenkrát týdně zahrát s jinými na kytaru</t>
  </si>
  <si>
    <t xml:space="preserve"> Ne.</t>
  </si>
  <si>
    <t xml:space="preserve"> Ano Eliško!</t>
  </si>
  <si>
    <t xml:space="preserve"> ano</t>
  </si>
  <si>
    <t xml:space="preserve"> Ano, částečně</t>
  </si>
  <si>
    <t xml:space="preserve"> Mé výtvory jsou spíše rázu neprofesionálního což znamená, že mě to neživí, ale neznamená to, že to není umělecká činnost. Takže na vaši nemravnou otázku odpovidám rozhodným Možná!</t>
  </si>
  <si>
    <t xml:space="preserve"> ještě ne</t>
  </si>
  <si>
    <t xml:space="preserve"> Ne </t>
  </si>
  <si>
    <t xml:space="preserve"> Ne. </t>
  </si>
  <si>
    <t xml:space="preserve"> Niet</t>
  </si>
  <si>
    <t xml:space="preserve"> Ano. (Hudba-literatura-výtvarničina.)</t>
  </si>
  <si>
    <t xml:space="preserve"> Ano. </t>
  </si>
  <si>
    <t xml:space="preserve"> Spíš ne, jen amatérsky, rekreačně </t>
  </si>
  <si>
    <t xml:space="preserve"> Profesionalni</t>
  </si>
  <si>
    <t xml:space="preserve"> ne, na amatérské</t>
  </si>
  <si>
    <t xml:space="preserve"> Ne, jen vytvářím poloprofesionálně platformu pro jiné</t>
  </si>
  <si>
    <t xml:space="preserve"> Jsem ux/ui designer / grafik</t>
  </si>
  <si>
    <t xml:space="preserve"> Ano, filmar</t>
  </si>
  <si>
    <t xml:space="preserve"> Kreslím, maluji, 3D modeluji, a programuju algoritmickou estetiku ve volném čase, ale myslím že na docela dobré úrovni</t>
  </si>
  <si>
    <t xml:space="preserve"> ano. Jsem filmova a televizni strihacka</t>
  </si>
  <si>
    <t xml:space="preserve"> ano, na poloprofesionální úrovni (vydělávám tím, ale neživí mě to fulltime)</t>
  </si>
  <si>
    <t xml:space="preserve"> Zabývám se uměním čisté na rekreakcni úrovni </t>
  </si>
  <si>
    <t xml:space="preserve"> Hraji 13let na klavir</t>
  </si>
  <si>
    <t xml:space="preserve"> Ne, jsem pouze amater :)</t>
  </si>
  <si>
    <t xml:space="preserve"> Nie, len neprofesionálne</t>
  </si>
  <si>
    <t xml:space="preserve"> Nevěnuji</t>
  </si>
  <si>
    <t xml:space="preserve"> ne jen pro radost</t>
  </si>
  <si>
    <t xml:space="preserve"> Nezabývám se uměleckou činností   na profesionální/poloprofesionální úrovni.</t>
  </si>
  <si>
    <t xml:space="preserve"> Poloprofesionáni </t>
  </si>
  <si>
    <t xml:space="preserve"> nou nou</t>
  </si>
  <si>
    <t xml:space="preserve"> Nezabývám.</t>
  </si>
  <si>
    <t xml:space="preserve"> Spise amatersky.</t>
  </si>
  <si>
    <t xml:space="preserve"> Bohužel ne</t>
  </si>
  <si>
    <t xml:space="preserve"> na poloprofesionální úrovni :)</t>
  </si>
  <si>
    <t xml:space="preserve"> Uměním se neživím, ale věnuji se mu poloprofesionálně.</t>
  </si>
  <si>
    <t xml:space="preserve"> Ne-e</t>
  </si>
  <si>
    <t xml:space="preserve"> nie</t>
  </si>
  <si>
    <t xml:space="preserve"> Od třinácti píšu, od šestnácti to beru vážně, napsal jsem novelu (nepublikovatelnou :)) a studuju filmovou školu. Takže ano, do jisté míry ano. </t>
  </si>
  <si>
    <t xml:space="preserve"> Zpivam ve sboru, cas od casu spolupracujeme s profesionalnimi umelci. </t>
  </si>
  <si>
    <t xml:space="preserve"> Ne, zatím studuji obor, který není přímo umělecký, ale zabývá se uměním (Literatura a mezikulturní komunikace).</t>
  </si>
  <si>
    <t xml:space="preserve"> Ano - divadlo, komparz  (I když nevím, jestli se do toho dá komparz vůbec počítat, protože křoví prostě příliš prostoru pro umělecký výkon opravdu nemá :) Ale je zajímavý z hlediska toho dostat se na plac a podívat se na to, jak se daný projekt točí. Takže pokud vás třeba filmy zajímají a nevadí vám nuda a výkyvy počasí (mráz a vítr nebo naopak vedro), tak můžu jen doporučit.)</t>
  </si>
  <si>
    <t xml:space="preserve"> Dlouhá léta jsem hrála v ZUŠ, nyní hrají na varhany na bohoslužbách</t>
  </si>
  <si>
    <t xml:space="preserve"> Iba vo voľnom čase, pre to že ma to baví</t>
  </si>
  <si>
    <t xml:space="preserve"> Nie, ale chcela by som </t>
  </si>
  <si>
    <t xml:space="preserve"> Áno - dizajn interiéru </t>
  </si>
  <si>
    <t xml:space="preserve"> Amatérské divadlo a hra na kytaru</t>
  </si>
  <si>
    <t xml:space="preserve"> poloprofesionální úroveň</t>
  </si>
  <si>
    <t xml:space="preserve"> ne, jen amatérsky</t>
  </si>
  <si>
    <t xml:space="preserve"> Pouze rekreačně (hrála jsem v kapele)</t>
  </si>
  <si>
    <t xml:space="preserve"> Ne  </t>
  </si>
  <si>
    <t xml:space="preserve"> Ne, jen na amatérské úrovni</t>
  </si>
  <si>
    <t xml:space="preserve"> Momentálně již ne. Dříve jsem poloprofesionálně hrála v divadle, ale od té doby se mnohé změnilo. Veškerou uměleckou činnost (malování a hraní na hudební nástroj) už provozuji jen jako svůj koníček. </t>
  </si>
  <si>
    <t xml:space="preserve"> Profesionální </t>
  </si>
  <si>
    <t xml:space="preserve"> na laické úrovni - v dětství jsem chodila do ZUŠ na výtvarné umění a momentálně ve volném čase kreslím</t>
  </si>
  <si>
    <t xml:space="preserve"> jak se to vezme, pracuji v nakladatelství</t>
  </si>
  <si>
    <t xml:space="preserve"> NE</t>
  </si>
  <si>
    <t xml:space="preserve"> ANO</t>
  </si>
  <si>
    <t xml:space="preserve"> Jako koníček</t>
  </si>
  <si>
    <t xml:space="preserve"> Ano, animace, hudba , kresba</t>
  </si>
  <si>
    <t xml:space="preserve"> Zpívám v kapele s přáteli</t>
  </si>
  <si>
    <t xml:space="preserve"> Mym konickem je fotografovani, prevazne “Fine Art Photography“    Taky pisi s mym 8letym synem detskou knihu a osobne ji budu ilustrovat. </t>
  </si>
  <si>
    <t xml:space="preserve"> ne.</t>
  </si>
  <si>
    <t xml:space="preserve"> Ne, pouze amatérsky</t>
  </si>
  <si>
    <t xml:space="preserve"> Ne, jen pro svůj osobní rozvoj</t>
  </si>
  <si>
    <t xml:space="preserve"> Jako koníček, ale dost významný a celoživotní.</t>
  </si>
  <si>
    <t xml:space="preserve"> Nie</t>
  </si>
  <si>
    <t xml:space="preserve"> malování</t>
  </si>
  <si>
    <t xml:space="preserve"> na žádné úrovni</t>
  </si>
  <si>
    <t xml:space="preserve"> kdysi jsem se živil uměleckým řemeslem</t>
  </si>
  <si>
    <t xml:space="preserve"> možná trochu ano dříve (při studiích SŠ a VŠ)</t>
  </si>
  <si>
    <t xml:space="preserve"> Maluji a kreslím jen pro sebe. Byla jsem na několika kurzech kreslení.</t>
  </si>
  <si>
    <t xml:space="preserve"> Nezabývám</t>
  </si>
  <si>
    <t xml:space="preserve"> hudba, kresba, grafika</t>
  </si>
  <si>
    <t>min</t>
  </si>
  <si>
    <t>max</t>
  </si>
  <si>
    <t>polozka</t>
  </si>
  <si>
    <t>vzkaz</t>
  </si>
  <si>
    <t xml:space="preserve"> Záleží na tom kde a kolik mám k tomu prostřrrredků  </t>
  </si>
  <si>
    <t xml:space="preserve"> co je “umění“...počítají se tam pouze návštěvy galerií a divadel...nebo moderna, jakékoliv performance, případně filmy, atd?</t>
  </si>
  <si>
    <t xml:space="preserve"> Ano, záleží mi na tom, nicméně spoustu věcí nemohu vůbec ovlivnit. :) </t>
  </si>
  <si>
    <t xml:space="preserve"> Chybí střední hodnota </t>
  </si>
  <si>
    <t xml:space="preserve"> Bydlím v Domově DZR (Domov se zvláštním režimem), takže si nemohu moc vybírat.</t>
  </si>
  <si>
    <t xml:space="preserve"> Nejlepší je, když je to hezké, praktické a funkční. </t>
  </si>
  <si>
    <t xml:space="preserve"> Přijde mi to trochu zdvojená položka k tomu zájmu o umění.</t>
  </si>
  <si>
    <t xml:space="preserve"> já žádné televizní pořady neznám, třeba by se mi některé líbily?</t>
  </si>
  <si>
    <t xml:space="preserve"> :D :D :D jo, jasně. Ne, určitě ne. Oblíbené v televizi zpravidla znamená, že to pro lidi, kteří po práci přijdou a nechtějí nad ničím přemýšlet. Já tyhle věci studuju, takže ne, já tyhle věci možná jednou budu psát a produkovat, ale dívat se na ně nebudu :D (ale pobavili jste mne :) </t>
  </si>
  <si>
    <t xml:space="preserve"> Nevím, které jsou ty všeobecně oblíbené. Nebo je položka míněna jen jako poskytnutí prostoru těm, kdo a priori neradi cokoli, co vnímají jako oblíbené?</t>
  </si>
  <si>
    <t xml:space="preserve"> Ironie. Ani ne. Kino moc nevyhledávám. Na vše se dívám doma. Sem tam něco, ale upřímně, taky za poslední rok a půl...mohlo to být online, ale to mě moc nebaví.</t>
  </si>
  <si>
    <t xml:space="preserve"> Odpověď odpovídá stavu před koronavirem.</t>
  </si>
  <si>
    <t xml:space="preserve"> Těžké. Záleží. Pokud alternativní myslíte ty kapely a skupiny, které za 20 let budou považovat za přelomové, tak ne. Ale pokud máte na mysli ty z přelomu 80. a 90. let tak ano. Takže budeme moderní a řekneme, že spíše ne. :)</t>
  </si>
  <si>
    <t>subškála 1 - užité umění</t>
  </si>
  <si>
    <t>subškála 2 - volné umění</t>
  </si>
  <si>
    <t>HS</t>
  </si>
  <si>
    <t>četnost</t>
  </si>
  <si>
    <t>Z skor</t>
  </si>
  <si>
    <t>Stanin (lineár)</t>
  </si>
  <si>
    <t>percentil</t>
  </si>
  <si>
    <t>Z skor plošná</t>
  </si>
  <si>
    <t>stanin (nelineár)</t>
  </si>
  <si>
    <t>stanin</t>
  </si>
  <si>
    <t>četnost (lineární)</t>
  </si>
  <si>
    <t>četnost (nelineární)</t>
  </si>
  <si>
    <t>-3.92</t>
  </si>
  <si>
    <t>#NENÍ_K_DISPOZICI</t>
  </si>
  <si>
    <t>-3.71</t>
  </si>
  <si>
    <t>-3.50</t>
  </si>
  <si>
    <t>-3.29</t>
  </si>
  <si>
    <t>-3.08</t>
  </si>
  <si>
    <t>-2.87</t>
  </si>
  <si>
    <t>-2.66</t>
  </si>
  <si>
    <t>-2.45</t>
  </si>
  <si>
    <t>-2.88</t>
  </si>
  <si>
    <t>-2.24</t>
  </si>
  <si>
    <t>-2.20</t>
  </si>
  <si>
    <t>-2.03</t>
  </si>
  <si>
    <t>-2.01</t>
  </si>
  <si>
    <t>-1.82</t>
  </si>
  <si>
    <t>-1.84</t>
  </si>
  <si>
    <t>-1.61</t>
  </si>
  <si>
    <t>-1.64</t>
  </si>
  <si>
    <t>-1.40</t>
  </si>
  <si>
    <t>-1.44</t>
  </si>
  <si>
    <t>-1.19</t>
  </si>
  <si>
    <t>-1.26</t>
  </si>
  <si>
    <t>-0.99</t>
  </si>
  <si>
    <t>-1.08</t>
  </si>
  <si>
    <t>-0.78</t>
  </si>
  <si>
    <t>-0.80</t>
  </si>
  <si>
    <t>-0.57</t>
  </si>
  <si>
    <t>-0.62</t>
  </si>
  <si>
    <t>-0.36</t>
  </si>
  <si>
    <t>-0.42</t>
  </si>
  <si>
    <t>-0.15</t>
  </si>
  <si>
    <t>-0.22</t>
  </si>
  <si>
    <t>0.06</t>
  </si>
  <si>
    <t>-0.09</t>
  </si>
  <si>
    <t>0.27</t>
  </si>
  <si>
    <t>0.10</t>
  </si>
  <si>
    <t>0.48</t>
  </si>
  <si>
    <t>0.69</t>
  </si>
  <si>
    <t>0.53</t>
  </si>
  <si>
    <t>0.90</t>
  </si>
  <si>
    <t>0.74</t>
  </si>
  <si>
    <t>0.92</t>
  </si>
  <si>
    <t>1.32</t>
  </si>
  <si>
    <t>1.23</t>
  </si>
  <si>
    <t>1.53</t>
  </si>
  <si>
    <t>1.47</t>
  </si>
  <si>
    <t>1.74</t>
  </si>
  <si>
    <t>1.66</t>
  </si>
  <si>
    <t>1.94</t>
  </si>
  <si>
    <t>2.15</t>
  </si>
  <si>
    <t>2.51</t>
  </si>
  <si>
    <t>2.36</t>
  </si>
  <si>
    <t>2.75</t>
  </si>
  <si>
    <t>10-20</t>
  </si>
  <si>
    <t>21-23</t>
  </si>
  <si>
    <t>24-25</t>
  </si>
  <si>
    <t>26-27</t>
  </si>
  <si>
    <t>28-30</t>
  </si>
  <si>
    <t>31-33</t>
  </si>
  <si>
    <t>34-35</t>
  </si>
  <si>
    <t>36-37</t>
  </si>
  <si>
    <t>38-40</t>
  </si>
  <si>
    <t>body</t>
  </si>
  <si>
    <t>počet lidí</t>
  </si>
  <si>
    <t>průměr HS</t>
  </si>
  <si>
    <t>nezabývá se uměním:</t>
  </si>
  <si>
    <t>rekreační úroveň, amatér:</t>
  </si>
  <si>
    <t>poloprofesionální úroveň:</t>
  </si>
  <si>
    <t>profesionální úroveň:</t>
  </si>
  <si>
    <t>amatér + poloprofi</t>
  </si>
  <si>
    <t>1+2</t>
  </si>
  <si>
    <t>body val.k.</t>
  </si>
  <si>
    <t>počet respondentů</t>
  </si>
  <si>
    <t>Průměrný HS</t>
  </si>
  <si>
    <t>nezabývá se:</t>
  </si>
  <si>
    <t>Nezabývá se uměním</t>
  </si>
  <si>
    <t>amatér, poloprofesionál</t>
  </si>
  <si>
    <t>Amatér, Poloprofesionál</t>
  </si>
  <si>
    <t>Profesionál</t>
  </si>
  <si>
    <t>amatér, poloprofi, profi</t>
  </si>
  <si>
    <t>Průměrný věk</t>
  </si>
  <si>
    <t>cas_1</t>
  </si>
  <si>
    <t>cas_2</t>
  </si>
  <si>
    <t>odpoved_1</t>
  </si>
  <si>
    <t>odpoved_2</t>
  </si>
  <si>
    <t>p1_1</t>
  </si>
  <si>
    <t>p2_4R_OK</t>
  </si>
  <si>
    <t>p3_1</t>
  </si>
  <si>
    <t>p4_1</t>
  </si>
  <si>
    <t>p5_1R_OK</t>
  </si>
  <si>
    <t>p6_1</t>
  </si>
  <si>
    <t>p7_1R_OK</t>
  </si>
  <si>
    <t>p9_1</t>
  </si>
  <si>
    <t>p10_1</t>
  </si>
  <si>
    <t>p1_2</t>
  </si>
  <si>
    <t>p2_2R_OK</t>
  </si>
  <si>
    <t>p3_2</t>
  </si>
  <si>
    <t>p4_2</t>
  </si>
  <si>
    <t>p5_2R_OK</t>
  </si>
  <si>
    <t>p6_2</t>
  </si>
  <si>
    <t>p7_2R_OK</t>
  </si>
  <si>
    <t>p9_2</t>
  </si>
  <si>
    <t>p10_2</t>
  </si>
  <si>
    <t>dolni mez</t>
  </si>
  <si>
    <t>horni mez</t>
  </si>
  <si>
    <t xml:space="preserve"> Aňoooo</t>
  </si>
  <si>
    <t>1 - 0,76 = 0, 24</t>
  </si>
  <si>
    <t>odm=0,49</t>
  </si>
  <si>
    <t>sx=</t>
  </si>
  <si>
    <t xml:space="preserve"> Zabývám se uměleckou činností, ale ne na takové úrovni, že bych někde něco vystavovala nebo dostávala zaplaceno. Takže na Vaši nemravnou otázku odpovídám rozhodným Možná!</t>
  </si>
  <si>
    <t xml:space="preserve">stand.chyba měření = </t>
  </si>
  <si>
    <t>alfa=</t>
  </si>
  <si>
    <t>kvantil=</t>
  </si>
  <si>
    <t>poloměr=</t>
  </si>
  <si>
    <t xml:space="preserve"> nezabývám  </t>
  </si>
  <si>
    <t>CI spolehlivosti je + - 4,5</t>
  </si>
  <si>
    <t>v 95%</t>
  </si>
  <si>
    <t xml:space="preserve"> ve volném čase věnuju dost času kresbě, malbě, 3D modelování a programování grafických vizualizací (fraktály a podobně)</t>
  </si>
  <si>
    <t xml:space="preserve"> Ne, dříve ano :)</t>
  </si>
  <si>
    <t xml:space="preserve"> Poloprofesionální, nepravidelně.</t>
  </si>
  <si>
    <t>Pearsonův kk (HS - 1.2.měření = 0,8348</t>
  </si>
  <si>
    <t>Cronbachova alfa = 0,76 - vnitrni konzistence</t>
  </si>
  <si>
    <t>průměrná korelace položek = 0,2592</t>
  </si>
  <si>
    <t>standardiz.alfa = 0,762 = není důležité</t>
  </si>
  <si>
    <t>položka 2 snižuje reliabilitu, bez ní by byla cron.alfa 0,79</t>
  </si>
  <si>
    <t>položku 2 nelz dobře predikovat pomocí jiných položek</t>
  </si>
  <si>
    <t>split half reabilita: 0,8539</t>
  </si>
  <si>
    <t>jak by se změnila cron.alfa u jedn.položek (alfa if deleted)</t>
  </si>
  <si>
    <t>jak koreluje s ostaními položkami? (itm totl correl)</t>
  </si>
  <si>
    <t>1.položka</t>
  </si>
  <si>
    <t>0.725511</t>
  </si>
  <si>
    <t>0.545299</t>
  </si>
  <si>
    <t>0.793383</t>
  </si>
  <si>
    <t>0.019151</t>
  </si>
  <si>
    <t>0.712549</t>
  </si>
  <si>
    <t>0.609722</t>
  </si>
  <si>
    <t>0.751358</t>
  </si>
  <si>
    <t>0.333432</t>
  </si>
  <si>
    <t>0.753877</t>
  </si>
  <si>
    <t>0.314648</t>
  </si>
  <si>
    <t>0.754913</t>
  </si>
  <si>
    <t>0.348490</t>
  </si>
  <si>
    <t>0.716020</t>
  </si>
  <si>
    <t>0.593547</t>
  </si>
  <si>
    <t>0.762919</t>
  </si>
  <si>
    <t>0.248412</t>
  </si>
  <si>
    <t>0.714549</t>
  </si>
  <si>
    <t>0.602912</t>
  </si>
  <si>
    <t>0.697231</t>
  </si>
  <si>
    <t>0.699110</t>
  </si>
  <si>
    <t>p1_EP-u</t>
  </si>
  <si>
    <t>p2_EP-u</t>
  </si>
  <si>
    <t>p3_EP-vo</t>
  </si>
  <si>
    <t>p4_EP-u</t>
  </si>
  <si>
    <t>p5R_EP-u</t>
  </si>
  <si>
    <t>p6_EP-vo</t>
  </si>
  <si>
    <t>p7_EP-vo</t>
  </si>
  <si>
    <t>p8_VK</t>
  </si>
  <si>
    <t>p9_EP-vo</t>
  </si>
  <si>
    <t>p10_VK</t>
  </si>
  <si>
    <t>subškála</t>
  </si>
  <si>
    <t>položka</t>
  </si>
  <si>
    <t>znění</t>
  </si>
  <si>
    <t>Subškály</t>
  </si>
  <si>
    <t>zkratky:</t>
  </si>
  <si>
    <t>EP - u</t>
  </si>
  <si>
    <t>EP-u</t>
  </si>
  <si>
    <t>p2</t>
  </si>
  <si>
    <t xml:space="preserve">To, zda se mi líbí prostředí, ve kterém se nacházím, je pro mě důležité. </t>
  </si>
  <si>
    <t>EP-vo</t>
  </si>
  <si>
    <t>EP - vo</t>
  </si>
  <si>
    <t>Vk</t>
  </si>
  <si>
    <t>p5</t>
  </si>
  <si>
    <t xml:space="preserve">Je pro mě důležité, jak věci, které používám, vypadají, ale zda jsou funkční a praktické. </t>
  </si>
  <si>
    <t>Rád se věnuji umělecké činnosti.</t>
  </si>
  <si>
    <t>p7</t>
  </si>
  <si>
    <t>VK</t>
  </si>
  <si>
    <t>p8</t>
  </si>
  <si>
    <t>Nelíbí se mi všeobecně oblíbené televizní pořady.</t>
  </si>
  <si>
    <t>Norm</t>
  </si>
  <si>
    <t>Normy dle subškál:</t>
  </si>
  <si>
    <t>užité umění</t>
  </si>
  <si>
    <t>volné umění</t>
  </si>
  <si>
    <t>hodnoty HS</t>
  </si>
  <si>
    <t>M</t>
  </si>
  <si>
    <t>SD</t>
  </si>
  <si>
    <t>stanin nelineár</t>
  </si>
  <si>
    <t>Z skor nelineár</t>
  </si>
  <si>
    <t>celkem</t>
  </si>
  <si>
    <t>z skór</t>
  </si>
  <si>
    <t>Z skor nel</t>
  </si>
  <si>
    <t>CI = přes směr.odd</t>
  </si>
  <si>
    <t>reliab =</t>
  </si>
  <si>
    <t>1 - rxx =</t>
  </si>
  <si>
    <t>0,83</t>
  </si>
  <si>
    <t>0,17</t>
  </si>
  <si>
    <t>odm (1-rxx)</t>
  </si>
  <si>
    <t>0,41</t>
  </si>
  <si>
    <t>sx (HS)=</t>
  </si>
  <si>
    <t>Se =</t>
  </si>
  <si>
    <t>alfa =</t>
  </si>
  <si>
    <t xml:space="preserve">poloměr = </t>
  </si>
  <si>
    <t>věk (regresor 1)</t>
  </si>
  <si>
    <t xml:space="preserve">věnuje se umění (regresor 2) </t>
  </si>
  <si>
    <t>hrubý skor</t>
  </si>
  <si>
    <t xml:space="preserve">hs škály 1 </t>
  </si>
  <si>
    <t>hs škály 2</t>
  </si>
  <si>
    <t>POZOR POUŽIJ KARTU HS PODLE FA</t>
  </si>
  <si>
    <t>umění?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</si>
</sst>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"/>
    <numFmt numFmtId="165" formatCode="dd\.mm"/>
    <numFmt numFmtId="166" formatCode="0.000"/>
    <numFmt numFmtId="167" formatCode="0.0000000"/>
  </numFmts>
  <fonts count="1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757070"/>
      <name val="Calibri"/>
      <family val="2"/>
    </font>
    <font>
      <b/>
      <sz val="11"/>
      <color rgb="FF75707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ADADA"/>
        <bgColor rgb="FFDADADA"/>
      </patternFill>
    </fill>
    <fill>
      <patternFill patternType="solid">
        <fgColor theme="5"/>
        <bgColor theme="5"/>
      </patternFill>
    </fill>
    <fill>
      <patternFill patternType="solid">
        <fgColor rgb="FFA64D79"/>
        <bgColor rgb="FFA64D79"/>
      </patternFill>
    </fill>
    <fill>
      <patternFill patternType="solid">
        <fgColor theme="7"/>
        <bgColor theme="7"/>
      </patternFill>
    </fill>
    <fill>
      <patternFill patternType="solid">
        <fgColor rgb="FFD5A6BD"/>
        <bgColor rgb="FFD5A6BD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rgb="FFFFC7CE"/>
        <bgColor rgb="FFFFC7CE"/>
      </patternFill>
    </fill>
    <fill>
      <patternFill patternType="solid">
        <fgColor rgb="FF9FC5E8"/>
        <bgColor rgb="FF9FC5E8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4B083"/>
        <bgColor rgb="FFF4B083"/>
      </patternFill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4" fillId="0" borderId="0" xfId="0" applyFont="1"/>
    <xf numFmtId="22" fontId="2" fillId="0" borderId="0" xfId="0" applyNumberFormat="1" applyFont="1"/>
    <xf numFmtId="0" fontId="0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5" borderId="2" xfId="0" applyFont="1" applyFill="1" applyBorder="1"/>
    <xf numFmtId="0" fontId="0" fillId="3" borderId="2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right"/>
    </xf>
    <xf numFmtId="9" fontId="6" fillId="7" borderId="1" xfId="0" applyNumberFormat="1" applyFont="1" applyFill="1" applyBorder="1" applyAlignment="1">
      <alignment horizontal="right"/>
    </xf>
    <xf numFmtId="0" fontId="0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right"/>
    </xf>
    <xf numFmtId="9" fontId="6" fillId="9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9" fontId="6" fillId="10" borderId="1" xfId="0" applyNumberFormat="1" applyFont="1" applyFill="1" applyBorder="1" applyAlignment="1">
      <alignment horizontal="right"/>
    </xf>
    <xf numFmtId="0" fontId="0" fillId="11" borderId="2" xfId="0" applyFont="1" applyFill="1" applyBorder="1"/>
    <xf numFmtId="0" fontId="6" fillId="12" borderId="1" xfId="0" applyFont="1" applyFill="1" applyBorder="1" applyAlignment="1">
      <alignment horizontal="right"/>
    </xf>
    <xf numFmtId="9" fontId="6" fillId="12" borderId="1" xfId="0" applyNumberFormat="1" applyFont="1" applyFill="1" applyBorder="1" applyAlignment="1">
      <alignment horizontal="right"/>
    </xf>
    <xf numFmtId="0" fontId="6" fillId="13" borderId="1" xfId="0" applyFont="1" applyFill="1" applyBorder="1" applyAlignment="1">
      <alignment horizontal="right"/>
    </xf>
    <xf numFmtId="9" fontId="6" fillId="13" borderId="1" xfId="0" applyNumberFormat="1" applyFont="1" applyFill="1" applyBorder="1" applyAlignment="1">
      <alignment horizontal="right"/>
    </xf>
    <xf numFmtId="0" fontId="6" fillId="14" borderId="1" xfId="0" applyFont="1" applyFill="1" applyBorder="1" applyAlignment="1">
      <alignment horizontal="right"/>
    </xf>
    <xf numFmtId="9" fontId="6" fillId="14" borderId="1" xfId="0" applyNumberFormat="1" applyFont="1" applyFill="1" applyBorder="1" applyAlignment="1">
      <alignment horizontal="right"/>
    </xf>
    <xf numFmtId="0" fontId="6" fillId="15" borderId="1" xfId="0" applyFont="1" applyFill="1" applyBorder="1" applyAlignment="1">
      <alignment horizontal="right"/>
    </xf>
    <xf numFmtId="164" fontId="6" fillId="15" borderId="1" xfId="0" applyNumberFormat="1" applyFont="1" applyFill="1" applyBorder="1" applyAlignment="1">
      <alignment horizontal="right"/>
    </xf>
    <xf numFmtId="9" fontId="6" fillId="15" borderId="1" xfId="0" applyNumberFormat="1" applyFont="1" applyFill="1" applyBorder="1" applyAlignment="1">
      <alignment horizontal="right"/>
    </xf>
    <xf numFmtId="0" fontId="6" fillId="16" borderId="1" xfId="0" applyFont="1" applyFill="1" applyBorder="1" applyAlignment="1">
      <alignment horizontal="right"/>
    </xf>
    <xf numFmtId="9" fontId="6" fillId="16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9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0" fontId="0" fillId="0" borderId="3" xfId="0" applyFont="1" applyBorder="1"/>
    <xf numFmtId="0" fontId="2" fillId="0" borderId="4" xfId="0" applyFont="1" applyBorder="1" applyAlignment="1">
      <alignment horizontal="right"/>
    </xf>
    <xf numFmtId="0" fontId="1" fillId="0" borderId="5" xfId="0" applyFont="1" applyBorder="1"/>
    <xf numFmtId="0" fontId="1" fillId="17" borderId="6" xfId="0" applyFont="1" applyFill="1" applyBorder="1"/>
    <xf numFmtId="166" fontId="0" fillId="0" borderId="0" xfId="0" applyNumberFormat="1" applyFont="1"/>
    <xf numFmtId="0" fontId="1" fillId="18" borderId="6" xfId="0" applyFont="1" applyFill="1" applyBorder="1"/>
    <xf numFmtId="0" fontId="1" fillId="19" borderId="6" xfId="0" applyFont="1" applyFill="1" applyBorder="1"/>
    <xf numFmtId="0" fontId="1" fillId="0" borderId="7" xfId="0" applyFont="1" applyBorder="1"/>
    <xf numFmtId="0" fontId="1" fillId="20" borderId="8" xfId="0" applyFont="1" applyFill="1" applyBorder="1"/>
    <xf numFmtId="0" fontId="1" fillId="4" borderId="2" xfId="0" applyFont="1" applyFill="1" applyBorder="1"/>
    <xf numFmtId="0" fontId="2" fillId="19" borderId="1" xfId="0" applyFont="1" applyFill="1" applyBorder="1"/>
    <xf numFmtId="22" fontId="2" fillId="4" borderId="1" xfId="0" applyNumberFormat="1" applyFont="1" applyFill="1" applyBorder="1"/>
    <xf numFmtId="0" fontId="8" fillId="4" borderId="1" xfId="0" applyFont="1" applyFill="1" applyBorder="1" applyAlignment="1">
      <alignment horizontal="right"/>
    </xf>
    <xf numFmtId="0" fontId="2" fillId="17" borderId="1" xfId="0" applyFont="1" applyFill="1" applyBorder="1"/>
    <xf numFmtId="22" fontId="2" fillId="17" borderId="1" xfId="0" applyNumberFormat="1" applyFont="1" applyFill="1" applyBorder="1"/>
    <xf numFmtId="0" fontId="8" fillId="17" borderId="1" xfId="0" applyFont="1" applyFill="1" applyBorder="1" applyAlignment="1">
      <alignment horizontal="right"/>
    </xf>
    <xf numFmtId="0" fontId="2" fillId="17" borderId="9" xfId="0" applyFont="1" applyFill="1" applyBorder="1"/>
    <xf numFmtId="22" fontId="2" fillId="17" borderId="9" xfId="0" applyNumberFormat="1" applyFont="1" applyFill="1" applyBorder="1"/>
    <xf numFmtId="0" fontId="8" fillId="17" borderId="9" xfId="0" applyFont="1" applyFill="1" applyBorder="1" applyAlignment="1">
      <alignment horizontal="right"/>
    </xf>
    <xf numFmtId="0" fontId="2" fillId="18" borderId="1" xfId="0" applyFont="1" applyFill="1" applyBorder="1"/>
    <xf numFmtId="0" fontId="2" fillId="17" borderId="10" xfId="0" applyFont="1" applyFill="1" applyBorder="1"/>
    <xf numFmtId="22" fontId="2" fillId="17" borderId="10" xfId="0" applyNumberFormat="1" applyFont="1" applyFill="1" applyBorder="1"/>
    <xf numFmtId="0" fontId="8" fillId="17" borderId="10" xfId="0" applyFont="1" applyFill="1" applyBorder="1" applyAlignment="1">
      <alignment horizontal="right"/>
    </xf>
    <xf numFmtId="0" fontId="2" fillId="20" borderId="1" xfId="0" applyFont="1" applyFill="1" applyBorder="1"/>
    <xf numFmtId="22" fontId="2" fillId="20" borderId="1" xfId="0" applyNumberFormat="1" applyFont="1" applyFill="1" applyBorder="1"/>
    <xf numFmtId="0" fontId="8" fillId="20" borderId="1" xfId="0" applyFont="1" applyFill="1" applyBorder="1" applyAlignment="1">
      <alignment horizontal="right"/>
    </xf>
    <xf numFmtId="0" fontId="2" fillId="17" borderId="11" xfId="0" applyFont="1" applyFill="1" applyBorder="1"/>
    <xf numFmtId="22" fontId="2" fillId="17" borderId="11" xfId="0" applyNumberFormat="1" applyFont="1" applyFill="1" applyBorder="1"/>
    <xf numFmtId="0" fontId="8" fillId="17" borderId="11" xfId="0" applyFont="1" applyFill="1" applyBorder="1" applyAlignment="1">
      <alignment horizontal="right"/>
    </xf>
    <xf numFmtId="0" fontId="6" fillId="17" borderId="1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17" borderId="1" xfId="0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20" borderId="14" xfId="0" applyFont="1" applyFill="1" applyBorder="1"/>
    <xf numFmtId="0" fontId="8" fillId="19" borderId="1" xfId="0" applyFont="1" applyFill="1" applyBorder="1" applyAlignment="1">
      <alignment horizontal="right"/>
    </xf>
    <xf numFmtId="0" fontId="8" fillId="18" borderId="1" xfId="0" applyFont="1" applyFill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right"/>
    </xf>
    <xf numFmtId="22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21" borderId="0" xfId="0" applyFont="1" applyFill="1" applyAlignment="1">
      <alignment horizontal="right"/>
    </xf>
    <xf numFmtId="0" fontId="2" fillId="22" borderId="0" xfId="0" applyFont="1" applyFill="1" applyAlignment="1"/>
    <xf numFmtId="0" fontId="2" fillId="0" borderId="1" xfId="0" applyFont="1" applyBorder="1" applyAlignment="1"/>
    <xf numFmtId="0" fontId="2" fillId="22" borderId="0" xfId="0" applyFont="1" applyFill="1" applyAlignment="1">
      <alignment horizontal="right"/>
    </xf>
    <xf numFmtId="0" fontId="2" fillId="22" borderId="1" xfId="0" applyFont="1" applyFill="1" applyBorder="1" applyAlignment="1"/>
    <xf numFmtId="0" fontId="2" fillId="23" borderId="1" xfId="0" applyFont="1" applyFill="1" applyBorder="1" applyAlignment="1"/>
    <xf numFmtId="0" fontId="2" fillId="23" borderId="0" xfId="0" applyFont="1" applyFill="1" applyAlignment="1"/>
    <xf numFmtId="0" fontId="2" fillId="23" borderId="1" xfId="0" applyFont="1" applyFill="1" applyBorder="1" applyAlignment="1"/>
    <xf numFmtId="0" fontId="0" fillId="22" borderId="0" xfId="0" applyFont="1" applyFill="1" applyAlignment="1"/>
    <xf numFmtId="0" fontId="0" fillId="22" borderId="0" xfId="0" applyFont="1" applyFill="1" applyAlignment="1"/>
    <xf numFmtId="0" fontId="7" fillId="0" borderId="0" xfId="0" applyFont="1"/>
    <xf numFmtId="0" fontId="10" fillId="24" borderId="15" xfId="0" applyFont="1" applyFill="1" applyBorder="1" applyAlignment="1">
      <alignment wrapText="1"/>
    </xf>
    <xf numFmtId="0" fontId="10" fillId="24" borderId="16" xfId="0" applyFont="1" applyFill="1" applyBorder="1" applyAlignment="1">
      <alignment wrapText="1"/>
    </xf>
    <xf numFmtId="0" fontId="10" fillId="25" borderId="16" xfId="0" applyFont="1" applyFill="1" applyBorder="1" applyAlignment="1">
      <alignment wrapText="1"/>
    </xf>
    <xf numFmtId="0" fontId="10" fillId="26" borderId="16" xfId="0" applyFont="1" applyFill="1" applyBorder="1" applyAlignment="1">
      <alignment wrapText="1"/>
    </xf>
    <xf numFmtId="0" fontId="11" fillId="24" borderId="17" xfId="0" applyFont="1" applyFill="1" applyBorder="1" applyAlignment="1">
      <alignment horizontal="right" wrapText="1"/>
    </xf>
    <xf numFmtId="0" fontId="11" fillId="24" borderId="18" xfId="0" applyFont="1" applyFill="1" applyBorder="1" applyAlignment="1">
      <alignment horizontal="right" wrapText="1"/>
    </xf>
    <xf numFmtId="0" fontId="11" fillId="25" borderId="18" xfId="0" applyFont="1" applyFill="1" applyBorder="1" applyAlignment="1">
      <alignment horizontal="right" wrapText="1"/>
    </xf>
    <xf numFmtId="0" fontId="11" fillId="26" borderId="18" xfId="0" applyFont="1" applyFill="1" applyBorder="1" applyAlignment="1">
      <alignment horizontal="right" wrapText="1"/>
    </xf>
    <xf numFmtId="0" fontId="12" fillId="0" borderId="0" xfId="0" applyFont="1" applyAlignment="1"/>
    <xf numFmtId="0" fontId="13" fillId="27" borderId="19" xfId="0" applyFont="1" applyFill="1" applyBorder="1" applyAlignment="1">
      <alignment wrapText="1"/>
    </xf>
    <xf numFmtId="0" fontId="10" fillId="29" borderId="19" xfId="0" applyFont="1" applyFill="1" applyBorder="1" applyAlignment="1">
      <alignment wrapText="1"/>
    </xf>
    <xf numFmtId="167" fontId="0" fillId="0" borderId="0" xfId="0" applyNumberFormat="1" applyFont="1" applyAlignment="1"/>
    <xf numFmtId="2" fontId="0" fillId="0" borderId="0" xfId="0" applyNumberFormat="1" applyFont="1" applyAlignment="1"/>
    <xf numFmtId="0" fontId="12" fillId="0" borderId="2" xfId="0" applyFont="1" applyFill="1" applyBorder="1" applyAlignment="1"/>
    <xf numFmtId="1" fontId="0" fillId="0" borderId="0" xfId="0" applyNumberFormat="1" applyFont="1" applyAlignment="1"/>
    <xf numFmtId="9" fontId="0" fillId="0" borderId="0" xfId="1" applyFont="1" applyAlignment="1"/>
    <xf numFmtId="0" fontId="10" fillId="31" borderId="2" xfId="0" applyFont="1" applyFill="1" applyBorder="1" applyAlignment="1">
      <alignment wrapText="1"/>
    </xf>
    <xf numFmtId="0" fontId="10" fillId="34" borderId="2" xfId="0" applyFont="1" applyFill="1" applyBorder="1" applyAlignment="1">
      <alignment wrapText="1"/>
    </xf>
    <xf numFmtId="0" fontId="6" fillId="34" borderId="1" xfId="0" applyFont="1" applyFill="1" applyBorder="1"/>
    <xf numFmtId="0" fontId="0" fillId="34" borderId="0" xfId="0" applyFont="1" applyFill="1" applyAlignment="1"/>
    <xf numFmtId="9" fontId="0" fillId="34" borderId="0" xfId="1" applyFont="1" applyFill="1" applyAlignment="1"/>
    <xf numFmtId="167" fontId="0" fillId="34" borderId="0" xfId="0" applyNumberFormat="1" applyFont="1" applyFill="1" applyAlignment="1"/>
    <xf numFmtId="1" fontId="0" fillId="34" borderId="0" xfId="0" applyNumberFormat="1" applyFont="1" applyFill="1" applyAlignment="1"/>
    <xf numFmtId="0" fontId="0" fillId="28" borderId="0" xfId="0" applyFont="1" applyFill="1" applyAlignment="1"/>
    <xf numFmtId="1" fontId="0" fillId="28" borderId="0" xfId="0" applyNumberFormat="1" applyFont="1" applyFill="1" applyAlignment="1"/>
    <xf numFmtId="9" fontId="0" fillId="28" borderId="0" xfId="1" applyFont="1" applyFill="1" applyAlignment="1"/>
    <xf numFmtId="167" fontId="0" fillId="28" borderId="0" xfId="0" applyNumberFormat="1" applyFont="1" applyFill="1" applyAlignment="1"/>
    <xf numFmtId="0" fontId="0" fillId="29" borderId="0" xfId="0" applyFont="1" applyFill="1" applyAlignment="1"/>
    <xf numFmtId="1" fontId="0" fillId="29" borderId="0" xfId="0" applyNumberFormat="1" applyFont="1" applyFill="1" applyAlignment="1"/>
    <xf numFmtId="9" fontId="0" fillId="29" borderId="0" xfId="1" applyFont="1" applyFill="1" applyAlignment="1"/>
    <xf numFmtId="167" fontId="0" fillId="29" borderId="0" xfId="0" applyNumberFormat="1" applyFont="1" applyFill="1" applyAlignment="1"/>
    <xf numFmtId="9" fontId="0" fillId="31" borderId="0" xfId="1" applyFont="1" applyFill="1" applyAlignment="1"/>
    <xf numFmtId="0" fontId="0" fillId="31" borderId="0" xfId="0" applyFont="1" applyFill="1" applyAlignment="1"/>
    <xf numFmtId="1" fontId="0" fillId="31" borderId="0" xfId="0" applyNumberFormat="1" applyFont="1" applyFill="1" applyAlignment="1"/>
    <xf numFmtId="9" fontId="0" fillId="32" borderId="0" xfId="1" applyFont="1" applyFill="1" applyAlignment="1"/>
    <xf numFmtId="0" fontId="0" fillId="32" borderId="0" xfId="0" applyFont="1" applyFill="1" applyAlignment="1"/>
    <xf numFmtId="1" fontId="0" fillId="32" borderId="0" xfId="0" applyNumberFormat="1" applyFont="1" applyFill="1" applyAlignment="1"/>
    <xf numFmtId="9" fontId="0" fillId="35" borderId="0" xfId="1" applyFont="1" applyFill="1" applyAlignment="1"/>
    <xf numFmtId="0" fontId="0" fillId="35" borderId="0" xfId="0" applyFont="1" applyFill="1" applyAlignment="1"/>
    <xf numFmtId="1" fontId="0" fillId="35" borderId="0" xfId="0" applyNumberFormat="1" applyFont="1" applyFill="1" applyAlignment="1"/>
    <xf numFmtId="9" fontId="0" fillId="33" borderId="0" xfId="1" applyFont="1" applyFill="1" applyAlignment="1"/>
    <xf numFmtId="0" fontId="0" fillId="33" borderId="0" xfId="0" applyFont="1" applyFill="1" applyAlignment="1"/>
    <xf numFmtId="1" fontId="0" fillId="33" borderId="0" xfId="0" applyNumberFormat="1" applyFont="1" applyFill="1" applyAlignment="1"/>
    <xf numFmtId="9" fontId="0" fillId="36" borderId="0" xfId="1" applyFont="1" applyFill="1" applyAlignment="1"/>
    <xf numFmtId="0" fontId="0" fillId="36" borderId="0" xfId="0" applyFont="1" applyFill="1" applyAlignment="1"/>
    <xf numFmtId="1" fontId="0" fillId="36" borderId="0" xfId="0" applyNumberFormat="1" applyFont="1" applyFill="1" applyAlignment="1"/>
    <xf numFmtId="9" fontId="0" fillId="37" borderId="0" xfId="1" applyFont="1" applyFill="1" applyAlignment="1"/>
    <xf numFmtId="0" fontId="0" fillId="37" borderId="0" xfId="0" applyFont="1" applyFill="1" applyAlignment="1"/>
    <xf numFmtId="1" fontId="0" fillId="37" borderId="0" xfId="0" applyNumberFormat="1" applyFont="1" applyFill="1" applyAlignment="1"/>
    <xf numFmtId="9" fontId="0" fillId="30" borderId="0" xfId="1" applyFont="1" applyFill="1" applyAlignment="1"/>
    <xf numFmtId="0" fontId="0" fillId="30" borderId="0" xfId="0" applyFont="1" applyFill="1" applyAlignment="1"/>
    <xf numFmtId="1" fontId="0" fillId="30" borderId="0" xfId="0" applyNumberFormat="1" applyFont="1" applyFill="1" applyAlignment="1"/>
    <xf numFmtId="9" fontId="0" fillId="38" borderId="0" xfId="1" applyFont="1" applyFill="1" applyAlignment="1"/>
    <xf numFmtId="0" fontId="0" fillId="38" borderId="0" xfId="0" applyFont="1" applyFill="1" applyAlignment="1"/>
    <xf numFmtId="1" fontId="0" fillId="38" borderId="0" xfId="0" applyNumberFormat="1" applyFont="1" applyFill="1" applyAlignment="1"/>
    <xf numFmtId="0" fontId="2" fillId="3" borderId="11" xfId="0" applyFont="1" applyFill="1" applyBorder="1" applyAlignment="1"/>
    <xf numFmtId="0" fontId="9" fillId="0" borderId="0" xfId="0" applyFont="1" applyAlignment="1"/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lang="cs-CZ" b="0" i="0">
                <a:solidFill>
                  <a:srgbClr val="757575"/>
                </a:solidFill>
                <a:latin typeface="+mn-lt"/>
              </a:rPr>
              <a:t>„četnost“ oproti „HS“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četnost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normy!$B$6:$B$36</c:f>
              <c:numCache>
                <c:formatCode>General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</c:numCache>
            </c:numRef>
          </c:cat>
          <c:val>
            <c:numRef>
              <c:f>normy!$C$6:$C$36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9</c:v>
                </c:pt>
                <c:pt idx="12">
                  <c:v>10</c:v>
                </c:pt>
                <c:pt idx="13">
                  <c:v>13</c:v>
                </c:pt>
                <c:pt idx="14">
                  <c:v>26</c:v>
                </c:pt>
                <c:pt idx="15">
                  <c:v>20</c:v>
                </c:pt>
                <c:pt idx="16">
                  <c:v>25</c:v>
                </c:pt>
                <c:pt idx="17">
                  <c:v>27</c:v>
                </c:pt>
                <c:pt idx="18">
                  <c:v>18</c:v>
                </c:pt>
                <c:pt idx="19">
                  <c:v>27</c:v>
                </c:pt>
                <c:pt idx="20">
                  <c:v>23</c:v>
                </c:pt>
                <c:pt idx="21">
                  <c:v>35</c:v>
                </c:pt>
                <c:pt idx="22">
                  <c:v>24</c:v>
                </c:pt>
                <c:pt idx="23">
                  <c:v>18</c:v>
                </c:pt>
                <c:pt idx="24">
                  <c:v>25</c:v>
                </c:pt>
                <c:pt idx="25">
                  <c:v>14</c:v>
                </c:pt>
                <c:pt idx="26">
                  <c:v>8</c:v>
                </c:pt>
                <c:pt idx="27">
                  <c:v>10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B5A-7E4C-8C06-66231727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22848"/>
        <c:axId val="160265856"/>
      </c:barChart>
      <c:catAx>
        <c:axId val="16942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 i="0">
                    <a:solidFill>
                      <a:srgbClr val="000000"/>
                    </a:solidFill>
                    <a:latin typeface="+mn-lt"/>
                  </a:rPr>
                  <a:t>HS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60265856"/>
        <c:crosses val="autoZero"/>
        <c:auto val="1"/>
        <c:lblAlgn val="ctr"/>
        <c:lblOffset val="100"/>
        <c:noMultiLvlLbl val="1"/>
      </c:catAx>
      <c:valAx>
        <c:axId val="160265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 i="0">
                    <a:solidFill>
                      <a:srgbClr val="000000"/>
                    </a:solidFill>
                    <a:latin typeface="+mn-lt"/>
                  </a:rPr>
                  <a:t>četnost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694228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normy!$J$5:$J$14</c:f>
              <c:strCache>
                <c:ptCount val="10"/>
                <c:pt idx="0">
                  <c:v>stanin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normy!$K$5:$K$14</c:f>
              <c:numCache>
                <c:formatCode>General</c:formatCode>
                <c:ptCount val="10"/>
                <c:pt idx="0">
                  <c:v>0</c:v>
                </c:pt>
                <c:pt idx="1">
                  <c:v>17</c:v>
                </c:pt>
                <c:pt idx="2">
                  <c:v>19</c:v>
                </c:pt>
                <c:pt idx="3">
                  <c:v>59</c:v>
                </c:pt>
                <c:pt idx="4">
                  <c:v>52</c:v>
                </c:pt>
                <c:pt idx="5">
                  <c:v>45</c:v>
                </c:pt>
                <c:pt idx="6">
                  <c:v>82</c:v>
                </c:pt>
                <c:pt idx="7">
                  <c:v>43</c:v>
                </c:pt>
                <c:pt idx="8">
                  <c:v>32</c:v>
                </c:pt>
                <c:pt idx="9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1A9-2C4D-A32F-F6254F3BFE3F}"/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normy!$J$5:$J$14</c:f>
              <c:strCache>
                <c:ptCount val="10"/>
                <c:pt idx="0">
                  <c:v>stanin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strCache>
            </c:strRef>
          </c:cat>
          <c:val>
            <c:numRef>
              <c:f>normy!$L$5:$L$14</c:f>
              <c:numCache>
                <c:formatCode>General</c:formatCode>
                <c:ptCount val="10"/>
                <c:pt idx="0">
                  <c:v>0</c:v>
                </c:pt>
                <c:pt idx="1">
                  <c:v>34</c:v>
                </c:pt>
                <c:pt idx="2">
                  <c:v>64</c:v>
                </c:pt>
                <c:pt idx="3">
                  <c:v>92</c:v>
                </c:pt>
                <c:pt idx="4">
                  <c:v>104</c:v>
                </c:pt>
                <c:pt idx="5">
                  <c:v>136</c:v>
                </c:pt>
                <c:pt idx="6">
                  <c:v>154</c:v>
                </c:pt>
                <c:pt idx="7">
                  <c:v>78</c:v>
                </c:pt>
                <c:pt idx="8">
                  <c:v>36</c:v>
                </c:pt>
                <c:pt idx="9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1A9-2C4D-A32F-F6254F3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24384"/>
        <c:axId val="160267584"/>
      </c:barChart>
      <c:catAx>
        <c:axId val="1694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 i="0">
                    <a:solidFill>
                      <a:srgbClr val="000000"/>
                    </a:solidFill>
                    <a:latin typeface="+mn-lt"/>
                  </a:rPr>
                  <a:t>stanin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60267584"/>
        <c:crosses val="autoZero"/>
        <c:auto val="1"/>
        <c:lblAlgn val="ctr"/>
        <c:lblOffset val="100"/>
        <c:noMultiLvlLbl val="1"/>
      </c:catAx>
      <c:valAx>
        <c:axId val="160267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 i="0">
                    <a:solidFill>
                      <a:srgbClr val="000000"/>
                    </a:solidFill>
                    <a:latin typeface="+mn-lt"/>
                  </a:rPr>
                  <a:t>četnost (lineární/nelineární)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694243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cs-CZ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cs-CZ" sz="1400" b="0" i="0">
                <a:solidFill>
                  <a:srgbClr val="757575"/>
                </a:solidFill>
                <a:latin typeface="+mn-lt"/>
              </a:rPr>
              <a:t>Průměrný hrubý skór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Průměrný HS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'Popisné statistiky'!$H$2:$H$4</c:f>
              <c:strCache>
                <c:ptCount val="3"/>
                <c:pt idx="0">
                  <c:v>Nezabývá se uměním</c:v>
                </c:pt>
                <c:pt idx="1">
                  <c:v>Amatér, Poloprofesionál</c:v>
                </c:pt>
                <c:pt idx="2">
                  <c:v>Profesionál</c:v>
                </c:pt>
              </c:strCache>
            </c:strRef>
          </c:cat>
          <c:val>
            <c:numRef>
              <c:f>'Popisné statistiky'!$I$2:$I$4</c:f>
              <c:numCache>
                <c:formatCode>General</c:formatCode>
                <c:ptCount val="3"/>
                <c:pt idx="0">
                  <c:v>27.786000000000001</c:v>
                </c:pt>
                <c:pt idx="1">
                  <c:v>31.882000000000001</c:v>
                </c:pt>
                <c:pt idx="2">
                  <c:v>32.817999999999998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4B9-CD45-A726-FBC29E7C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26432"/>
        <c:axId val="189211776"/>
      </c:barChart>
      <c:catAx>
        <c:axId val="1694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89211776"/>
        <c:crosses val="autoZero"/>
        <c:auto val="1"/>
        <c:lblAlgn val="ctr"/>
        <c:lblOffset val="100"/>
        <c:noMultiLvlLbl val="1"/>
      </c:catAx>
      <c:valAx>
        <c:axId val="189211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694264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cs-CZ" sz="1400" b="0" i="0">
                <a:solidFill>
                  <a:srgbClr val="757575"/>
                </a:solidFill>
                <a:latin typeface="+mn-lt"/>
              </a:rPr>
              <a:t>Průměrný věk skupin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Průměrný věk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'Popisné statistiky'!$H$24:$H$26</c:f>
              <c:strCache>
                <c:ptCount val="3"/>
                <c:pt idx="0">
                  <c:v>Nezabývá se uměním</c:v>
                </c:pt>
                <c:pt idx="1">
                  <c:v>Amatér, Poloprofesionál</c:v>
                </c:pt>
                <c:pt idx="2">
                  <c:v>Profesionál</c:v>
                </c:pt>
              </c:strCache>
            </c:strRef>
          </c:cat>
          <c:val>
            <c:numRef>
              <c:f>'Popisné statistiky'!$I$24:$I$26</c:f>
              <c:numCache>
                <c:formatCode>General</c:formatCode>
                <c:ptCount val="3"/>
                <c:pt idx="0">
                  <c:v>29.869</c:v>
                </c:pt>
                <c:pt idx="1">
                  <c:v>31.414999999999999</c:v>
                </c:pt>
                <c:pt idx="2">
                  <c:v>32.819000000000003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04-D145-84D9-4947BAE4E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11680"/>
        <c:axId val="189213504"/>
      </c:barChart>
      <c:catAx>
        <c:axId val="1911116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s-CZ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cs-CZ"/>
          </a:p>
        </c:txPr>
        <c:crossAx val="191111680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16</xdr:row>
      <xdr:rowOff>123825</xdr:rowOff>
    </xdr:from>
    <xdr:ext cx="4381500" cy="2705100"/>
    <xdr:graphicFrame macro="">
      <xdr:nvGraphicFramePr>
        <xdr:cNvPr id="560064616" name="Chart 1" title="Graf">
          <a:extLst>
            <a:ext uri="{FF2B5EF4-FFF2-40B4-BE49-F238E27FC236}">
              <a16:creationId xmlns:a16="http://schemas.microsoft.com/office/drawing/2014/main" id="{00000000-0008-0000-0200-000068E86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752475</xdr:colOff>
      <xdr:row>16</xdr:row>
      <xdr:rowOff>85725</xdr:rowOff>
    </xdr:from>
    <xdr:ext cx="4495800" cy="2790825"/>
    <xdr:graphicFrame macro="">
      <xdr:nvGraphicFramePr>
        <xdr:cNvPr id="1241953131" name="Chart 2" title="Graf">
          <a:extLst>
            <a:ext uri="{FF2B5EF4-FFF2-40B4-BE49-F238E27FC236}">
              <a16:creationId xmlns:a16="http://schemas.microsoft.com/office/drawing/2014/main" id="{00000000-0008-0000-0200-00006BB30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12700</xdr:rowOff>
    </xdr:from>
    <xdr:to>
      <xdr:col>13</xdr:col>
      <xdr:colOff>508390</xdr:colOff>
      <xdr:row>8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322E02-1E85-F749-BACE-5A24125F2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8300"/>
          <a:ext cx="12230490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8</xdr:col>
      <xdr:colOff>355600</xdr:colOff>
      <xdr:row>20</xdr:row>
      <xdr:rowOff>114300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FC626D0-5566-4E3A-9CD4-DF100E4499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058" t="21175" r="48917" b="62156"/>
        <a:stretch/>
      </xdr:blipFill>
      <xdr:spPr>
        <a:xfrm>
          <a:off x="0" y="1920875"/>
          <a:ext cx="7832725" cy="1685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15875</xdr:rowOff>
    </xdr:from>
    <xdr:to>
      <xdr:col>8</xdr:col>
      <xdr:colOff>381001</xdr:colOff>
      <xdr:row>32</xdr:row>
      <xdr:rowOff>79375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110D13-5061-4A55-9554-E506F1A431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978" t="21130" r="48699" b="62350"/>
        <a:stretch/>
      </xdr:blipFill>
      <xdr:spPr>
        <a:xfrm>
          <a:off x="0" y="4032250"/>
          <a:ext cx="7858126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8</xdr:col>
      <xdr:colOff>396876</xdr:colOff>
      <xdr:row>44</xdr:row>
      <xdr:rowOff>31750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E7190E99-BF1A-4A15-9670-E30119D11D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165" t="20554" r="48756" b="62138"/>
        <a:stretch/>
      </xdr:blipFill>
      <xdr:spPr>
        <a:xfrm>
          <a:off x="0" y="5937250"/>
          <a:ext cx="7874001" cy="177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5</xdr:row>
      <xdr:rowOff>161925</xdr:rowOff>
    </xdr:from>
    <xdr:ext cx="4200525" cy="2600325"/>
    <xdr:graphicFrame macro="">
      <xdr:nvGraphicFramePr>
        <xdr:cNvPr id="895060276" name="Chart 3">
          <a:extLst>
            <a:ext uri="{FF2B5EF4-FFF2-40B4-BE49-F238E27FC236}">
              <a16:creationId xmlns:a16="http://schemas.microsoft.com/office/drawing/2014/main" id="{00000000-0008-0000-0400-000034895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276225</xdr:colOff>
      <xdr:row>26</xdr:row>
      <xdr:rowOff>114300</xdr:rowOff>
    </xdr:from>
    <xdr:ext cx="3952875" cy="2600325"/>
    <xdr:graphicFrame macro="">
      <xdr:nvGraphicFramePr>
        <xdr:cNvPr id="1251540244" name="Chart 4">
          <a:extLst>
            <a:ext uri="{FF2B5EF4-FFF2-40B4-BE49-F238E27FC236}">
              <a16:creationId xmlns:a16="http://schemas.microsoft.com/office/drawing/2014/main" id="{00000000-0008-0000-0400-000014FD9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opLeftCell="A362" workbookViewId="0">
      <selection activeCell="F23" sqref="F23:P380"/>
    </sheetView>
  </sheetViews>
  <sheetFormatPr defaultColWidth="12.6640625" defaultRowHeight="15" customHeight="1" x14ac:dyDescent="0.3"/>
  <cols>
    <col min="1" max="2" width="6.6640625" customWidth="1"/>
    <col min="3" max="3" width="14" customWidth="1"/>
    <col min="4" max="4" width="6.6640625" customWidth="1"/>
    <col min="5" max="5" width="15.6640625" customWidth="1"/>
    <col min="6" max="6" width="23.33203125" customWidth="1"/>
    <col min="7" max="7" width="7.6640625" customWidth="1"/>
    <col min="8" max="9" width="6.6640625" customWidth="1"/>
    <col min="10" max="10" width="10.6640625" customWidth="1"/>
    <col min="11" max="26" width="6.6640625" customWidth="1"/>
    <col min="27" max="27" width="7" customWidth="1"/>
    <col min="28" max="31" width="6.6640625" customWidth="1"/>
  </cols>
  <sheetData>
    <row r="1" spans="2:27" ht="14.5" x14ac:dyDescent="0.35">
      <c r="B1" s="1" t="s">
        <v>0</v>
      </c>
      <c r="C1" s="2">
        <v>242</v>
      </c>
      <c r="AA1" s="3"/>
    </row>
    <row r="2" spans="2:27" ht="14.5" x14ac:dyDescent="0.35">
      <c r="B2" s="1" t="s">
        <v>1</v>
      </c>
      <c r="C2" s="1" t="s">
        <v>2</v>
      </c>
      <c r="AA2" s="3"/>
    </row>
    <row r="3" spans="2:27" ht="14.5" x14ac:dyDescent="0.35">
      <c r="B3" s="1" t="s">
        <v>3</v>
      </c>
      <c r="C3" s="2" t="s">
        <v>4</v>
      </c>
      <c r="AA3" s="3"/>
    </row>
    <row r="4" spans="2:27" ht="14.5" x14ac:dyDescent="0.35">
      <c r="B4" s="1" t="s">
        <v>5</v>
      </c>
      <c r="C4" s="2" t="s">
        <v>6</v>
      </c>
      <c r="AA4" s="3"/>
    </row>
    <row r="5" spans="2:27" ht="14.5" x14ac:dyDescent="0.35">
      <c r="B5" s="1" t="s">
        <v>7</v>
      </c>
      <c r="AA5" s="3"/>
    </row>
    <row r="6" spans="2:27" ht="14.5" x14ac:dyDescent="0.35">
      <c r="AA6" s="3"/>
    </row>
    <row r="7" spans="2:27" ht="14.5" x14ac:dyDescent="0.35">
      <c r="B7" s="2">
        <v>1</v>
      </c>
      <c r="C7" s="2" t="s">
        <v>8</v>
      </c>
      <c r="E7" s="2" t="s">
        <v>9</v>
      </c>
      <c r="F7" s="2" t="s">
        <v>10</v>
      </c>
      <c r="AA7" s="3"/>
    </row>
    <row r="8" spans="2:27" ht="14.5" x14ac:dyDescent="0.35">
      <c r="B8" s="2">
        <v>2</v>
      </c>
      <c r="C8" s="2" t="s">
        <v>11</v>
      </c>
      <c r="E8" s="2" t="s">
        <v>12</v>
      </c>
      <c r="F8" s="2" t="s">
        <v>13</v>
      </c>
      <c r="G8" s="2">
        <f>1-G9</f>
        <v>0.27170868347338939</v>
      </c>
      <c r="I8" s="2">
        <f>SUM(A24:A380)</f>
        <v>10732</v>
      </c>
      <c r="J8" s="2" t="s">
        <v>14</v>
      </c>
      <c r="AA8" s="3"/>
    </row>
    <row r="9" spans="2:27" ht="14.5" x14ac:dyDescent="0.35">
      <c r="B9" s="2">
        <v>3</v>
      </c>
      <c r="C9" s="2" t="s">
        <v>15</v>
      </c>
      <c r="F9" s="2" t="s">
        <v>16</v>
      </c>
      <c r="G9" s="2">
        <f>260/357</f>
        <v>0.72829131652661061</v>
      </c>
      <c r="I9" s="2">
        <f>I8/357</f>
        <v>30.061624649859944</v>
      </c>
      <c r="J9" s="2" t="s">
        <v>17</v>
      </c>
      <c r="AA9" s="3"/>
    </row>
    <row r="10" spans="2:27" ht="14.5" x14ac:dyDescent="0.35">
      <c r="B10" s="2">
        <v>4</v>
      </c>
      <c r="C10" s="2" t="s">
        <v>18</v>
      </c>
      <c r="E10" s="2" t="s">
        <v>19</v>
      </c>
      <c r="F10" s="2">
        <f>MIN(D24:D380)</f>
        <v>1955</v>
      </c>
      <c r="G10" s="2">
        <f t="shared" ref="G10:G11" si="0">2021-F10</f>
        <v>66</v>
      </c>
      <c r="I10" s="2">
        <f>_xlfn.STDEV.S(A24:A380)</f>
        <v>10.709997988032509</v>
      </c>
      <c r="J10" s="2" t="s">
        <v>20</v>
      </c>
      <c r="AA10" s="3"/>
    </row>
    <row r="11" spans="2:27" ht="14.5" x14ac:dyDescent="0.35">
      <c r="F11" s="2">
        <f>MAX(D24:D380)</f>
        <v>2004</v>
      </c>
      <c r="G11" s="2">
        <f t="shared" si="0"/>
        <v>17</v>
      </c>
      <c r="AA11" s="3"/>
    </row>
    <row r="12" spans="2:27" ht="14.5" x14ac:dyDescent="0.35">
      <c r="B12" s="2">
        <v>1</v>
      </c>
      <c r="C12" s="2" t="s">
        <v>21</v>
      </c>
      <c r="D12" s="2" t="s">
        <v>22</v>
      </c>
      <c r="AA12" s="3"/>
    </row>
    <row r="13" spans="2:27" ht="14.5" x14ac:dyDescent="0.35">
      <c r="B13" s="2">
        <v>2</v>
      </c>
      <c r="C13" s="2" t="s">
        <v>23</v>
      </c>
      <c r="D13" s="2" t="s">
        <v>24</v>
      </c>
      <c r="AA13" s="3"/>
    </row>
    <row r="14" spans="2:27" ht="14.5" x14ac:dyDescent="0.35">
      <c r="B14" s="2">
        <v>3</v>
      </c>
      <c r="C14" s="2" t="s">
        <v>25</v>
      </c>
      <c r="D14" s="2" t="s">
        <v>25</v>
      </c>
      <c r="AA14" s="3"/>
    </row>
    <row r="15" spans="2:27" ht="14.5" x14ac:dyDescent="0.35">
      <c r="B15" s="2">
        <v>4</v>
      </c>
      <c r="C15" s="2" t="s">
        <v>26</v>
      </c>
      <c r="D15" s="2" t="s">
        <v>26</v>
      </c>
      <c r="AA15" s="3"/>
    </row>
    <row r="16" spans="2:27" ht="14.5" x14ac:dyDescent="0.35">
      <c r="B16" s="2">
        <v>5</v>
      </c>
      <c r="C16" s="2" t="s">
        <v>27</v>
      </c>
      <c r="D16" s="2" t="s">
        <v>27</v>
      </c>
      <c r="AA16" s="3"/>
    </row>
    <row r="17" spans="1:31" ht="14.5" x14ac:dyDescent="0.35">
      <c r="B17" s="2">
        <v>6</v>
      </c>
      <c r="C17" s="2" t="s">
        <v>28</v>
      </c>
      <c r="D17" s="2" t="s">
        <v>29</v>
      </c>
      <c r="N17" s="4" t="s">
        <v>30</v>
      </c>
      <c r="AA17" s="3"/>
    </row>
    <row r="18" spans="1:31" ht="14.5" x14ac:dyDescent="0.35">
      <c r="B18" s="2">
        <v>7</v>
      </c>
      <c r="C18" s="2" t="s">
        <v>31</v>
      </c>
      <c r="D18" s="2" t="s">
        <v>32</v>
      </c>
      <c r="N18" s="5" t="s">
        <v>33</v>
      </c>
      <c r="AA18" s="3"/>
    </row>
    <row r="19" spans="1:31" ht="14.5" x14ac:dyDescent="0.35">
      <c r="B19" s="2">
        <v>8</v>
      </c>
      <c r="C19" s="2" t="s">
        <v>34</v>
      </c>
      <c r="D19" s="2" t="s">
        <v>34</v>
      </c>
      <c r="N19" s="6" t="s">
        <v>35</v>
      </c>
      <c r="AA19" s="3"/>
    </row>
    <row r="20" spans="1:31" ht="14.5" x14ac:dyDescent="0.35">
      <c r="B20" s="2">
        <v>9</v>
      </c>
      <c r="C20" s="2" t="s">
        <v>36</v>
      </c>
      <c r="D20" s="2" t="s">
        <v>36</v>
      </c>
      <c r="AA20" s="3"/>
    </row>
    <row r="21" spans="1:31" ht="15.75" customHeight="1" x14ac:dyDescent="0.35">
      <c r="B21" s="2">
        <v>10</v>
      </c>
      <c r="C21" s="2" t="s">
        <v>37</v>
      </c>
      <c r="D21" s="2" t="s">
        <v>37</v>
      </c>
      <c r="AA21" s="3"/>
    </row>
    <row r="22" spans="1:31" ht="15.75" customHeight="1" x14ac:dyDescent="0.35">
      <c r="AA22" s="3"/>
    </row>
    <row r="23" spans="1:31" ht="15.75" customHeight="1" x14ac:dyDescent="0.35">
      <c r="A23" s="1" t="s">
        <v>38</v>
      </c>
      <c r="B23" s="1" t="s">
        <v>39</v>
      </c>
      <c r="C23" s="1" t="s">
        <v>40</v>
      </c>
      <c r="D23" s="1" t="s">
        <v>41</v>
      </c>
      <c r="E23" s="1" t="s">
        <v>42</v>
      </c>
      <c r="F23" s="1" t="s">
        <v>43</v>
      </c>
      <c r="G23" s="4" t="s">
        <v>44</v>
      </c>
      <c r="H23" s="4" t="s">
        <v>45</v>
      </c>
      <c r="I23" s="5" t="s">
        <v>46</v>
      </c>
      <c r="J23" s="4" t="s">
        <v>47</v>
      </c>
      <c r="K23" s="4" t="s">
        <v>48</v>
      </c>
      <c r="L23" s="5" t="s">
        <v>49</v>
      </c>
      <c r="M23" s="5" t="s">
        <v>50</v>
      </c>
      <c r="N23" s="6" t="s">
        <v>51</v>
      </c>
      <c r="O23" s="5" t="s">
        <v>52</v>
      </c>
      <c r="P23" s="6" t="s">
        <v>53</v>
      </c>
      <c r="Q23" s="1" t="s">
        <v>54</v>
      </c>
      <c r="R23" s="1" t="s">
        <v>55</v>
      </c>
      <c r="S23" s="1" t="s">
        <v>56</v>
      </c>
      <c r="T23" s="1" t="s">
        <v>57</v>
      </c>
      <c r="U23" s="1" t="s">
        <v>58</v>
      </c>
      <c r="V23" s="1" t="s">
        <v>59</v>
      </c>
      <c r="W23" s="1" t="s">
        <v>60</v>
      </c>
      <c r="X23" s="1" t="s">
        <v>61</v>
      </c>
      <c r="Y23" s="1" t="s">
        <v>62</v>
      </c>
      <c r="Z23" s="1" t="s">
        <v>63</v>
      </c>
      <c r="AA23" s="7" t="s">
        <v>64</v>
      </c>
      <c r="AB23" s="4" t="s">
        <v>65</v>
      </c>
      <c r="AC23" s="5" t="s">
        <v>66</v>
      </c>
      <c r="AD23" s="6" t="s">
        <v>67</v>
      </c>
      <c r="AE23" s="1" t="s">
        <v>68</v>
      </c>
    </row>
    <row r="24" spans="1:31" ht="15.75" customHeight="1" x14ac:dyDescent="0.35">
      <c r="A24" s="2">
        <f t="shared" ref="A24:A380" si="1">(2021-D24)</f>
        <v>37</v>
      </c>
      <c r="B24" s="2">
        <v>23843</v>
      </c>
      <c r="C24" s="2">
        <v>1</v>
      </c>
      <c r="D24" s="2">
        <v>1984</v>
      </c>
      <c r="E24" s="8">
        <v>44495.470138888886</v>
      </c>
      <c r="F24" s="2" t="s">
        <v>69</v>
      </c>
      <c r="G24" s="4">
        <v>3</v>
      </c>
      <c r="H24" s="4">
        <v>4</v>
      </c>
      <c r="I24" s="5">
        <v>4</v>
      </c>
      <c r="J24" s="4">
        <v>4</v>
      </c>
      <c r="K24" s="4">
        <v>3</v>
      </c>
      <c r="L24" s="5">
        <v>3</v>
      </c>
      <c r="M24" s="5">
        <v>4</v>
      </c>
      <c r="N24" s="6">
        <v>4</v>
      </c>
      <c r="O24" s="5">
        <v>4</v>
      </c>
      <c r="P24" s="6">
        <v>4</v>
      </c>
      <c r="Q24" s="2">
        <v>15</v>
      </c>
      <c r="R24" s="2">
        <v>26</v>
      </c>
      <c r="S24" s="2">
        <v>5</v>
      </c>
      <c r="T24" s="2">
        <v>11</v>
      </c>
      <c r="U24" s="2">
        <v>45</v>
      </c>
      <c r="V24" s="2">
        <v>8</v>
      </c>
      <c r="W24" s="2">
        <v>5</v>
      </c>
      <c r="X24" s="2">
        <v>10</v>
      </c>
      <c r="Y24" s="2">
        <v>8</v>
      </c>
      <c r="Z24" s="2">
        <v>10</v>
      </c>
      <c r="AA24" s="3">
        <v>-21</v>
      </c>
      <c r="AB24" s="4">
        <f t="shared" ref="AB24:AB380" si="2">SUM(G24,H24,J24,K24)</f>
        <v>14</v>
      </c>
      <c r="AC24" s="5">
        <f t="shared" ref="AC24:AC380" si="3">SUM(I24,L24,M24,O24)</f>
        <v>15</v>
      </c>
      <c r="AD24" s="6">
        <f t="shared" ref="AD24:AD380" si="4">SUM(N24,P24)</f>
        <v>8</v>
      </c>
      <c r="AE24" s="1">
        <f t="shared" ref="AE24:AE380" si="5">SUM(AB24:AD24)</f>
        <v>37</v>
      </c>
    </row>
    <row r="25" spans="1:31" ht="15.75" customHeight="1" x14ac:dyDescent="0.35">
      <c r="A25" s="2">
        <f t="shared" si="1"/>
        <v>34</v>
      </c>
      <c r="B25" s="2">
        <v>23851</v>
      </c>
      <c r="C25" s="2">
        <v>1</v>
      </c>
      <c r="D25" s="2">
        <v>1987</v>
      </c>
      <c r="E25" s="8">
        <v>44495.510416666664</v>
      </c>
      <c r="F25" s="2" t="s">
        <v>70</v>
      </c>
      <c r="G25" s="4">
        <v>3</v>
      </c>
      <c r="H25" s="4">
        <v>4</v>
      </c>
      <c r="I25" s="5">
        <v>3</v>
      </c>
      <c r="J25" s="4">
        <v>3</v>
      </c>
      <c r="K25" s="4">
        <v>3</v>
      </c>
      <c r="L25" s="5">
        <v>3</v>
      </c>
      <c r="M25" s="5">
        <v>4</v>
      </c>
      <c r="N25" s="6">
        <v>3</v>
      </c>
      <c r="O25" s="5">
        <v>3</v>
      </c>
      <c r="P25" s="6">
        <v>2</v>
      </c>
      <c r="Q25" s="2">
        <v>3</v>
      </c>
      <c r="R25" s="2">
        <v>3</v>
      </c>
      <c r="S25" s="2">
        <v>2</v>
      </c>
      <c r="T25" s="2">
        <v>4</v>
      </c>
      <c r="U25" s="2">
        <v>8</v>
      </c>
      <c r="V25" s="2">
        <v>5</v>
      </c>
      <c r="W25" s="2">
        <v>2</v>
      </c>
      <c r="X25" s="2">
        <v>6</v>
      </c>
      <c r="Y25" s="2">
        <v>4</v>
      </c>
      <c r="Z25" s="2">
        <v>7</v>
      </c>
      <c r="AA25" s="3">
        <v>-28</v>
      </c>
      <c r="AB25" s="4">
        <f t="shared" si="2"/>
        <v>13</v>
      </c>
      <c r="AC25" s="5">
        <f t="shared" si="3"/>
        <v>13</v>
      </c>
      <c r="AD25" s="6">
        <f t="shared" si="4"/>
        <v>5</v>
      </c>
      <c r="AE25" s="1">
        <f t="shared" si="5"/>
        <v>31</v>
      </c>
    </row>
    <row r="26" spans="1:31" ht="15.75" customHeight="1" x14ac:dyDescent="0.35">
      <c r="A26" s="2">
        <f t="shared" si="1"/>
        <v>24</v>
      </c>
      <c r="B26" s="2">
        <v>23856</v>
      </c>
      <c r="C26" s="2">
        <v>0</v>
      </c>
      <c r="D26" s="2">
        <v>1997</v>
      </c>
      <c r="E26" s="8">
        <v>44495.520138888889</v>
      </c>
      <c r="F26" s="2" t="s">
        <v>71</v>
      </c>
      <c r="G26" s="4">
        <v>3</v>
      </c>
      <c r="H26" s="4">
        <v>4</v>
      </c>
      <c r="I26" s="5">
        <v>2</v>
      </c>
      <c r="J26" s="4">
        <v>3</v>
      </c>
      <c r="K26" s="4">
        <v>3</v>
      </c>
      <c r="L26" s="5">
        <v>4</v>
      </c>
      <c r="M26" s="5">
        <v>4</v>
      </c>
      <c r="N26" s="6">
        <v>1</v>
      </c>
      <c r="O26" s="5">
        <v>4</v>
      </c>
      <c r="P26" s="6">
        <v>2</v>
      </c>
      <c r="Q26" s="2">
        <v>6</v>
      </c>
      <c r="R26" s="2">
        <v>5</v>
      </c>
      <c r="S26" s="2">
        <v>3</v>
      </c>
      <c r="T26" s="2">
        <v>8</v>
      </c>
      <c r="U26" s="2">
        <v>8</v>
      </c>
      <c r="V26" s="2">
        <v>4</v>
      </c>
      <c r="W26" s="2">
        <v>3</v>
      </c>
      <c r="X26" s="2">
        <v>3</v>
      </c>
      <c r="Y26" s="2">
        <v>4</v>
      </c>
      <c r="Z26" s="2">
        <v>3</v>
      </c>
      <c r="AA26" s="3">
        <v>21</v>
      </c>
      <c r="AB26" s="4">
        <f t="shared" si="2"/>
        <v>13</v>
      </c>
      <c r="AC26" s="5">
        <f t="shared" si="3"/>
        <v>14</v>
      </c>
      <c r="AD26" s="6">
        <f t="shared" si="4"/>
        <v>3</v>
      </c>
      <c r="AE26" s="1">
        <f t="shared" si="5"/>
        <v>30</v>
      </c>
    </row>
    <row r="27" spans="1:31" ht="15.75" customHeight="1" x14ac:dyDescent="0.35">
      <c r="A27" s="2">
        <f t="shared" si="1"/>
        <v>28</v>
      </c>
      <c r="B27" s="2">
        <v>23862</v>
      </c>
      <c r="C27" s="2">
        <v>0</v>
      </c>
      <c r="D27" s="2">
        <v>1993</v>
      </c>
      <c r="E27" s="8">
        <v>44495.538194444445</v>
      </c>
      <c r="F27" s="2" t="s">
        <v>72</v>
      </c>
      <c r="G27" s="4">
        <v>2</v>
      </c>
      <c r="H27" s="4">
        <v>3</v>
      </c>
      <c r="I27" s="5">
        <v>4</v>
      </c>
      <c r="J27" s="4">
        <v>3</v>
      </c>
      <c r="K27" s="4">
        <v>3</v>
      </c>
      <c r="L27" s="5">
        <v>4</v>
      </c>
      <c r="M27" s="5">
        <v>4</v>
      </c>
      <c r="N27" s="6">
        <v>3</v>
      </c>
      <c r="O27" s="5">
        <v>4</v>
      </c>
      <c r="P27" s="6">
        <v>4</v>
      </c>
      <c r="Q27" s="2">
        <v>6</v>
      </c>
      <c r="R27" s="2">
        <v>20</v>
      </c>
      <c r="S27" s="2">
        <v>4</v>
      </c>
      <c r="T27" s="2">
        <v>3</v>
      </c>
      <c r="U27" s="2">
        <v>32</v>
      </c>
      <c r="V27" s="2">
        <v>16</v>
      </c>
      <c r="W27" s="2">
        <v>3</v>
      </c>
      <c r="X27" s="2">
        <v>3</v>
      </c>
      <c r="Y27" s="2">
        <v>4</v>
      </c>
      <c r="Z27" s="2">
        <v>3</v>
      </c>
      <c r="AA27" s="3">
        <v>-26</v>
      </c>
      <c r="AB27" s="4">
        <f t="shared" si="2"/>
        <v>11</v>
      </c>
      <c r="AC27" s="5">
        <f t="shared" si="3"/>
        <v>16</v>
      </c>
      <c r="AD27" s="6">
        <f t="shared" si="4"/>
        <v>7</v>
      </c>
      <c r="AE27" s="1">
        <f t="shared" si="5"/>
        <v>34</v>
      </c>
    </row>
    <row r="28" spans="1:31" ht="15.75" customHeight="1" x14ac:dyDescent="0.35">
      <c r="A28" s="2">
        <f t="shared" si="1"/>
        <v>21</v>
      </c>
      <c r="B28" s="2">
        <v>23866</v>
      </c>
      <c r="C28" s="2">
        <v>0</v>
      </c>
      <c r="D28" s="2">
        <v>2000</v>
      </c>
      <c r="E28" s="8">
        <v>44495.553472222222</v>
      </c>
      <c r="F28" s="2" t="s">
        <v>71</v>
      </c>
      <c r="G28" s="4">
        <v>3</v>
      </c>
      <c r="H28" s="4">
        <v>4</v>
      </c>
      <c r="I28" s="5">
        <v>2</v>
      </c>
      <c r="J28" s="4">
        <v>3</v>
      </c>
      <c r="K28" s="4">
        <v>2</v>
      </c>
      <c r="L28" s="5">
        <v>1</v>
      </c>
      <c r="M28" s="5">
        <v>2</v>
      </c>
      <c r="N28" s="6">
        <v>4</v>
      </c>
      <c r="O28" s="5">
        <v>1</v>
      </c>
      <c r="P28" s="6">
        <v>2</v>
      </c>
      <c r="Q28" s="2">
        <v>15</v>
      </c>
      <c r="R28" s="2">
        <v>8</v>
      </c>
      <c r="S28" s="2">
        <v>2</v>
      </c>
      <c r="T28" s="2">
        <v>5</v>
      </c>
      <c r="U28" s="2">
        <v>12</v>
      </c>
      <c r="V28" s="2">
        <v>3</v>
      </c>
      <c r="W28" s="2">
        <v>4</v>
      </c>
      <c r="X28" s="2">
        <v>4</v>
      </c>
      <c r="Y28" s="2">
        <v>4</v>
      </c>
      <c r="Z28" s="2">
        <v>3</v>
      </c>
      <c r="AA28" s="3">
        <v>6</v>
      </c>
      <c r="AB28" s="4">
        <f t="shared" si="2"/>
        <v>12</v>
      </c>
      <c r="AC28" s="5">
        <f t="shared" si="3"/>
        <v>6</v>
      </c>
      <c r="AD28" s="6">
        <f t="shared" si="4"/>
        <v>6</v>
      </c>
      <c r="AE28" s="1">
        <f t="shared" si="5"/>
        <v>24</v>
      </c>
    </row>
    <row r="29" spans="1:31" ht="15.75" customHeight="1" x14ac:dyDescent="0.35">
      <c r="A29" s="2">
        <f t="shared" si="1"/>
        <v>23</v>
      </c>
      <c r="B29" s="2">
        <v>23881</v>
      </c>
      <c r="C29" s="2">
        <v>0</v>
      </c>
      <c r="D29" s="2">
        <v>1998</v>
      </c>
      <c r="E29" s="8">
        <v>44495.597916666666</v>
      </c>
      <c r="F29" s="2" t="s">
        <v>71</v>
      </c>
      <c r="G29" s="4">
        <v>4</v>
      </c>
      <c r="H29" s="4">
        <v>4</v>
      </c>
      <c r="I29" s="5">
        <v>3</v>
      </c>
      <c r="J29" s="4">
        <v>4</v>
      </c>
      <c r="K29" s="4">
        <v>2</v>
      </c>
      <c r="L29" s="5">
        <v>4</v>
      </c>
      <c r="M29" s="5">
        <v>4</v>
      </c>
      <c r="N29" s="6">
        <v>2</v>
      </c>
      <c r="O29" s="5">
        <v>3</v>
      </c>
      <c r="P29" s="6">
        <v>3</v>
      </c>
      <c r="Q29" s="2">
        <v>5</v>
      </c>
      <c r="R29" s="2">
        <v>8</v>
      </c>
      <c r="S29" s="2">
        <v>3</v>
      </c>
      <c r="T29" s="2">
        <v>4</v>
      </c>
      <c r="U29" s="2">
        <v>6</v>
      </c>
      <c r="V29" s="2">
        <v>5</v>
      </c>
      <c r="W29" s="2">
        <v>3</v>
      </c>
      <c r="X29" s="2">
        <v>4</v>
      </c>
      <c r="Y29" s="2">
        <v>5</v>
      </c>
      <c r="Z29" s="2">
        <v>3</v>
      </c>
      <c r="AA29" s="3">
        <v>2</v>
      </c>
      <c r="AB29" s="4">
        <f t="shared" si="2"/>
        <v>14</v>
      </c>
      <c r="AC29" s="5">
        <f t="shared" si="3"/>
        <v>14</v>
      </c>
      <c r="AD29" s="6">
        <f t="shared" si="4"/>
        <v>5</v>
      </c>
      <c r="AE29" s="1">
        <f t="shared" si="5"/>
        <v>33</v>
      </c>
    </row>
    <row r="30" spans="1:31" ht="15.75" customHeight="1" x14ac:dyDescent="0.35">
      <c r="A30" s="2">
        <f t="shared" si="1"/>
        <v>25</v>
      </c>
      <c r="B30" s="2">
        <v>23884</v>
      </c>
      <c r="C30" s="2">
        <v>0</v>
      </c>
      <c r="D30" s="2">
        <v>1996</v>
      </c>
      <c r="E30" s="8">
        <v>44495.601388888892</v>
      </c>
      <c r="F30" s="2" t="s">
        <v>69</v>
      </c>
      <c r="G30" s="4">
        <v>2</v>
      </c>
      <c r="H30" s="4">
        <v>3</v>
      </c>
      <c r="I30" s="5">
        <v>1</v>
      </c>
      <c r="J30" s="4">
        <v>3</v>
      </c>
      <c r="K30" s="4">
        <v>2</v>
      </c>
      <c r="L30" s="5">
        <v>2</v>
      </c>
      <c r="M30" s="5">
        <v>2</v>
      </c>
      <c r="N30" s="6">
        <v>3</v>
      </c>
      <c r="O30" s="5">
        <v>3</v>
      </c>
      <c r="P30" s="6">
        <v>2</v>
      </c>
      <c r="Q30" s="2">
        <v>6</v>
      </c>
      <c r="R30" s="2">
        <v>6</v>
      </c>
      <c r="S30" s="2">
        <v>4</v>
      </c>
      <c r="T30" s="2">
        <v>4</v>
      </c>
      <c r="U30" s="2">
        <v>6</v>
      </c>
      <c r="V30" s="2">
        <v>6</v>
      </c>
      <c r="W30" s="2">
        <v>4</v>
      </c>
      <c r="X30" s="2">
        <v>5</v>
      </c>
      <c r="Y30" s="2">
        <v>4</v>
      </c>
      <c r="Z30" s="2">
        <v>3</v>
      </c>
      <c r="AA30" s="3">
        <v>-13</v>
      </c>
      <c r="AB30" s="4">
        <f t="shared" si="2"/>
        <v>10</v>
      </c>
      <c r="AC30" s="5">
        <f t="shared" si="3"/>
        <v>8</v>
      </c>
      <c r="AD30" s="6">
        <f t="shared" si="4"/>
        <v>5</v>
      </c>
      <c r="AE30" s="1">
        <f t="shared" si="5"/>
        <v>23</v>
      </c>
    </row>
    <row r="31" spans="1:31" ht="15.75" customHeight="1" x14ac:dyDescent="0.35">
      <c r="A31" s="2">
        <f t="shared" si="1"/>
        <v>22</v>
      </c>
      <c r="B31" s="2">
        <v>23896</v>
      </c>
      <c r="C31" s="2">
        <v>0</v>
      </c>
      <c r="D31" s="2">
        <v>1999</v>
      </c>
      <c r="E31" s="8">
        <v>44495.618055555555</v>
      </c>
      <c r="F31" s="2" t="s">
        <v>71</v>
      </c>
      <c r="G31" s="4">
        <v>2</v>
      </c>
      <c r="H31" s="4">
        <v>4</v>
      </c>
      <c r="I31" s="5">
        <v>2</v>
      </c>
      <c r="J31" s="4">
        <v>4</v>
      </c>
      <c r="K31" s="4">
        <v>2</v>
      </c>
      <c r="L31" s="5">
        <v>2</v>
      </c>
      <c r="M31" s="5">
        <v>3</v>
      </c>
      <c r="N31" s="6">
        <v>3</v>
      </c>
      <c r="O31" s="5">
        <v>3</v>
      </c>
      <c r="P31" s="6">
        <v>2</v>
      </c>
      <c r="Q31" s="2">
        <v>3</v>
      </c>
      <c r="R31" s="2">
        <v>16</v>
      </c>
      <c r="S31" s="2">
        <v>4</v>
      </c>
      <c r="T31" s="2">
        <v>3</v>
      </c>
      <c r="U31" s="2">
        <v>4</v>
      </c>
      <c r="V31" s="2">
        <v>8</v>
      </c>
      <c r="W31" s="2">
        <v>5</v>
      </c>
      <c r="X31" s="2">
        <v>5</v>
      </c>
      <c r="Y31" s="2">
        <v>4</v>
      </c>
      <c r="Z31" s="2">
        <v>3</v>
      </c>
      <c r="AA31" s="3">
        <v>-13</v>
      </c>
      <c r="AB31" s="4">
        <f t="shared" si="2"/>
        <v>12</v>
      </c>
      <c r="AC31" s="5">
        <f t="shared" si="3"/>
        <v>10</v>
      </c>
      <c r="AD31" s="6">
        <f t="shared" si="4"/>
        <v>5</v>
      </c>
      <c r="AE31" s="1">
        <f t="shared" si="5"/>
        <v>27</v>
      </c>
    </row>
    <row r="32" spans="1:31" ht="15.75" customHeight="1" x14ac:dyDescent="0.35">
      <c r="A32" s="2">
        <f t="shared" si="1"/>
        <v>23</v>
      </c>
      <c r="B32" s="2">
        <v>23930</v>
      </c>
      <c r="C32" s="2">
        <v>1</v>
      </c>
      <c r="D32" s="2">
        <v>1998</v>
      </c>
      <c r="E32" s="8">
        <v>44495.650694444441</v>
      </c>
      <c r="F32" s="2" t="s">
        <v>69</v>
      </c>
      <c r="G32" s="4">
        <v>1</v>
      </c>
      <c r="H32" s="4">
        <v>3</v>
      </c>
      <c r="I32" s="5">
        <v>3</v>
      </c>
      <c r="J32" s="4">
        <v>3</v>
      </c>
      <c r="K32" s="4">
        <v>2</v>
      </c>
      <c r="L32" s="5">
        <v>1</v>
      </c>
      <c r="M32" s="5">
        <v>3</v>
      </c>
      <c r="N32" s="6">
        <v>2</v>
      </c>
      <c r="O32" s="5">
        <v>3</v>
      </c>
      <c r="P32" s="6">
        <v>3</v>
      </c>
      <c r="Q32" s="2">
        <v>7</v>
      </c>
      <c r="R32" s="2">
        <v>12</v>
      </c>
      <c r="S32" s="2">
        <v>2</v>
      </c>
      <c r="T32" s="2">
        <v>4</v>
      </c>
      <c r="U32" s="2">
        <v>7</v>
      </c>
      <c r="V32" s="2">
        <v>4</v>
      </c>
      <c r="W32" s="2">
        <v>4</v>
      </c>
      <c r="X32" s="2">
        <v>3</v>
      </c>
      <c r="Y32" s="2">
        <v>3</v>
      </c>
      <c r="Z32" s="2">
        <v>2</v>
      </c>
      <c r="AA32" s="3">
        <v>12</v>
      </c>
      <c r="AB32" s="4">
        <f t="shared" si="2"/>
        <v>9</v>
      </c>
      <c r="AC32" s="5">
        <f t="shared" si="3"/>
        <v>10</v>
      </c>
      <c r="AD32" s="6">
        <f t="shared" si="4"/>
        <v>5</v>
      </c>
      <c r="AE32" s="1">
        <f t="shared" si="5"/>
        <v>24</v>
      </c>
    </row>
    <row r="33" spans="1:31" ht="15.75" customHeight="1" x14ac:dyDescent="0.35">
      <c r="A33" s="2">
        <f t="shared" si="1"/>
        <v>41</v>
      </c>
      <c r="B33" s="2">
        <v>23954</v>
      </c>
      <c r="C33" s="2">
        <v>0</v>
      </c>
      <c r="D33" s="2">
        <v>1980</v>
      </c>
      <c r="E33" s="8">
        <v>44495.675694444442</v>
      </c>
      <c r="F33" s="2" t="s">
        <v>73</v>
      </c>
      <c r="G33" s="4">
        <v>3</v>
      </c>
      <c r="H33" s="4">
        <v>3</v>
      </c>
      <c r="I33" s="5">
        <v>3</v>
      </c>
      <c r="J33" s="4">
        <v>2</v>
      </c>
      <c r="K33" s="4">
        <v>2</v>
      </c>
      <c r="L33" s="5">
        <v>2</v>
      </c>
      <c r="M33" s="5">
        <v>3</v>
      </c>
      <c r="N33" s="6">
        <v>3</v>
      </c>
      <c r="O33" s="5">
        <v>4</v>
      </c>
      <c r="P33" s="6">
        <v>4</v>
      </c>
      <c r="Q33" s="2">
        <v>5</v>
      </c>
      <c r="R33" s="2">
        <v>8</v>
      </c>
      <c r="S33" s="2">
        <v>4</v>
      </c>
      <c r="T33" s="2">
        <v>6</v>
      </c>
      <c r="U33" s="2">
        <v>7</v>
      </c>
      <c r="V33" s="2">
        <v>6</v>
      </c>
      <c r="W33" s="2">
        <v>4</v>
      </c>
      <c r="X33" s="2">
        <v>5</v>
      </c>
      <c r="Y33" s="2">
        <v>5</v>
      </c>
      <c r="Z33" s="2">
        <v>3</v>
      </c>
      <c r="AA33" s="3">
        <v>-7</v>
      </c>
      <c r="AB33" s="4">
        <f t="shared" si="2"/>
        <v>10</v>
      </c>
      <c r="AC33" s="5">
        <f t="shared" si="3"/>
        <v>12</v>
      </c>
      <c r="AD33" s="6">
        <f t="shared" si="4"/>
        <v>7</v>
      </c>
      <c r="AE33" s="1">
        <f t="shared" si="5"/>
        <v>29</v>
      </c>
    </row>
    <row r="34" spans="1:31" ht="15.75" customHeight="1" x14ac:dyDescent="0.35">
      <c r="A34" s="2">
        <f t="shared" si="1"/>
        <v>23</v>
      </c>
      <c r="B34" s="2">
        <v>23873</v>
      </c>
      <c r="C34" s="2">
        <v>0</v>
      </c>
      <c r="D34" s="2">
        <v>1998</v>
      </c>
      <c r="E34" s="8">
        <v>44495.679861111108</v>
      </c>
      <c r="F34" s="2" t="s">
        <v>73</v>
      </c>
      <c r="G34" s="4">
        <v>4</v>
      </c>
      <c r="H34" s="4">
        <v>4</v>
      </c>
      <c r="I34" s="5">
        <v>2</v>
      </c>
      <c r="J34" s="4">
        <v>2</v>
      </c>
      <c r="K34" s="4">
        <v>3</v>
      </c>
      <c r="L34" s="5">
        <v>3</v>
      </c>
      <c r="M34" s="5">
        <v>2</v>
      </c>
      <c r="N34" s="6">
        <v>2</v>
      </c>
      <c r="O34" s="5">
        <v>3</v>
      </c>
      <c r="P34" s="6">
        <v>2</v>
      </c>
      <c r="Q34" s="2">
        <v>4</v>
      </c>
      <c r="R34" s="2">
        <v>4</v>
      </c>
      <c r="S34" s="2">
        <v>1</v>
      </c>
      <c r="T34" s="2">
        <v>4</v>
      </c>
      <c r="U34" s="2">
        <v>6</v>
      </c>
      <c r="V34" s="2">
        <v>3</v>
      </c>
      <c r="W34" s="2">
        <v>2</v>
      </c>
      <c r="X34" s="2">
        <v>4</v>
      </c>
      <c r="Y34" s="2">
        <v>6</v>
      </c>
      <c r="Z34" s="2">
        <v>3</v>
      </c>
      <c r="AA34" s="3">
        <v>10</v>
      </c>
      <c r="AB34" s="4">
        <f t="shared" si="2"/>
        <v>13</v>
      </c>
      <c r="AC34" s="5">
        <f t="shared" si="3"/>
        <v>10</v>
      </c>
      <c r="AD34" s="6">
        <f t="shared" si="4"/>
        <v>4</v>
      </c>
      <c r="AE34" s="1">
        <f t="shared" si="5"/>
        <v>27</v>
      </c>
    </row>
    <row r="35" spans="1:31" ht="15.75" customHeight="1" x14ac:dyDescent="0.35">
      <c r="A35" s="2">
        <f t="shared" si="1"/>
        <v>22</v>
      </c>
      <c r="B35" s="2">
        <v>23957</v>
      </c>
      <c r="C35" s="2">
        <v>0</v>
      </c>
      <c r="D35" s="2">
        <v>1999</v>
      </c>
      <c r="E35" s="8">
        <v>44495.679861111108</v>
      </c>
      <c r="F35" s="2" t="s">
        <v>73</v>
      </c>
      <c r="G35" s="4">
        <v>2</v>
      </c>
      <c r="H35" s="4">
        <v>3</v>
      </c>
      <c r="I35" s="5">
        <v>2</v>
      </c>
      <c r="J35" s="4">
        <v>2</v>
      </c>
      <c r="K35" s="4">
        <v>2</v>
      </c>
      <c r="L35" s="5">
        <v>3</v>
      </c>
      <c r="M35" s="5">
        <v>1</v>
      </c>
      <c r="N35" s="6">
        <v>1</v>
      </c>
      <c r="O35" s="5">
        <v>4</v>
      </c>
      <c r="P35" s="6">
        <v>1</v>
      </c>
      <c r="Q35" s="2">
        <v>5</v>
      </c>
      <c r="R35" s="2">
        <v>8</v>
      </c>
      <c r="S35" s="2">
        <v>4</v>
      </c>
      <c r="T35" s="2">
        <v>8</v>
      </c>
      <c r="U35" s="2">
        <v>16</v>
      </c>
      <c r="V35" s="2">
        <v>7</v>
      </c>
      <c r="W35" s="2">
        <v>4</v>
      </c>
      <c r="X35" s="2">
        <v>3</v>
      </c>
      <c r="Y35" s="2">
        <v>3</v>
      </c>
      <c r="Z35" s="2">
        <v>4</v>
      </c>
      <c r="AA35" s="3">
        <v>40</v>
      </c>
      <c r="AB35" s="4">
        <f t="shared" si="2"/>
        <v>9</v>
      </c>
      <c r="AC35" s="5">
        <f t="shared" si="3"/>
        <v>10</v>
      </c>
      <c r="AD35" s="6">
        <f t="shared" si="4"/>
        <v>2</v>
      </c>
      <c r="AE35" s="1">
        <f t="shared" si="5"/>
        <v>21</v>
      </c>
    </row>
    <row r="36" spans="1:31" ht="15.75" customHeight="1" x14ac:dyDescent="0.35">
      <c r="A36" s="2">
        <f t="shared" si="1"/>
        <v>19</v>
      </c>
      <c r="B36" s="2">
        <v>23964</v>
      </c>
      <c r="C36" s="2">
        <v>0</v>
      </c>
      <c r="D36" s="2">
        <v>2002</v>
      </c>
      <c r="E36" s="8">
        <v>44495.697916666664</v>
      </c>
      <c r="F36" s="2" t="s">
        <v>71</v>
      </c>
      <c r="G36" s="4">
        <v>3</v>
      </c>
      <c r="H36" s="4">
        <v>4</v>
      </c>
      <c r="I36" s="5">
        <v>3</v>
      </c>
      <c r="J36" s="4">
        <v>3</v>
      </c>
      <c r="K36" s="4">
        <v>3</v>
      </c>
      <c r="L36" s="5">
        <v>4</v>
      </c>
      <c r="M36" s="5">
        <v>4</v>
      </c>
      <c r="N36" s="6">
        <v>2</v>
      </c>
      <c r="O36" s="5">
        <v>4</v>
      </c>
      <c r="P36" s="6">
        <v>4</v>
      </c>
      <c r="Q36" s="2">
        <v>13</v>
      </c>
      <c r="R36" s="2">
        <v>7</v>
      </c>
      <c r="S36" s="2">
        <v>3</v>
      </c>
      <c r="T36" s="2">
        <v>3</v>
      </c>
      <c r="U36" s="2">
        <v>5</v>
      </c>
      <c r="V36" s="2">
        <v>5</v>
      </c>
      <c r="W36" s="2">
        <v>39</v>
      </c>
      <c r="X36" s="2">
        <v>4</v>
      </c>
      <c r="Y36" s="2">
        <v>4</v>
      </c>
      <c r="Z36" s="2">
        <v>4</v>
      </c>
      <c r="AA36" s="3">
        <v>-14</v>
      </c>
      <c r="AB36" s="4">
        <f t="shared" si="2"/>
        <v>13</v>
      </c>
      <c r="AC36" s="5">
        <f t="shared" si="3"/>
        <v>15</v>
      </c>
      <c r="AD36" s="6">
        <f t="shared" si="4"/>
        <v>6</v>
      </c>
      <c r="AE36" s="1">
        <f t="shared" si="5"/>
        <v>34</v>
      </c>
    </row>
    <row r="37" spans="1:31" ht="15.75" customHeight="1" x14ac:dyDescent="0.35">
      <c r="A37" s="2">
        <f t="shared" si="1"/>
        <v>42</v>
      </c>
      <c r="B37" s="2">
        <v>23971</v>
      </c>
      <c r="C37" s="2">
        <v>0</v>
      </c>
      <c r="D37" s="2">
        <v>1979</v>
      </c>
      <c r="E37" s="8">
        <v>44495.731249999997</v>
      </c>
      <c r="F37" s="2" t="s">
        <v>71</v>
      </c>
      <c r="G37" s="4">
        <v>3</v>
      </c>
      <c r="H37" s="4">
        <v>4</v>
      </c>
      <c r="I37" s="5">
        <v>2</v>
      </c>
      <c r="J37" s="4">
        <v>3</v>
      </c>
      <c r="K37" s="4">
        <v>3</v>
      </c>
      <c r="L37" s="5">
        <v>2</v>
      </c>
      <c r="M37" s="5">
        <v>3</v>
      </c>
      <c r="N37" s="6">
        <v>2</v>
      </c>
      <c r="O37" s="5">
        <v>2</v>
      </c>
      <c r="P37" s="6">
        <v>2</v>
      </c>
      <c r="Q37" s="2">
        <v>6</v>
      </c>
      <c r="R37" s="2">
        <v>6</v>
      </c>
      <c r="S37" s="2">
        <v>5</v>
      </c>
      <c r="T37" s="2">
        <v>21</v>
      </c>
      <c r="U37" s="2">
        <v>9</v>
      </c>
      <c r="V37" s="2">
        <v>5</v>
      </c>
      <c r="W37" s="2">
        <v>3</v>
      </c>
      <c r="X37" s="2">
        <v>7</v>
      </c>
      <c r="Y37" s="2">
        <v>4</v>
      </c>
      <c r="Z37" s="2">
        <v>4</v>
      </c>
      <c r="AA37" s="3">
        <v>-24</v>
      </c>
      <c r="AB37" s="4">
        <f t="shared" si="2"/>
        <v>13</v>
      </c>
      <c r="AC37" s="5">
        <f t="shared" si="3"/>
        <v>9</v>
      </c>
      <c r="AD37" s="6">
        <f t="shared" si="4"/>
        <v>4</v>
      </c>
      <c r="AE37" s="1">
        <f t="shared" si="5"/>
        <v>26</v>
      </c>
    </row>
    <row r="38" spans="1:31" ht="15.75" customHeight="1" x14ac:dyDescent="0.35">
      <c r="A38" s="2">
        <f t="shared" si="1"/>
        <v>21</v>
      </c>
      <c r="B38" s="2">
        <v>24010</v>
      </c>
      <c r="C38" s="2">
        <v>0</v>
      </c>
      <c r="D38" s="2">
        <v>2000</v>
      </c>
      <c r="E38" s="8">
        <v>44495.840277777781</v>
      </c>
      <c r="F38" s="2" t="s">
        <v>74</v>
      </c>
      <c r="G38" s="4">
        <v>3</v>
      </c>
      <c r="H38" s="4">
        <v>3</v>
      </c>
      <c r="I38" s="5">
        <v>3</v>
      </c>
      <c r="J38" s="4">
        <v>3</v>
      </c>
      <c r="K38" s="4">
        <v>1</v>
      </c>
      <c r="L38" s="5">
        <v>3</v>
      </c>
      <c r="M38" s="5">
        <v>3</v>
      </c>
      <c r="N38" s="6">
        <v>2</v>
      </c>
      <c r="O38" s="5">
        <v>2</v>
      </c>
      <c r="P38" s="6">
        <v>1</v>
      </c>
      <c r="Q38" s="2">
        <v>5</v>
      </c>
      <c r="R38" s="2">
        <v>8</v>
      </c>
      <c r="S38" s="2">
        <v>3</v>
      </c>
      <c r="T38" s="2">
        <v>4</v>
      </c>
      <c r="U38" s="2">
        <v>8</v>
      </c>
      <c r="V38" s="2">
        <v>5</v>
      </c>
      <c r="W38" s="2">
        <v>4</v>
      </c>
      <c r="X38" s="2">
        <v>5</v>
      </c>
      <c r="Y38" s="2">
        <v>6</v>
      </c>
      <c r="Z38" s="2">
        <v>5</v>
      </c>
      <c r="AA38" s="3">
        <v>1</v>
      </c>
      <c r="AB38" s="4">
        <f t="shared" si="2"/>
        <v>10</v>
      </c>
      <c r="AC38" s="5">
        <f t="shared" si="3"/>
        <v>11</v>
      </c>
      <c r="AD38" s="6">
        <f t="shared" si="4"/>
        <v>3</v>
      </c>
      <c r="AE38" s="1">
        <f t="shared" si="5"/>
        <v>24</v>
      </c>
    </row>
    <row r="39" spans="1:31" ht="15.75" customHeight="1" x14ac:dyDescent="0.35">
      <c r="A39" s="2">
        <f t="shared" si="1"/>
        <v>23</v>
      </c>
      <c r="B39" s="2">
        <v>24045</v>
      </c>
      <c r="C39" s="2">
        <v>0</v>
      </c>
      <c r="D39" s="2">
        <v>1998</v>
      </c>
      <c r="E39" s="8">
        <v>44495.917361111111</v>
      </c>
      <c r="F39" s="2" t="s">
        <v>71</v>
      </c>
      <c r="G39" s="4">
        <v>3</v>
      </c>
      <c r="H39" s="4">
        <v>4</v>
      </c>
      <c r="I39" s="5">
        <v>4</v>
      </c>
      <c r="J39" s="4">
        <v>3</v>
      </c>
      <c r="K39" s="4">
        <v>2</v>
      </c>
      <c r="L39" s="5">
        <v>3</v>
      </c>
      <c r="M39" s="5">
        <v>4</v>
      </c>
      <c r="N39" s="6">
        <v>2</v>
      </c>
      <c r="O39" s="5">
        <v>4</v>
      </c>
      <c r="P39" s="6">
        <v>2</v>
      </c>
      <c r="Q39" s="2">
        <v>10</v>
      </c>
      <c r="R39" s="2">
        <v>16</v>
      </c>
      <c r="S39" s="2">
        <v>4</v>
      </c>
      <c r="T39" s="2">
        <v>5</v>
      </c>
      <c r="U39" s="2">
        <v>11</v>
      </c>
      <c r="V39" s="2">
        <v>5</v>
      </c>
      <c r="W39" s="2">
        <v>2</v>
      </c>
      <c r="X39" s="2">
        <v>4</v>
      </c>
      <c r="Y39" s="2">
        <v>6</v>
      </c>
      <c r="Z39" s="2">
        <v>4</v>
      </c>
      <c r="AA39" s="3">
        <v>-7</v>
      </c>
      <c r="AB39" s="4">
        <f t="shared" si="2"/>
        <v>12</v>
      </c>
      <c r="AC39" s="5">
        <f t="shared" si="3"/>
        <v>15</v>
      </c>
      <c r="AD39" s="6">
        <f t="shared" si="4"/>
        <v>4</v>
      </c>
      <c r="AE39" s="1">
        <f t="shared" si="5"/>
        <v>31</v>
      </c>
    </row>
    <row r="40" spans="1:31" ht="15.75" customHeight="1" x14ac:dyDescent="0.35">
      <c r="A40" s="2">
        <f t="shared" si="1"/>
        <v>24</v>
      </c>
      <c r="B40" s="2">
        <v>24055</v>
      </c>
      <c r="C40" s="2">
        <v>1</v>
      </c>
      <c r="D40" s="2">
        <v>1997</v>
      </c>
      <c r="E40" s="8">
        <v>44495.929166666669</v>
      </c>
      <c r="F40" s="2" t="s">
        <v>71</v>
      </c>
      <c r="G40" s="4">
        <v>2</v>
      </c>
      <c r="H40" s="4">
        <v>1</v>
      </c>
      <c r="I40" s="5">
        <v>3</v>
      </c>
      <c r="J40" s="4">
        <v>2</v>
      </c>
      <c r="K40" s="4">
        <v>1</v>
      </c>
      <c r="L40" s="5">
        <v>2</v>
      </c>
      <c r="M40" s="5">
        <v>3</v>
      </c>
      <c r="N40" s="6">
        <v>3</v>
      </c>
      <c r="O40" s="5">
        <v>2</v>
      </c>
      <c r="P40" s="6">
        <v>1</v>
      </c>
      <c r="Q40" s="2">
        <v>5</v>
      </c>
      <c r="R40" s="2">
        <v>8</v>
      </c>
      <c r="S40" s="2">
        <v>2</v>
      </c>
      <c r="T40" s="2">
        <v>4</v>
      </c>
      <c r="U40" s="2">
        <v>4</v>
      </c>
      <c r="V40" s="2">
        <v>5</v>
      </c>
      <c r="W40" s="2">
        <v>3</v>
      </c>
      <c r="X40" s="2">
        <v>5</v>
      </c>
      <c r="Y40" s="2">
        <v>4</v>
      </c>
      <c r="Z40" s="2">
        <v>3</v>
      </c>
      <c r="AA40" s="3">
        <v>4</v>
      </c>
      <c r="AB40" s="4">
        <f t="shared" si="2"/>
        <v>6</v>
      </c>
      <c r="AC40" s="5">
        <f t="shared" si="3"/>
        <v>10</v>
      </c>
      <c r="AD40" s="6">
        <f t="shared" si="4"/>
        <v>4</v>
      </c>
      <c r="AE40" s="1">
        <f t="shared" si="5"/>
        <v>20</v>
      </c>
    </row>
    <row r="41" spans="1:31" ht="15.75" customHeight="1" x14ac:dyDescent="0.35">
      <c r="A41" s="2">
        <f t="shared" si="1"/>
        <v>33</v>
      </c>
      <c r="B41" s="2">
        <v>24061</v>
      </c>
      <c r="C41" s="2">
        <v>0</v>
      </c>
      <c r="D41" s="2">
        <v>1988</v>
      </c>
      <c r="E41" s="8">
        <v>44495.939583333333</v>
      </c>
      <c r="F41" s="2" t="s">
        <v>69</v>
      </c>
      <c r="G41" s="4">
        <v>3</v>
      </c>
      <c r="H41" s="4">
        <v>4</v>
      </c>
      <c r="I41" s="5">
        <v>3</v>
      </c>
      <c r="J41" s="4">
        <v>3</v>
      </c>
      <c r="K41" s="4">
        <v>3</v>
      </c>
      <c r="L41" s="5">
        <v>1</v>
      </c>
      <c r="M41" s="5">
        <v>4</v>
      </c>
      <c r="N41" s="6">
        <v>3</v>
      </c>
      <c r="O41" s="5">
        <v>3</v>
      </c>
      <c r="P41" s="6">
        <v>3</v>
      </c>
      <c r="Q41" s="2">
        <v>8</v>
      </c>
      <c r="R41" s="2">
        <v>9</v>
      </c>
      <c r="S41" s="2">
        <v>2</v>
      </c>
      <c r="T41" s="2">
        <v>4</v>
      </c>
      <c r="U41" s="2">
        <v>6</v>
      </c>
      <c r="V41" s="2">
        <v>7</v>
      </c>
      <c r="W41" s="2">
        <v>5</v>
      </c>
      <c r="X41" s="2">
        <v>6</v>
      </c>
      <c r="Y41" s="2">
        <v>6</v>
      </c>
      <c r="Z41" s="2">
        <v>3</v>
      </c>
      <c r="AA41" s="3">
        <v>-11</v>
      </c>
      <c r="AB41" s="4">
        <f t="shared" si="2"/>
        <v>13</v>
      </c>
      <c r="AC41" s="5">
        <f t="shared" si="3"/>
        <v>11</v>
      </c>
      <c r="AD41" s="6">
        <f t="shared" si="4"/>
        <v>6</v>
      </c>
      <c r="AE41" s="1">
        <f t="shared" si="5"/>
        <v>30</v>
      </c>
    </row>
    <row r="42" spans="1:31" ht="15.75" customHeight="1" x14ac:dyDescent="0.35">
      <c r="A42" s="2">
        <f t="shared" si="1"/>
        <v>36</v>
      </c>
      <c r="B42" s="2">
        <v>24067</v>
      </c>
      <c r="C42" s="2">
        <v>0</v>
      </c>
      <c r="D42" s="2">
        <v>1985</v>
      </c>
      <c r="E42" s="8">
        <v>44495.945138888892</v>
      </c>
      <c r="F42" s="2" t="s">
        <v>69</v>
      </c>
      <c r="G42" s="4">
        <v>2</v>
      </c>
      <c r="H42" s="4">
        <v>4</v>
      </c>
      <c r="I42" s="5">
        <v>3</v>
      </c>
      <c r="J42" s="4">
        <v>4</v>
      </c>
      <c r="K42" s="4">
        <v>4</v>
      </c>
      <c r="L42" s="5">
        <v>4</v>
      </c>
      <c r="M42" s="5">
        <v>4</v>
      </c>
      <c r="N42" s="6">
        <v>4</v>
      </c>
      <c r="O42" s="5">
        <v>4</v>
      </c>
      <c r="P42" s="6">
        <v>4</v>
      </c>
      <c r="Q42" s="2">
        <v>12</v>
      </c>
      <c r="R42" s="2">
        <v>7</v>
      </c>
      <c r="S42" s="2">
        <v>5</v>
      </c>
      <c r="T42" s="2">
        <v>6</v>
      </c>
      <c r="U42" s="2">
        <v>7</v>
      </c>
      <c r="V42" s="2">
        <v>6</v>
      </c>
      <c r="W42" s="2">
        <v>4</v>
      </c>
      <c r="X42" s="2">
        <v>5</v>
      </c>
      <c r="Y42" s="2">
        <v>6</v>
      </c>
      <c r="Z42" s="2">
        <v>3</v>
      </c>
      <c r="AA42" s="3">
        <v>17</v>
      </c>
      <c r="AB42" s="4">
        <f t="shared" si="2"/>
        <v>14</v>
      </c>
      <c r="AC42" s="5">
        <f t="shared" si="3"/>
        <v>15</v>
      </c>
      <c r="AD42" s="6">
        <f t="shared" si="4"/>
        <v>8</v>
      </c>
      <c r="AE42" s="1">
        <f t="shared" si="5"/>
        <v>37</v>
      </c>
    </row>
    <row r="43" spans="1:31" ht="15.75" customHeight="1" x14ac:dyDescent="0.35">
      <c r="A43" s="2">
        <f t="shared" si="1"/>
        <v>63</v>
      </c>
      <c r="B43" s="2">
        <v>24076</v>
      </c>
      <c r="C43" s="2">
        <v>0</v>
      </c>
      <c r="D43" s="2">
        <v>1958</v>
      </c>
      <c r="E43" s="8">
        <v>44495.961111111108</v>
      </c>
      <c r="F43" s="2" t="s">
        <v>69</v>
      </c>
      <c r="G43" s="4">
        <v>3</v>
      </c>
      <c r="H43" s="4">
        <v>3</v>
      </c>
      <c r="I43" s="5">
        <v>4</v>
      </c>
      <c r="J43" s="4">
        <v>4</v>
      </c>
      <c r="K43" s="4">
        <v>3</v>
      </c>
      <c r="L43" s="5">
        <v>4</v>
      </c>
      <c r="M43" s="5">
        <v>4</v>
      </c>
      <c r="N43" s="6">
        <v>3</v>
      </c>
      <c r="O43" s="5">
        <v>4</v>
      </c>
      <c r="P43" s="6">
        <v>4</v>
      </c>
      <c r="Q43" s="2">
        <v>4</v>
      </c>
      <c r="R43" s="2">
        <v>10</v>
      </c>
      <c r="S43" s="2">
        <v>2</v>
      </c>
      <c r="T43" s="2">
        <v>4</v>
      </c>
      <c r="U43" s="2">
        <v>8</v>
      </c>
      <c r="V43" s="2">
        <v>5</v>
      </c>
      <c r="W43" s="2">
        <v>4</v>
      </c>
      <c r="X43" s="2">
        <v>11</v>
      </c>
      <c r="Y43" s="2">
        <v>3</v>
      </c>
      <c r="Z43" s="2">
        <v>3</v>
      </c>
      <c r="AA43" s="3">
        <v>-28</v>
      </c>
      <c r="AB43" s="4">
        <f t="shared" si="2"/>
        <v>13</v>
      </c>
      <c r="AC43" s="5">
        <f t="shared" si="3"/>
        <v>16</v>
      </c>
      <c r="AD43" s="6">
        <f t="shared" si="4"/>
        <v>7</v>
      </c>
      <c r="AE43" s="1">
        <f t="shared" si="5"/>
        <v>36</v>
      </c>
    </row>
    <row r="44" spans="1:31" ht="15.75" customHeight="1" x14ac:dyDescent="0.35">
      <c r="A44" s="2">
        <f t="shared" si="1"/>
        <v>41</v>
      </c>
      <c r="B44" s="2">
        <v>24075</v>
      </c>
      <c r="C44" s="2">
        <v>0</v>
      </c>
      <c r="D44" s="2">
        <v>1980</v>
      </c>
      <c r="E44" s="8">
        <v>44495.993750000001</v>
      </c>
      <c r="F44" s="2" t="s">
        <v>75</v>
      </c>
      <c r="G44" s="4">
        <v>4</v>
      </c>
      <c r="H44" s="4">
        <v>4</v>
      </c>
      <c r="I44" s="5">
        <v>4</v>
      </c>
      <c r="J44" s="4">
        <v>3</v>
      </c>
      <c r="K44" s="4">
        <v>3</v>
      </c>
      <c r="L44" s="5">
        <v>4</v>
      </c>
      <c r="M44" s="5">
        <v>4</v>
      </c>
      <c r="N44" s="6">
        <v>3</v>
      </c>
      <c r="O44" s="5">
        <v>4</v>
      </c>
      <c r="P44" s="6">
        <v>4</v>
      </c>
      <c r="Q44" s="2">
        <v>4</v>
      </c>
      <c r="R44" s="2">
        <v>10</v>
      </c>
      <c r="S44" s="2">
        <v>3</v>
      </c>
      <c r="T44" s="2">
        <v>5</v>
      </c>
      <c r="U44" s="2">
        <v>5</v>
      </c>
      <c r="V44" s="2">
        <v>5</v>
      </c>
      <c r="W44" s="2">
        <v>6</v>
      </c>
      <c r="X44" s="2">
        <v>7</v>
      </c>
      <c r="Y44" s="2">
        <v>16</v>
      </c>
      <c r="Z44" s="2">
        <v>4</v>
      </c>
      <c r="AA44" s="3">
        <v>-23</v>
      </c>
      <c r="AB44" s="4">
        <f t="shared" si="2"/>
        <v>14</v>
      </c>
      <c r="AC44" s="5">
        <f t="shared" si="3"/>
        <v>16</v>
      </c>
      <c r="AD44" s="6">
        <f t="shared" si="4"/>
        <v>7</v>
      </c>
      <c r="AE44" s="1">
        <f t="shared" si="5"/>
        <v>37</v>
      </c>
    </row>
    <row r="45" spans="1:31" ht="15.75" customHeight="1" x14ac:dyDescent="0.35">
      <c r="A45" s="2">
        <f t="shared" si="1"/>
        <v>27</v>
      </c>
      <c r="B45" s="2">
        <v>24088</v>
      </c>
      <c r="C45" s="2">
        <v>1</v>
      </c>
      <c r="D45" s="2">
        <v>1994</v>
      </c>
      <c r="E45" s="8">
        <v>44495.99722222222</v>
      </c>
      <c r="F45" s="2" t="s">
        <v>71</v>
      </c>
      <c r="G45" s="4">
        <v>4</v>
      </c>
      <c r="H45" s="4">
        <v>4</v>
      </c>
      <c r="I45" s="5">
        <v>3</v>
      </c>
      <c r="J45" s="4">
        <v>4</v>
      </c>
      <c r="K45" s="4">
        <v>4</v>
      </c>
      <c r="L45" s="5">
        <v>2</v>
      </c>
      <c r="M45" s="5">
        <v>2</v>
      </c>
      <c r="N45" s="6">
        <v>3</v>
      </c>
      <c r="O45" s="5">
        <v>3</v>
      </c>
      <c r="P45" s="6">
        <v>3</v>
      </c>
      <c r="Q45" s="2">
        <v>6</v>
      </c>
      <c r="R45" s="2">
        <v>15</v>
      </c>
      <c r="S45" s="2">
        <v>3</v>
      </c>
      <c r="T45" s="2">
        <v>4</v>
      </c>
      <c r="U45" s="2">
        <v>8</v>
      </c>
      <c r="V45" s="2">
        <v>7</v>
      </c>
      <c r="W45" s="2">
        <v>3</v>
      </c>
      <c r="X45" s="2">
        <v>3</v>
      </c>
      <c r="Y45" s="2">
        <v>10</v>
      </c>
      <c r="Z45" s="2">
        <v>8</v>
      </c>
      <c r="AA45" s="3">
        <v>-10</v>
      </c>
      <c r="AB45" s="4">
        <f t="shared" si="2"/>
        <v>16</v>
      </c>
      <c r="AC45" s="5">
        <f t="shared" si="3"/>
        <v>10</v>
      </c>
      <c r="AD45" s="6">
        <f t="shared" si="4"/>
        <v>6</v>
      </c>
      <c r="AE45" s="1">
        <f t="shared" si="5"/>
        <v>32</v>
      </c>
    </row>
    <row r="46" spans="1:31" ht="15.75" customHeight="1" x14ac:dyDescent="0.35">
      <c r="A46" s="2">
        <f t="shared" si="1"/>
        <v>41</v>
      </c>
      <c r="B46" s="2">
        <v>24093</v>
      </c>
      <c r="C46" s="2">
        <v>0</v>
      </c>
      <c r="D46" s="2">
        <v>1980</v>
      </c>
      <c r="E46" s="8">
        <v>44496.003472222219</v>
      </c>
      <c r="F46" s="2" t="s">
        <v>69</v>
      </c>
      <c r="G46" s="4">
        <v>4</v>
      </c>
      <c r="H46" s="4">
        <v>3</v>
      </c>
      <c r="I46" s="5">
        <v>4</v>
      </c>
      <c r="J46" s="4">
        <v>4</v>
      </c>
      <c r="K46" s="4">
        <v>3</v>
      </c>
      <c r="L46" s="5">
        <v>4</v>
      </c>
      <c r="M46" s="5">
        <v>4</v>
      </c>
      <c r="N46" s="6">
        <v>4</v>
      </c>
      <c r="O46" s="5">
        <v>4</v>
      </c>
      <c r="P46" s="6">
        <v>4</v>
      </c>
      <c r="Q46" s="2">
        <v>9</v>
      </c>
      <c r="R46" s="2">
        <v>16</v>
      </c>
      <c r="S46" s="2">
        <v>3</v>
      </c>
      <c r="T46" s="2">
        <v>3</v>
      </c>
      <c r="U46" s="2">
        <v>7</v>
      </c>
      <c r="V46" s="2">
        <v>3</v>
      </c>
      <c r="W46" s="2">
        <v>5</v>
      </c>
      <c r="X46" s="2">
        <v>12</v>
      </c>
      <c r="Y46" s="2">
        <v>4</v>
      </c>
      <c r="Z46" s="2">
        <v>2</v>
      </c>
      <c r="AA46" s="3">
        <v>-18</v>
      </c>
      <c r="AB46" s="4">
        <f t="shared" si="2"/>
        <v>14</v>
      </c>
      <c r="AC46" s="5">
        <f t="shared" si="3"/>
        <v>16</v>
      </c>
      <c r="AD46" s="6">
        <f t="shared" si="4"/>
        <v>8</v>
      </c>
      <c r="AE46" s="1">
        <f t="shared" si="5"/>
        <v>38</v>
      </c>
    </row>
    <row r="47" spans="1:31" ht="15.75" customHeight="1" x14ac:dyDescent="0.35">
      <c r="A47" s="2">
        <f t="shared" si="1"/>
        <v>48</v>
      </c>
      <c r="B47" s="2">
        <v>24095</v>
      </c>
      <c r="C47" s="2">
        <v>0</v>
      </c>
      <c r="D47" s="2">
        <v>1973</v>
      </c>
      <c r="E47" s="8">
        <v>44496.008333333331</v>
      </c>
      <c r="F47" s="2" t="s">
        <v>71</v>
      </c>
      <c r="G47" s="4">
        <v>4</v>
      </c>
      <c r="H47" s="4">
        <v>4</v>
      </c>
      <c r="I47" s="5">
        <v>2</v>
      </c>
      <c r="J47" s="4">
        <v>4</v>
      </c>
      <c r="K47" s="4">
        <v>3</v>
      </c>
      <c r="L47" s="5">
        <v>3</v>
      </c>
      <c r="M47" s="5">
        <v>2</v>
      </c>
      <c r="N47" s="6">
        <v>3</v>
      </c>
      <c r="O47" s="5">
        <v>4</v>
      </c>
      <c r="P47" s="6">
        <v>1</v>
      </c>
      <c r="Q47" s="2">
        <v>8</v>
      </c>
      <c r="R47" s="2">
        <v>16</v>
      </c>
      <c r="S47" s="2">
        <v>10</v>
      </c>
      <c r="T47" s="2">
        <v>7</v>
      </c>
      <c r="U47" s="2">
        <v>9</v>
      </c>
      <c r="V47" s="2">
        <v>11</v>
      </c>
      <c r="W47" s="2">
        <v>7</v>
      </c>
      <c r="X47" s="2">
        <v>11</v>
      </c>
      <c r="Y47" s="2">
        <v>9</v>
      </c>
      <c r="Z47" s="2">
        <v>9</v>
      </c>
      <c r="AA47" s="3">
        <v>19</v>
      </c>
      <c r="AB47" s="4">
        <f t="shared" si="2"/>
        <v>15</v>
      </c>
      <c r="AC47" s="5">
        <f t="shared" si="3"/>
        <v>11</v>
      </c>
      <c r="AD47" s="6">
        <f t="shared" si="4"/>
        <v>4</v>
      </c>
      <c r="AE47" s="1">
        <f t="shared" si="5"/>
        <v>30</v>
      </c>
    </row>
    <row r="48" spans="1:31" ht="15.75" customHeight="1" x14ac:dyDescent="0.35">
      <c r="A48" s="2">
        <f t="shared" si="1"/>
        <v>55</v>
      </c>
      <c r="B48" s="2">
        <v>24084</v>
      </c>
      <c r="C48" s="2">
        <v>0</v>
      </c>
      <c r="D48" s="2">
        <v>1966</v>
      </c>
      <c r="E48" s="8">
        <v>44496.008333333331</v>
      </c>
      <c r="F48" s="2" t="s">
        <v>71</v>
      </c>
      <c r="G48" s="4">
        <v>3</v>
      </c>
      <c r="H48" s="4">
        <v>3</v>
      </c>
      <c r="I48" s="5">
        <v>4</v>
      </c>
      <c r="J48" s="4">
        <v>4</v>
      </c>
      <c r="K48" s="4">
        <v>3</v>
      </c>
      <c r="L48" s="5">
        <v>3</v>
      </c>
      <c r="M48" s="5">
        <v>4</v>
      </c>
      <c r="N48" s="6">
        <v>2</v>
      </c>
      <c r="O48" s="5">
        <v>4</v>
      </c>
      <c r="P48" s="6">
        <v>1</v>
      </c>
      <c r="Q48" s="2">
        <v>6</v>
      </c>
      <c r="R48" s="2">
        <v>5</v>
      </c>
      <c r="S48" s="2">
        <v>2</v>
      </c>
      <c r="T48" s="2">
        <v>5</v>
      </c>
      <c r="U48" s="2">
        <v>7</v>
      </c>
      <c r="V48" s="2">
        <v>26</v>
      </c>
      <c r="W48" s="2">
        <v>5</v>
      </c>
      <c r="X48" s="2">
        <v>5</v>
      </c>
      <c r="Y48" s="2">
        <v>6</v>
      </c>
      <c r="Z48" s="2">
        <v>7</v>
      </c>
      <c r="AA48" s="3">
        <v>14</v>
      </c>
      <c r="AB48" s="4">
        <f t="shared" si="2"/>
        <v>13</v>
      </c>
      <c r="AC48" s="5">
        <f t="shared" si="3"/>
        <v>15</v>
      </c>
      <c r="AD48" s="6">
        <f t="shared" si="4"/>
        <v>3</v>
      </c>
      <c r="AE48" s="1">
        <f t="shared" si="5"/>
        <v>31</v>
      </c>
    </row>
    <row r="49" spans="1:31" ht="15.75" customHeight="1" x14ac:dyDescent="0.35">
      <c r="A49" s="2">
        <f t="shared" si="1"/>
        <v>36</v>
      </c>
      <c r="B49" s="2">
        <v>24107</v>
      </c>
      <c r="C49" s="2">
        <v>0</v>
      </c>
      <c r="D49" s="2">
        <v>1985</v>
      </c>
      <c r="E49" s="8">
        <v>44496.254861111112</v>
      </c>
      <c r="F49" s="2" t="s">
        <v>69</v>
      </c>
      <c r="G49" s="4">
        <v>4</v>
      </c>
      <c r="H49" s="4">
        <v>3</v>
      </c>
      <c r="I49" s="5">
        <v>3</v>
      </c>
      <c r="J49" s="4">
        <v>3</v>
      </c>
      <c r="K49" s="4">
        <v>3</v>
      </c>
      <c r="L49" s="5">
        <v>2</v>
      </c>
      <c r="M49" s="5">
        <v>4</v>
      </c>
      <c r="N49" s="6">
        <v>3</v>
      </c>
      <c r="O49" s="5">
        <v>1</v>
      </c>
      <c r="P49" s="6">
        <v>4</v>
      </c>
      <c r="Q49" s="2">
        <v>6</v>
      </c>
      <c r="R49" s="2">
        <v>6</v>
      </c>
      <c r="S49" s="2">
        <v>3</v>
      </c>
      <c r="T49" s="2">
        <v>5</v>
      </c>
      <c r="U49" s="2">
        <v>8</v>
      </c>
      <c r="V49" s="2">
        <v>9</v>
      </c>
      <c r="W49" s="2">
        <v>5</v>
      </c>
      <c r="X49" s="2">
        <v>5</v>
      </c>
      <c r="Y49" s="2">
        <v>2</v>
      </c>
      <c r="Z49" s="2">
        <v>6</v>
      </c>
      <c r="AA49" s="3">
        <v>36</v>
      </c>
      <c r="AB49" s="4">
        <f t="shared" si="2"/>
        <v>13</v>
      </c>
      <c r="AC49" s="5">
        <f t="shared" si="3"/>
        <v>10</v>
      </c>
      <c r="AD49" s="6">
        <f t="shared" si="4"/>
        <v>7</v>
      </c>
      <c r="AE49" s="1">
        <f t="shared" si="5"/>
        <v>30</v>
      </c>
    </row>
    <row r="50" spans="1:31" ht="15.75" customHeight="1" x14ac:dyDescent="0.35">
      <c r="A50" s="2">
        <f t="shared" si="1"/>
        <v>21</v>
      </c>
      <c r="B50" s="2">
        <v>24110</v>
      </c>
      <c r="C50" s="2">
        <v>0</v>
      </c>
      <c r="D50" s="2">
        <v>2000</v>
      </c>
      <c r="E50" s="8">
        <v>44496.292361111111</v>
      </c>
      <c r="F50" s="2" t="s">
        <v>71</v>
      </c>
      <c r="G50" s="4">
        <v>2</v>
      </c>
      <c r="H50" s="4">
        <v>3</v>
      </c>
      <c r="I50" s="5">
        <v>2</v>
      </c>
      <c r="J50" s="4">
        <v>3</v>
      </c>
      <c r="K50" s="4">
        <v>2</v>
      </c>
      <c r="L50" s="5">
        <v>2</v>
      </c>
      <c r="M50" s="5">
        <v>2</v>
      </c>
      <c r="N50" s="6">
        <v>2</v>
      </c>
      <c r="O50" s="5">
        <v>2</v>
      </c>
      <c r="P50" s="6">
        <v>1</v>
      </c>
      <c r="Q50" s="2">
        <v>5</v>
      </c>
      <c r="R50" s="2">
        <v>10</v>
      </c>
      <c r="S50" s="2">
        <v>4</v>
      </c>
      <c r="T50" s="2">
        <v>7</v>
      </c>
      <c r="U50" s="2">
        <v>6</v>
      </c>
      <c r="V50" s="2">
        <v>5</v>
      </c>
      <c r="W50" s="2">
        <v>4</v>
      </c>
      <c r="X50" s="2">
        <v>6</v>
      </c>
      <c r="Y50" s="2">
        <v>6</v>
      </c>
      <c r="Z50" s="2">
        <v>5</v>
      </c>
      <c r="AA50" s="3">
        <v>-25</v>
      </c>
      <c r="AB50" s="4">
        <f t="shared" si="2"/>
        <v>10</v>
      </c>
      <c r="AC50" s="5">
        <f t="shared" si="3"/>
        <v>8</v>
      </c>
      <c r="AD50" s="6">
        <f t="shared" si="4"/>
        <v>3</v>
      </c>
      <c r="AE50" s="1">
        <f t="shared" si="5"/>
        <v>21</v>
      </c>
    </row>
    <row r="51" spans="1:31" ht="15.75" customHeight="1" x14ac:dyDescent="0.35">
      <c r="A51" s="2">
        <f t="shared" si="1"/>
        <v>35</v>
      </c>
      <c r="B51" s="2">
        <v>24119</v>
      </c>
      <c r="C51" s="2">
        <v>1</v>
      </c>
      <c r="D51" s="2">
        <v>1986</v>
      </c>
      <c r="E51" s="8">
        <v>44496.34097222222</v>
      </c>
      <c r="F51" s="2" t="s">
        <v>69</v>
      </c>
      <c r="G51" s="4">
        <v>4</v>
      </c>
      <c r="H51" s="4">
        <v>4</v>
      </c>
      <c r="I51" s="5">
        <v>4</v>
      </c>
      <c r="J51" s="4">
        <v>4</v>
      </c>
      <c r="K51" s="4">
        <v>4</v>
      </c>
      <c r="L51" s="5">
        <v>4</v>
      </c>
      <c r="M51" s="5">
        <v>4</v>
      </c>
      <c r="N51" s="6">
        <v>4</v>
      </c>
      <c r="O51" s="5">
        <v>4</v>
      </c>
      <c r="P51" s="6">
        <v>4</v>
      </c>
      <c r="Q51" s="2">
        <v>4</v>
      </c>
      <c r="R51" s="2">
        <v>13</v>
      </c>
      <c r="S51" s="2">
        <v>3</v>
      </c>
      <c r="T51" s="2">
        <v>4</v>
      </c>
      <c r="U51" s="2">
        <v>9</v>
      </c>
      <c r="V51" s="2">
        <v>5</v>
      </c>
      <c r="W51" s="2">
        <v>3</v>
      </c>
      <c r="X51" s="2">
        <v>5</v>
      </c>
      <c r="Y51" s="2">
        <v>5</v>
      </c>
      <c r="Z51" s="2">
        <v>3</v>
      </c>
      <c r="AA51" s="3">
        <v>-12</v>
      </c>
      <c r="AB51" s="4">
        <f t="shared" si="2"/>
        <v>16</v>
      </c>
      <c r="AC51" s="5">
        <f t="shared" si="3"/>
        <v>16</v>
      </c>
      <c r="AD51" s="6">
        <f t="shared" si="4"/>
        <v>8</v>
      </c>
      <c r="AE51" s="1">
        <f t="shared" si="5"/>
        <v>40</v>
      </c>
    </row>
    <row r="52" spans="1:31" ht="15.75" customHeight="1" x14ac:dyDescent="0.35">
      <c r="A52" s="2">
        <f t="shared" si="1"/>
        <v>21</v>
      </c>
      <c r="B52" s="2">
        <v>24122</v>
      </c>
      <c r="C52" s="2">
        <v>0</v>
      </c>
      <c r="D52" s="2">
        <v>2000</v>
      </c>
      <c r="E52" s="8">
        <v>44496.345833333333</v>
      </c>
      <c r="F52" s="2" t="s">
        <v>70</v>
      </c>
      <c r="G52" s="4">
        <v>3</v>
      </c>
      <c r="H52" s="4">
        <v>4</v>
      </c>
      <c r="I52" s="5">
        <v>3</v>
      </c>
      <c r="J52" s="4">
        <v>2</v>
      </c>
      <c r="K52" s="4">
        <v>2</v>
      </c>
      <c r="L52" s="5">
        <v>4</v>
      </c>
      <c r="M52" s="5">
        <v>4</v>
      </c>
      <c r="N52" s="6">
        <v>4</v>
      </c>
      <c r="O52" s="5">
        <v>4</v>
      </c>
      <c r="P52" s="6">
        <v>1</v>
      </c>
      <c r="Q52" s="2">
        <v>8</v>
      </c>
      <c r="R52" s="2">
        <v>5</v>
      </c>
      <c r="S52" s="2">
        <v>3</v>
      </c>
      <c r="T52" s="2">
        <v>3</v>
      </c>
      <c r="U52" s="2">
        <v>3</v>
      </c>
      <c r="V52" s="2">
        <v>3</v>
      </c>
      <c r="W52" s="2">
        <v>2</v>
      </c>
      <c r="X52" s="2">
        <v>3</v>
      </c>
      <c r="Y52" s="2">
        <v>3</v>
      </c>
      <c r="Z52" s="2">
        <v>2</v>
      </c>
      <c r="AA52" s="3">
        <v>39</v>
      </c>
      <c r="AB52" s="4">
        <f t="shared" si="2"/>
        <v>11</v>
      </c>
      <c r="AC52" s="5">
        <f t="shared" si="3"/>
        <v>15</v>
      </c>
      <c r="AD52" s="6">
        <f t="shared" si="4"/>
        <v>5</v>
      </c>
      <c r="AE52" s="1">
        <f t="shared" si="5"/>
        <v>31</v>
      </c>
    </row>
    <row r="53" spans="1:31" ht="15.75" customHeight="1" x14ac:dyDescent="0.35">
      <c r="A53" s="2">
        <f t="shared" si="1"/>
        <v>27</v>
      </c>
      <c r="B53" s="2">
        <v>24133</v>
      </c>
      <c r="C53" s="2">
        <v>1</v>
      </c>
      <c r="D53" s="2">
        <v>1994</v>
      </c>
      <c r="E53" s="8">
        <v>44496.429166666669</v>
      </c>
      <c r="F53" s="2" t="s">
        <v>76</v>
      </c>
      <c r="G53" s="4">
        <v>2</v>
      </c>
      <c r="H53" s="4">
        <v>4</v>
      </c>
      <c r="I53" s="5">
        <v>2</v>
      </c>
      <c r="J53" s="4">
        <v>3</v>
      </c>
      <c r="K53" s="4">
        <v>3</v>
      </c>
      <c r="L53" s="5">
        <v>3</v>
      </c>
      <c r="M53" s="5">
        <v>2</v>
      </c>
      <c r="N53" s="6">
        <v>4</v>
      </c>
      <c r="O53" s="5">
        <v>1</v>
      </c>
      <c r="P53" s="6">
        <v>1</v>
      </c>
      <c r="Q53" s="2">
        <v>4</v>
      </c>
      <c r="R53" s="2">
        <v>7</v>
      </c>
      <c r="S53" s="2">
        <v>3</v>
      </c>
      <c r="T53" s="2">
        <v>5</v>
      </c>
      <c r="U53" s="2">
        <v>4</v>
      </c>
      <c r="V53" s="2">
        <v>4</v>
      </c>
      <c r="W53" s="2">
        <v>6</v>
      </c>
      <c r="X53" s="2">
        <v>5</v>
      </c>
      <c r="Y53" s="2">
        <v>4</v>
      </c>
      <c r="Z53" s="2">
        <v>2</v>
      </c>
      <c r="AA53" s="3">
        <v>26</v>
      </c>
      <c r="AB53" s="4">
        <f t="shared" si="2"/>
        <v>12</v>
      </c>
      <c r="AC53" s="5">
        <f t="shared" si="3"/>
        <v>8</v>
      </c>
      <c r="AD53" s="6">
        <f t="shared" si="4"/>
        <v>5</v>
      </c>
      <c r="AE53" s="1">
        <f t="shared" si="5"/>
        <v>25</v>
      </c>
    </row>
    <row r="54" spans="1:31" ht="15.75" customHeight="1" x14ac:dyDescent="0.35">
      <c r="A54" s="2">
        <f t="shared" si="1"/>
        <v>37</v>
      </c>
      <c r="B54" s="2">
        <v>24134</v>
      </c>
      <c r="C54" s="2">
        <v>0</v>
      </c>
      <c r="D54" s="2">
        <v>1984</v>
      </c>
      <c r="E54" s="8">
        <v>44496.455555555556</v>
      </c>
      <c r="F54" s="2" t="s">
        <v>77</v>
      </c>
      <c r="G54" s="4">
        <v>2</v>
      </c>
      <c r="H54" s="4">
        <v>3</v>
      </c>
      <c r="I54" s="5">
        <v>2</v>
      </c>
      <c r="J54" s="4">
        <v>2</v>
      </c>
      <c r="K54" s="4">
        <v>2</v>
      </c>
      <c r="L54" s="5">
        <v>3</v>
      </c>
      <c r="M54" s="5">
        <v>2</v>
      </c>
      <c r="N54" s="6">
        <v>3</v>
      </c>
      <c r="O54" s="5">
        <v>2</v>
      </c>
      <c r="P54" s="6">
        <v>2</v>
      </c>
      <c r="Q54" s="2">
        <v>7</v>
      </c>
      <c r="R54" s="2">
        <v>7</v>
      </c>
      <c r="S54" s="2">
        <v>3</v>
      </c>
      <c r="T54" s="2">
        <v>6</v>
      </c>
      <c r="U54" s="2">
        <v>5</v>
      </c>
      <c r="V54" s="2">
        <v>6</v>
      </c>
      <c r="W54" s="2">
        <v>5</v>
      </c>
      <c r="X54" s="2">
        <v>7</v>
      </c>
      <c r="Y54" s="2">
        <v>5</v>
      </c>
      <c r="Z54" s="2">
        <v>5</v>
      </c>
      <c r="AA54" s="3">
        <v>-24</v>
      </c>
      <c r="AB54" s="4">
        <f t="shared" si="2"/>
        <v>9</v>
      </c>
      <c r="AC54" s="5">
        <f t="shared" si="3"/>
        <v>9</v>
      </c>
      <c r="AD54" s="6">
        <f t="shared" si="4"/>
        <v>5</v>
      </c>
      <c r="AE54" s="1">
        <f t="shared" si="5"/>
        <v>23</v>
      </c>
    </row>
    <row r="55" spans="1:31" ht="15.75" customHeight="1" x14ac:dyDescent="0.35">
      <c r="A55" s="2">
        <f t="shared" si="1"/>
        <v>42</v>
      </c>
      <c r="B55" s="2">
        <v>24139</v>
      </c>
      <c r="C55" s="2">
        <v>1</v>
      </c>
      <c r="D55" s="2">
        <v>1979</v>
      </c>
      <c r="E55" s="8">
        <v>44496.456944444442</v>
      </c>
      <c r="F55" s="2" t="s">
        <v>78</v>
      </c>
      <c r="G55" s="4">
        <v>2</v>
      </c>
      <c r="H55" s="4">
        <v>3</v>
      </c>
      <c r="I55" s="5">
        <v>4</v>
      </c>
      <c r="J55" s="4">
        <v>2</v>
      </c>
      <c r="K55" s="4">
        <v>3</v>
      </c>
      <c r="L55" s="5">
        <v>4</v>
      </c>
      <c r="M55" s="5">
        <v>4</v>
      </c>
      <c r="N55" s="6">
        <v>3</v>
      </c>
      <c r="O55" s="5">
        <v>4</v>
      </c>
      <c r="P55" s="6">
        <v>4</v>
      </c>
      <c r="Q55" s="2">
        <v>6</v>
      </c>
      <c r="R55" s="2">
        <v>16</v>
      </c>
      <c r="S55" s="2">
        <v>2</v>
      </c>
      <c r="T55" s="2">
        <v>7</v>
      </c>
      <c r="U55" s="2">
        <v>8</v>
      </c>
      <c r="V55" s="2">
        <v>7</v>
      </c>
      <c r="W55" s="2">
        <v>3</v>
      </c>
      <c r="X55" s="2">
        <v>8</v>
      </c>
      <c r="Y55" s="2">
        <v>8</v>
      </c>
      <c r="Z55" s="2">
        <v>5</v>
      </c>
      <c r="AA55" s="3">
        <v>-14</v>
      </c>
      <c r="AB55" s="4">
        <f t="shared" si="2"/>
        <v>10</v>
      </c>
      <c r="AC55" s="5">
        <f t="shared" si="3"/>
        <v>16</v>
      </c>
      <c r="AD55" s="6">
        <f t="shared" si="4"/>
        <v>7</v>
      </c>
      <c r="AE55" s="1">
        <f t="shared" si="5"/>
        <v>33</v>
      </c>
    </row>
    <row r="56" spans="1:31" ht="15.75" customHeight="1" x14ac:dyDescent="0.35">
      <c r="A56" s="2">
        <f t="shared" si="1"/>
        <v>36</v>
      </c>
      <c r="B56" s="2">
        <v>24146</v>
      </c>
      <c r="C56" s="2">
        <v>1</v>
      </c>
      <c r="D56" s="2">
        <v>1985</v>
      </c>
      <c r="E56" s="8">
        <v>44496.491666666669</v>
      </c>
      <c r="F56" s="2" t="s">
        <v>69</v>
      </c>
      <c r="G56" s="4">
        <v>4</v>
      </c>
      <c r="H56" s="4">
        <v>4</v>
      </c>
      <c r="I56" s="5">
        <v>3</v>
      </c>
      <c r="J56" s="4">
        <v>3</v>
      </c>
      <c r="K56" s="4">
        <v>3</v>
      </c>
      <c r="L56" s="5">
        <v>3</v>
      </c>
      <c r="M56" s="5">
        <v>2</v>
      </c>
      <c r="N56" s="6">
        <v>3</v>
      </c>
      <c r="O56" s="5">
        <v>3</v>
      </c>
      <c r="P56" s="6">
        <v>3</v>
      </c>
      <c r="Q56" s="2">
        <v>4</v>
      </c>
      <c r="R56" s="2">
        <v>8</v>
      </c>
      <c r="S56" s="2">
        <v>2</v>
      </c>
      <c r="T56" s="2">
        <v>3</v>
      </c>
      <c r="U56" s="2">
        <v>10</v>
      </c>
      <c r="V56" s="2">
        <v>4</v>
      </c>
      <c r="W56" s="2">
        <v>1</v>
      </c>
      <c r="X56" s="2">
        <v>5</v>
      </c>
      <c r="Y56" s="2">
        <v>3</v>
      </c>
      <c r="Z56" s="2">
        <v>6</v>
      </c>
      <c r="AA56" s="3">
        <v>-17</v>
      </c>
      <c r="AB56" s="4">
        <f t="shared" si="2"/>
        <v>14</v>
      </c>
      <c r="AC56" s="5">
        <f t="shared" si="3"/>
        <v>11</v>
      </c>
      <c r="AD56" s="6">
        <f t="shared" si="4"/>
        <v>6</v>
      </c>
      <c r="AE56" s="1">
        <f t="shared" si="5"/>
        <v>31</v>
      </c>
    </row>
    <row r="57" spans="1:31" ht="15.75" customHeight="1" x14ac:dyDescent="0.35">
      <c r="A57" s="2">
        <f t="shared" si="1"/>
        <v>51</v>
      </c>
      <c r="B57" s="2">
        <v>24148</v>
      </c>
      <c r="C57" s="2">
        <v>0</v>
      </c>
      <c r="D57" s="2">
        <v>1970</v>
      </c>
      <c r="E57" s="8">
        <v>44496.511805555558</v>
      </c>
      <c r="F57" s="2" t="s">
        <v>71</v>
      </c>
      <c r="G57" s="4">
        <v>2</v>
      </c>
      <c r="H57" s="4">
        <v>4</v>
      </c>
      <c r="I57" s="5">
        <v>4</v>
      </c>
      <c r="J57" s="4">
        <v>3</v>
      </c>
      <c r="K57" s="4">
        <v>3</v>
      </c>
      <c r="L57" s="5">
        <v>4</v>
      </c>
      <c r="M57" s="5">
        <v>3</v>
      </c>
      <c r="N57" s="6">
        <v>3</v>
      </c>
      <c r="O57" s="5">
        <v>4</v>
      </c>
      <c r="P57" s="6">
        <v>4</v>
      </c>
      <c r="Q57" s="2">
        <v>9</v>
      </c>
      <c r="R57" s="2">
        <v>16</v>
      </c>
      <c r="S57" s="2">
        <v>7</v>
      </c>
      <c r="T57" s="2">
        <v>7</v>
      </c>
      <c r="U57" s="2">
        <v>16</v>
      </c>
      <c r="V57" s="2">
        <v>8</v>
      </c>
      <c r="W57" s="2">
        <v>11</v>
      </c>
      <c r="X57" s="2">
        <v>14</v>
      </c>
      <c r="Y57" s="2">
        <v>8</v>
      </c>
      <c r="Z57" s="2">
        <v>6</v>
      </c>
      <c r="AA57" s="3">
        <v>-14</v>
      </c>
      <c r="AB57" s="4">
        <f t="shared" si="2"/>
        <v>12</v>
      </c>
      <c r="AC57" s="5">
        <f t="shared" si="3"/>
        <v>15</v>
      </c>
      <c r="AD57" s="6">
        <f t="shared" si="4"/>
        <v>7</v>
      </c>
      <c r="AE57" s="1">
        <f t="shared" si="5"/>
        <v>34</v>
      </c>
    </row>
    <row r="58" spans="1:31" ht="15.75" customHeight="1" x14ac:dyDescent="0.35">
      <c r="A58" s="2">
        <f t="shared" si="1"/>
        <v>41</v>
      </c>
      <c r="B58" s="2">
        <v>24147</v>
      </c>
      <c r="C58" s="2">
        <v>1</v>
      </c>
      <c r="D58" s="2">
        <v>1980</v>
      </c>
      <c r="E58" s="8">
        <v>44496.513194444444</v>
      </c>
      <c r="F58" s="2" t="s">
        <v>73</v>
      </c>
      <c r="G58" s="4">
        <v>3</v>
      </c>
      <c r="H58" s="4">
        <v>3</v>
      </c>
      <c r="I58" s="5">
        <v>2</v>
      </c>
      <c r="J58" s="4">
        <v>3</v>
      </c>
      <c r="K58" s="4">
        <v>3</v>
      </c>
      <c r="L58" s="5">
        <v>2</v>
      </c>
      <c r="M58" s="5">
        <v>2</v>
      </c>
      <c r="N58" s="6">
        <v>3</v>
      </c>
      <c r="O58" s="5">
        <v>3</v>
      </c>
      <c r="P58" s="6">
        <v>2</v>
      </c>
      <c r="Q58" s="2">
        <v>11</v>
      </c>
      <c r="R58" s="2">
        <v>14</v>
      </c>
      <c r="S58" s="2">
        <v>4</v>
      </c>
      <c r="T58" s="2">
        <v>8</v>
      </c>
      <c r="U58" s="2">
        <v>8</v>
      </c>
      <c r="V58" s="2">
        <v>6</v>
      </c>
      <c r="W58" s="2">
        <v>3</v>
      </c>
      <c r="X58" s="2">
        <v>8</v>
      </c>
      <c r="Y58" s="2">
        <v>3</v>
      </c>
      <c r="Z58" s="2">
        <v>4</v>
      </c>
      <c r="AA58" s="3">
        <v>-30</v>
      </c>
      <c r="AB58" s="4">
        <f t="shared" si="2"/>
        <v>12</v>
      </c>
      <c r="AC58" s="5">
        <f t="shared" si="3"/>
        <v>9</v>
      </c>
      <c r="AD58" s="6">
        <f t="shared" si="4"/>
        <v>5</v>
      </c>
      <c r="AE58" s="1">
        <f t="shared" si="5"/>
        <v>26</v>
      </c>
    </row>
    <row r="59" spans="1:31" ht="15.75" customHeight="1" x14ac:dyDescent="0.35">
      <c r="A59" s="2">
        <f t="shared" si="1"/>
        <v>24</v>
      </c>
      <c r="B59" s="2">
        <v>24149</v>
      </c>
      <c r="C59" s="2">
        <v>1</v>
      </c>
      <c r="D59" s="2">
        <v>1997</v>
      </c>
      <c r="E59" s="8">
        <v>44496.529861111114</v>
      </c>
      <c r="F59" s="2" t="s">
        <v>78</v>
      </c>
      <c r="G59" s="4">
        <v>2</v>
      </c>
      <c r="H59" s="4">
        <v>4</v>
      </c>
      <c r="I59" s="5">
        <v>3</v>
      </c>
      <c r="J59" s="4">
        <v>3</v>
      </c>
      <c r="K59" s="4">
        <v>3</v>
      </c>
      <c r="L59" s="5">
        <v>2</v>
      </c>
      <c r="M59" s="5">
        <v>3</v>
      </c>
      <c r="N59" s="6">
        <v>4</v>
      </c>
      <c r="O59" s="5">
        <v>1</v>
      </c>
      <c r="P59" s="6">
        <v>2</v>
      </c>
      <c r="Q59" s="2">
        <v>8</v>
      </c>
      <c r="R59" s="2">
        <v>21</v>
      </c>
      <c r="S59" s="2">
        <v>5</v>
      </c>
      <c r="T59" s="2">
        <v>13</v>
      </c>
      <c r="U59" s="2">
        <v>20</v>
      </c>
      <c r="V59" s="2">
        <v>20</v>
      </c>
      <c r="W59" s="2">
        <v>16</v>
      </c>
      <c r="X59" s="2">
        <v>6</v>
      </c>
      <c r="Y59" s="2">
        <v>7</v>
      </c>
      <c r="Z59" s="2">
        <v>9</v>
      </c>
      <c r="AA59" s="3">
        <v>8</v>
      </c>
      <c r="AB59" s="4">
        <f t="shared" si="2"/>
        <v>12</v>
      </c>
      <c r="AC59" s="5">
        <f t="shared" si="3"/>
        <v>9</v>
      </c>
      <c r="AD59" s="6">
        <f t="shared" si="4"/>
        <v>6</v>
      </c>
      <c r="AE59" s="1">
        <f t="shared" si="5"/>
        <v>27</v>
      </c>
    </row>
    <row r="60" spans="1:31" ht="15.75" customHeight="1" x14ac:dyDescent="0.35">
      <c r="A60" s="2">
        <f t="shared" si="1"/>
        <v>23</v>
      </c>
      <c r="B60" s="2">
        <v>24164</v>
      </c>
      <c r="C60" s="2">
        <v>0</v>
      </c>
      <c r="D60" s="2">
        <v>1998</v>
      </c>
      <c r="E60" s="8">
        <v>44496.654166666667</v>
      </c>
      <c r="F60" s="2" t="s">
        <v>69</v>
      </c>
      <c r="G60" s="4">
        <v>4</v>
      </c>
      <c r="H60" s="4">
        <v>4</v>
      </c>
      <c r="I60" s="5">
        <v>3</v>
      </c>
      <c r="J60" s="4">
        <v>4</v>
      </c>
      <c r="K60" s="4">
        <v>2</v>
      </c>
      <c r="L60" s="5">
        <v>2</v>
      </c>
      <c r="M60" s="5">
        <v>2</v>
      </c>
      <c r="N60" s="6">
        <v>2</v>
      </c>
      <c r="O60" s="5">
        <v>3</v>
      </c>
      <c r="P60" s="6">
        <v>2</v>
      </c>
      <c r="Q60" s="2">
        <v>4</v>
      </c>
      <c r="R60" s="2">
        <v>7</v>
      </c>
      <c r="S60" s="2">
        <v>3</v>
      </c>
      <c r="T60" s="2">
        <v>3</v>
      </c>
      <c r="U60" s="2">
        <v>4</v>
      </c>
      <c r="V60" s="2">
        <v>5</v>
      </c>
      <c r="W60" s="2">
        <v>3</v>
      </c>
      <c r="X60" s="2">
        <v>3</v>
      </c>
      <c r="Y60" s="2">
        <v>4</v>
      </c>
      <c r="Z60" s="2">
        <v>4</v>
      </c>
      <c r="AA60" s="3">
        <v>-2</v>
      </c>
      <c r="AB60" s="4">
        <f t="shared" si="2"/>
        <v>14</v>
      </c>
      <c r="AC60" s="5">
        <f t="shared" si="3"/>
        <v>10</v>
      </c>
      <c r="AD60" s="6">
        <f t="shared" si="4"/>
        <v>4</v>
      </c>
      <c r="AE60" s="1">
        <f t="shared" si="5"/>
        <v>28</v>
      </c>
    </row>
    <row r="61" spans="1:31" ht="15.75" customHeight="1" x14ac:dyDescent="0.35">
      <c r="A61" s="2">
        <f t="shared" si="1"/>
        <v>34</v>
      </c>
      <c r="B61" s="2">
        <v>24168</v>
      </c>
      <c r="C61" s="2">
        <v>1</v>
      </c>
      <c r="D61" s="2">
        <v>1987</v>
      </c>
      <c r="E61" s="8">
        <v>44496.686111111114</v>
      </c>
      <c r="F61" s="2" t="s">
        <v>79</v>
      </c>
      <c r="G61" s="4">
        <v>4</v>
      </c>
      <c r="H61" s="4">
        <v>3</v>
      </c>
      <c r="I61" s="5">
        <v>4</v>
      </c>
      <c r="J61" s="4">
        <v>3</v>
      </c>
      <c r="K61" s="4">
        <v>3</v>
      </c>
      <c r="L61" s="5">
        <v>4</v>
      </c>
      <c r="M61" s="5">
        <v>4</v>
      </c>
      <c r="N61" s="6">
        <v>3</v>
      </c>
      <c r="O61" s="5">
        <v>4</v>
      </c>
      <c r="P61" s="6">
        <v>4</v>
      </c>
      <c r="Q61" s="2">
        <v>7</v>
      </c>
      <c r="R61" s="2">
        <v>11</v>
      </c>
      <c r="S61" s="2">
        <v>2</v>
      </c>
      <c r="T61" s="2">
        <v>3</v>
      </c>
      <c r="U61" s="2">
        <v>6</v>
      </c>
      <c r="V61" s="2">
        <v>3</v>
      </c>
      <c r="W61" s="2">
        <v>3</v>
      </c>
      <c r="X61" s="2">
        <v>5</v>
      </c>
      <c r="Y61" s="2">
        <v>4</v>
      </c>
      <c r="Z61" s="2">
        <v>2</v>
      </c>
      <c r="AA61" s="3">
        <v>-25</v>
      </c>
      <c r="AB61" s="4">
        <f t="shared" si="2"/>
        <v>13</v>
      </c>
      <c r="AC61" s="5">
        <f t="shared" si="3"/>
        <v>16</v>
      </c>
      <c r="AD61" s="6">
        <f t="shared" si="4"/>
        <v>7</v>
      </c>
      <c r="AE61" s="1">
        <f t="shared" si="5"/>
        <v>36</v>
      </c>
    </row>
    <row r="62" spans="1:31" ht="15.75" customHeight="1" x14ac:dyDescent="0.35">
      <c r="A62" s="2">
        <f t="shared" si="1"/>
        <v>30</v>
      </c>
      <c r="B62" s="2">
        <v>24169</v>
      </c>
      <c r="C62" s="2">
        <v>0</v>
      </c>
      <c r="D62" s="2">
        <v>1991</v>
      </c>
      <c r="E62" s="8">
        <v>44496.688194444447</v>
      </c>
      <c r="F62" s="2" t="s">
        <v>78</v>
      </c>
      <c r="G62" s="4">
        <v>4</v>
      </c>
      <c r="H62" s="4">
        <v>1</v>
      </c>
      <c r="I62" s="5">
        <v>3</v>
      </c>
      <c r="J62" s="4">
        <v>3</v>
      </c>
      <c r="K62" s="4">
        <v>2</v>
      </c>
      <c r="L62" s="5">
        <v>4</v>
      </c>
      <c r="M62" s="5">
        <v>3</v>
      </c>
      <c r="N62" s="6">
        <v>4</v>
      </c>
      <c r="O62" s="5">
        <v>4</v>
      </c>
      <c r="P62" s="6">
        <v>2</v>
      </c>
      <c r="Q62" s="2">
        <v>5</v>
      </c>
      <c r="R62" s="2">
        <v>12</v>
      </c>
      <c r="S62" s="2">
        <v>12</v>
      </c>
      <c r="T62" s="2">
        <v>12</v>
      </c>
      <c r="U62" s="2">
        <v>12</v>
      </c>
      <c r="V62" s="2">
        <v>5</v>
      </c>
      <c r="W62" s="2">
        <v>4</v>
      </c>
      <c r="X62" s="2">
        <v>4</v>
      </c>
      <c r="Y62" s="2">
        <v>4</v>
      </c>
      <c r="Z62" s="2">
        <v>4</v>
      </c>
      <c r="AA62" s="3">
        <v>31</v>
      </c>
      <c r="AB62" s="4">
        <f t="shared" si="2"/>
        <v>10</v>
      </c>
      <c r="AC62" s="5">
        <f t="shared" si="3"/>
        <v>14</v>
      </c>
      <c r="AD62" s="6">
        <f t="shared" si="4"/>
        <v>6</v>
      </c>
      <c r="AE62" s="1">
        <f t="shared" si="5"/>
        <v>30</v>
      </c>
    </row>
    <row r="63" spans="1:31" ht="15.75" customHeight="1" x14ac:dyDescent="0.35">
      <c r="A63" s="2">
        <f t="shared" si="1"/>
        <v>32</v>
      </c>
      <c r="B63" s="2">
        <v>24170</v>
      </c>
      <c r="C63" s="2">
        <v>0</v>
      </c>
      <c r="D63" s="2">
        <v>1989</v>
      </c>
      <c r="E63" s="8">
        <v>44496.693749999999</v>
      </c>
      <c r="F63" s="2" t="s">
        <v>73</v>
      </c>
      <c r="G63" s="4">
        <v>3</v>
      </c>
      <c r="H63" s="4">
        <v>3</v>
      </c>
      <c r="I63" s="5">
        <v>4</v>
      </c>
      <c r="J63" s="4">
        <v>4</v>
      </c>
      <c r="K63" s="4">
        <v>3</v>
      </c>
      <c r="L63" s="5">
        <v>3</v>
      </c>
      <c r="M63" s="5">
        <v>3</v>
      </c>
      <c r="N63" s="6">
        <v>4</v>
      </c>
      <c r="O63" s="5">
        <v>3</v>
      </c>
      <c r="P63" s="6">
        <v>3</v>
      </c>
      <c r="Q63" s="2">
        <v>3</v>
      </c>
      <c r="R63" s="2">
        <v>3</v>
      </c>
      <c r="S63" s="2">
        <v>1</v>
      </c>
      <c r="T63" s="2">
        <v>4</v>
      </c>
      <c r="U63" s="2">
        <v>2</v>
      </c>
      <c r="V63" s="2">
        <v>3</v>
      </c>
      <c r="W63" s="2">
        <v>2</v>
      </c>
      <c r="X63" s="2">
        <v>2</v>
      </c>
      <c r="Y63" s="2">
        <v>2</v>
      </c>
      <c r="Z63" s="2">
        <v>2</v>
      </c>
      <c r="AA63" s="3">
        <v>-20</v>
      </c>
      <c r="AB63" s="4">
        <f t="shared" si="2"/>
        <v>13</v>
      </c>
      <c r="AC63" s="5">
        <f t="shared" si="3"/>
        <v>13</v>
      </c>
      <c r="AD63" s="6">
        <f t="shared" si="4"/>
        <v>7</v>
      </c>
      <c r="AE63" s="1">
        <f t="shared" si="5"/>
        <v>33</v>
      </c>
    </row>
    <row r="64" spans="1:31" ht="15.75" customHeight="1" x14ac:dyDescent="0.35">
      <c r="A64" s="2">
        <f t="shared" si="1"/>
        <v>29</v>
      </c>
      <c r="B64" s="2">
        <v>24171</v>
      </c>
      <c r="C64" s="2">
        <v>0</v>
      </c>
      <c r="D64" s="2">
        <v>1992</v>
      </c>
      <c r="E64" s="8">
        <v>44496.695138888892</v>
      </c>
      <c r="F64" s="2" t="s">
        <v>71</v>
      </c>
      <c r="G64" s="4">
        <v>2</v>
      </c>
      <c r="H64" s="4">
        <v>1</v>
      </c>
      <c r="I64" s="5">
        <v>3</v>
      </c>
      <c r="J64" s="4">
        <v>3</v>
      </c>
      <c r="K64" s="4">
        <v>3</v>
      </c>
      <c r="L64" s="5">
        <v>3</v>
      </c>
      <c r="M64" s="5">
        <v>3</v>
      </c>
      <c r="N64" s="6">
        <v>2</v>
      </c>
      <c r="O64" s="5">
        <v>3</v>
      </c>
      <c r="P64" s="6">
        <v>2</v>
      </c>
      <c r="Q64" s="2">
        <v>6</v>
      </c>
      <c r="R64" s="2">
        <v>9</v>
      </c>
      <c r="S64" s="2">
        <v>5</v>
      </c>
      <c r="T64" s="2">
        <v>7</v>
      </c>
      <c r="U64" s="2">
        <v>9</v>
      </c>
      <c r="V64" s="2">
        <v>6</v>
      </c>
      <c r="W64" s="2">
        <v>4</v>
      </c>
      <c r="X64" s="2">
        <v>13</v>
      </c>
      <c r="Y64" s="2">
        <v>4</v>
      </c>
      <c r="Z64" s="2">
        <v>4</v>
      </c>
      <c r="AA64" s="3">
        <v>-9</v>
      </c>
      <c r="AB64" s="4">
        <f t="shared" si="2"/>
        <v>9</v>
      </c>
      <c r="AC64" s="5">
        <f t="shared" si="3"/>
        <v>12</v>
      </c>
      <c r="AD64" s="6">
        <f t="shared" si="4"/>
        <v>4</v>
      </c>
      <c r="AE64" s="1">
        <f t="shared" si="5"/>
        <v>25</v>
      </c>
    </row>
    <row r="65" spans="1:31" ht="15.75" customHeight="1" x14ac:dyDescent="0.35">
      <c r="A65" s="2">
        <f t="shared" si="1"/>
        <v>59</v>
      </c>
      <c r="B65" s="2">
        <v>24172</v>
      </c>
      <c r="C65" s="2">
        <v>1</v>
      </c>
      <c r="D65" s="2">
        <v>1962</v>
      </c>
      <c r="E65" s="8">
        <v>44496.698611111111</v>
      </c>
      <c r="F65" s="2" t="s">
        <v>71</v>
      </c>
      <c r="G65" s="4">
        <v>3</v>
      </c>
      <c r="H65" s="4">
        <v>2</v>
      </c>
      <c r="I65" s="5">
        <v>4</v>
      </c>
      <c r="J65" s="4">
        <v>2</v>
      </c>
      <c r="K65" s="4">
        <v>2</v>
      </c>
      <c r="L65" s="5">
        <v>2</v>
      </c>
      <c r="M65" s="5">
        <v>4</v>
      </c>
      <c r="N65" s="6">
        <v>3</v>
      </c>
      <c r="O65" s="5">
        <v>3</v>
      </c>
      <c r="P65" s="6">
        <v>4</v>
      </c>
      <c r="Q65" s="2">
        <v>12</v>
      </c>
      <c r="R65" s="2">
        <v>7</v>
      </c>
      <c r="S65" s="2">
        <v>4</v>
      </c>
      <c r="T65" s="2">
        <v>3</v>
      </c>
      <c r="U65" s="2">
        <v>8</v>
      </c>
      <c r="V65" s="2">
        <v>7</v>
      </c>
      <c r="W65" s="2">
        <v>3</v>
      </c>
      <c r="X65" s="2">
        <v>4</v>
      </c>
      <c r="Y65" s="2">
        <v>4</v>
      </c>
      <c r="Z65" s="2">
        <v>3</v>
      </c>
      <c r="AA65" s="3">
        <v>3</v>
      </c>
      <c r="AB65" s="4">
        <f t="shared" si="2"/>
        <v>9</v>
      </c>
      <c r="AC65" s="5">
        <f t="shared" si="3"/>
        <v>13</v>
      </c>
      <c r="AD65" s="6">
        <f t="shared" si="4"/>
        <v>7</v>
      </c>
      <c r="AE65" s="1">
        <f t="shared" si="5"/>
        <v>29</v>
      </c>
    </row>
    <row r="66" spans="1:31" ht="15.75" customHeight="1" x14ac:dyDescent="0.35">
      <c r="A66" s="2">
        <f t="shared" si="1"/>
        <v>49</v>
      </c>
      <c r="B66" s="2">
        <v>24165</v>
      </c>
      <c r="C66" s="2">
        <v>0</v>
      </c>
      <c r="D66" s="2">
        <v>1972</v>
      </c>
      <c r="E66" s="8">
        <v>44496.709722222222</v>
      </c>
      <c r="F66" s="2" t="s">
        <v>80</v>
      </c>
      <c r="G66" s="4">
        <v>3</v>
      </c>
      <c r="H66" s="4">
        <v>1</v>
      </c>
      <c r="I66" s="5">
        <v>4</v>
      </c>
      <c r="J66" s="4">
        <v>3</v>
      </c>
      <c r="K66" s="4">
        <v>2</v>
      </c>
      <c r="L66" s="5">
        <v>4</v>
      </c>
      <c r="M66" s="5">
        <v>4</v>
      </c>
      <c r="N66" s="6">
        <v>3</v>
      </c>
      <c r="O66" s="5">
        <v>4</v>
      </c>
      <c r="P66" s="6">
        <v>3</v>
      </c>
      <c r="Q66" s="2">
        <v>4</v>
      </c>
      <c r="R66" s="2">
        <v>4</v>
      </c>
      <c r="S66" s="2">
        <v>1</v>
      </c>
      <c r="T66" s="2">
        <v>6</v>
      </c>
      <c r="U66" s="2">
        <v>15</v>
      </c>
      <c r="V66" s="2">
        <v>4</v>
      </c>
      <c r="W66" s="2">
        <v>5</v>
      </c>
      <c r="X66" s="2">
        <v>11</v>
      </c>
      <c r="Y66" s="2">
        <v>5</v>
      </c>
      <c r="Z66" s="2">
        <v>4</v>
      </c>
      <c r="AA66" s="3">
        <v>-8</v>
      </c>
      <c r="AB66" s="4">
        <f t="shared" si="2"/>
        <v>9</v>
      </c>
      <c r="AC66" s="5">
        <f t="shared" si="3"/>
        <v>16</v>
      </c>
      <c r="AD66" s="6">
        <f t="shared" si="4"/>
        <v>6</v>
      </c>
      <c r="AE66" s="1">
        <f t="shared" si="5"/>
        <v>31</v>
      </c>
    </row>
    <row r="67" spans="1:31" ht="15.75" customHeight="1" x14ac:dyDescent="0.35">
      <c r="A67" s="2">
        <f t="shared" si="1"/>
        <v>36</v>
      </c>
      <c r="B67" s="2">
        <v>24174</v>
      </c>
      <c r="C67" s="2">
        <v>0</v>
      </c>
      <c r="D67" s="2">
        <v>1985</v>
      </c>
      <c r="E67" s="8">
        <v>44496.722222222219</v>
      </c>
      <c r="F67" s="2" t="s">
        <v>71</v>
      </c>
      <c r="G67" s="4">
        <v>3</v>
      </c>
      <c r="H67" s="4">
        <v>4</v>
      </c>
      <c r="I67" s="5">
        <v>3</v>
      </c>
      <c r="J67" s="4">
        <v>3</v>
      </c>
      <c r="K67" s="4">
        <v>3</v>
      </c>
      <c r="L67" s="5">
        <v>2</v>
      </c>
      <c r="M67" s="5">
        <v>3</v>
      </c>
      <c r="N67" s="6">
        <v>4</v>
      </c>
      <c r="O67" s="5">
        <v>3</v>
      </c>
      <c r="P67" s="6">
        <v>3</v>
      </c>
      <c r="Q67" s="2">
        <v>5</v>
      </c>
      <c r="R67" s="2">
        <v>14</v>
      </c>
      <c r="S67" s="2">
        <v>3</v>
      </c>
      <c r="T67" s="2">
        <v>4</v>
      </c>
      <c r="U67" s="2">
        <v>6</v>
      </c>
      <c r="V67" s="2">
        <v>6</v>
      </c>
      <c r="W67" s="2">
        <v>3</v>
      </c>
      <c r="X67" s="2">
        <v>5</v>
      </c>
      <c r="Y67" s="2">
        <v>5</v>
      </c>
      <c r="Z67" s="2">
        <v>3</v>
      </c>
      <c r="AA67" s="3">
        <v>-28</v>
      </c>
      <c r="AB67" s="4">
        <f t="shared" si="2"/>
        <v>13</v>
      </c>
      <c r="AC67" s="5">
        <f t="shared" si="3"/>
        <v>11</v>
      </c>
      <c r="AD67" s="6">
        <f t="shared" si="4"/>
        <v>7</v>
      </c>
      <c r="AE67" s="1">
        <f t="shared" si="5"/>
        <v>31</v>
      </c>
    </row>
    <row r="68" spans="1:31" ht="15.75" customHeight="1" x14ac:dyDescent="0.35">
      <c r="A68" s="2">
        <f t="shared" si="1"/>
        <v>30</v>
      </c>
      <c r="B68" s="2">
        <v>24176</v>
      </c>
      <c r="C68" s="2">
        <v>0</v>
      </c>
      <c r="D68" s="2">
        <v>1991</v>
      </c>
      <c r="E68" s="8">
        <v>44496.722916666666</v>
      </c>
      <c r="F68" s="2" t="s">
        <v>81</v>
      </c>
      <c r="G68" s="4">
        <v>2</v>
      </c>
      <c r="H68" s="4">
        <v>4</v>
      </c>
      <c r="I68" s="5">
        <v>3</v>
      </c>
      <c r="J68" s="4">
        <v>4</v>
      </c>
      <c r="K68" s="4">
        <v>3</v>
      </c>
      <c r="L68" s="5">
        <v>4</v>
      </c>
      <c r="M68" s="5">
        <v>4</v>
      </c>
      <c r="N68" s="6">
        <v>3</v>
      </c>
      <c r="O68" s="5">
        <v>3</v>
      </c>
      <c r="P68" s="6">
        <v>3</v>
      </c>
      <c r="Q68" s="2">
        <v>5</v>
      </c>
      <c r="R68" s="2">
        <v>6</v>
      </c>
      <c r="S68" s="2">
        <v>2</v>
      </c>
      <c r="T68" s="2">
        <v>3</v>
      </c>
      <c r="U68" s="2">
        <v>7</v>
      </c>
      <c r="V68" s="2">
        <v>3</v>
      </c>
      <c r="W68" s="2">
        <v>6</v>
      </c>
      <c r="X68" s="2">
        <v>4</v>
      </c>
      <c r="Y68" s="2">
        <v>5</v>
      </c>
      <c r="Z68" s="2">
        <v>4</v>
      </c>
      <c r="AA68" s="3">
        <v>-13</v>
      </c>
      <c r="AB68" s="4">
        <f t="shared" si="2"/>
        <v>13</v>
      </c>
      <c r="AC68" s="5">
        <f t="shared" si="3"/>
        <v>14</v>
      </c>
      <c r="AD68" s="6">
        <f t="shared" si="4"/>
        <v>6</v>
      </c>
      <c r="AE68" s="1">
        <f t="shared" si="5"/>
        <v>33</v>
      </c>
    </row>
    <row r="69" spans="1:31" ht="15.75" customHeight="1" x14ac:dyDescent="0.35">
      <c r="A69" s="2">
        <f t="shared" si="1"/>
        <v>31</v>
      </c>
      <c r="B69" s="2">
        <v>24177</v>
      </c>
      <c r="C69" s="2">
        <v>0</v>
      </c>
      <c r="D69" s="2">
        <v>1990</v>
      </c>
      <c r="E69" s="8">
        <v>44496.723611111112</v>
      </c>
      <c r="F69" s="2" t="s">
        <v>71</v>
      </c>
      <c r="G69" s="4">
        <v>2</v>
      </c>
      <c r="H69" s="4">
        <v>3</v>
      </c>
      <c r="I69" s="5">
        <v>1</v>
      </c>
      <c r="J69" s="4">
        <v>3</v>
      </c>
      <c r="K69" s="4">
        <v>2</v>
      </c>
      <c r="L69" s="5">
        <v>1</v>
      </c>
      <c r="M69" s="5">
        <v>1</v>
      </c>
      <c r="N69" s="6">
        <v>3</v>
      </c>
      <c r="O69" s="5">
        <v>3</v>
      </c>
      <c r="P69" s="6">
        <v>2</v>
      </c>
      <c r="Q69" s="2">
        <v>9</v>
      </c>
      <c r="R69" s="2">
        <v>10</v>
      </c>
      <c r="S69" s="2">
        <v>4</v>
      </c>
      <c r="T69" s="2">
        <v>6</v>
      </c>
      <c r="U69" s="2">
        <v>6</v>
      </c>
      <c r="V69" s="2">
        <v>4</v>
      </c>
      <c r="W69" s="2">
        <v>5</v>
      </c>
      <c r="X69" s="2">
        <v>7</v>
      </c>
      <c r="Y69" s="2">
        <v>8</v>
      </c>
      <c r="Z69" s="2">
        <v>5</v>
      </c>
      <c r="AA69" s="3">
        <v>0</v>
      </c>
      <c r="AB69" s="4">
        <f t="shared" si="2"/>
        <v>10</v>
      </c>
      <c r="AC69" s="5">
        <f t="shared" si="3"/>
        <v>6</v>
      </c>
      <c r="AD69" s="6">
        <f t="shared" si="4"/>
        <v>5</v>
      </c>
      <c r="AE69" s="1">
        <f t="shared" si="5"/>
        <v>21</v>
      </c>
    </row>
    <row r="70" spans="1:31" ht="15.75" customHeight="1" x14ac:dyDescent="0.35">
      <c r="A70" s="2">
        <f t="shared" si="1"/>
        <v>38</v>
      </c>
      <c r="B70" s="2">
        <v>24187</v>
      </c>
      <c r="C70" s="2">
        <v>0</v>
      </c>
      <c r="D70" s="2">
        <v>1983</v>
      </c>
      <c r="E70" s="8">
        <v>44496.736111111109</v>
      </c>
      <c r="F70" s="2" t="s">
        <v>70</v>
      </c>
      <c r="G70" s="4">
        <v>3</v>
      </c>
      <c r="H70" s="4">
        <v>4</v>
      </c>
      <c r="I70" s="5">
        <v>4</v>
      </c>
      <c r="J70" s="4">
        <v>3</v>
      </c>
      <c r="K70" s="4">
        <v>3</v>
      </c>
      <c r="L70" s="5">
        <v>4</v>
      </c>
      <c r="M70" s="5">
        <v>4</v>
      </c>
      <c r="N70" s="6">
        <v>3</v>
      </c>
      <c r="O70" s="5">
        <v>3</v>
      </c>
      <c r="P70" s="6">
        <v>4</v>
      </c>
      <c r="Q70" s="2">
        <v>17</v>
      </c>
      <c r="R70" s="2">
        <v>18</v>
      </c>
      <c r="S70" s="2">
        <v>4</v>
      </c>
      <c r="T70" s="2">
        <v>7</v>
      </c>
      <c r="U70" s="2">
        <v>17</v>
      </c>
      <c r="V70" s="2">
        <v>7</v>
      </c>
      <c r="W70" s="2">
        <v>3</v>
      </c>
      <c r="X70" s="2">
        <v>6</v>
      </c>
      <c r="Y70" s="2">
        <v>7</v>
      </c>
      <c r="Z70" s="2">
        <v>5</v>
      </c>
      <c r="AA70" s="3">
        <v>-26</v>
      </c>
      <c r="AB70" s="4">
        <f t="shared" si="2"/>
        <v>13</v>
      </c>
      <c r="AC70" s="5">
        <f t="shared" si="3"/>
        <v>15</v>
      </c>
      <c r="AD70" s="6">
        <f t="shared" si="4"/>
        <v>7</v>
      </c>
      <c r="AE70" s="1">
        <f t="shared" si="5"/>
        <v>35</v>
      </c>
    </row>
    <row r="71" spans="1:31" ht="15.75" customHeight="1" x14ac:dyDescent="0.35">
      <c r="A71" s="2">
        <f t="shared" si="1"/>
        <v>30</v>
      </c>
      <c r="B71" s="2">
        <v>24193</v>
      </c>
      <c r="C71" s="2">
        <v>0</v>
      </c>
      <c r="D71" s="2">
        <v>1991</v>
      </c>
      <c r="E71" s="8">
        <v>44496.739583333336</v>
      </c>
      <c r="F71" s="2" t="s">
        <v>71</v>
      </c>
      <c r="G71" s="4">
        <v>2</v>
      </c>
      <c r="H71" s="4">
        <v>3</v>
      </c>
      <c r="I71" s="5">
        <v>2</v>
      </c>
      <c r="J71" s="4">
        <v>3</v>
      </c>
      <c r="K71" s="4">
        <v>2</v>
      </c>
      <c r="L71" s="5">
        <v>3</v>
      </c>
      <c r="M71" s="5">
        <v>3</v>
      </c>
      <c r="N71" s="6">
        <v>2</v>
      </c>
      <c r="O71" s="5">
        <v>3</v>
      </c>
      <c r="P71" s="6">
        <v>2</v>
      </c>
      <c r="Q71" s="2">
        <v>3</v>
      </c>
      <c r="R71" s="2">
        <v>5</v>
      </c>
      <c r="S71" s="2">
        <v>3</v>
      </c>
      <c r="T71" s="2">
        <v>3</v>
      </c>
      <c r="U71" s="2">
        <v>3</v>
      </c>
      <c r="V71" s="2">
        <v>8</v>
      </c>
      <c r="W71" s="2">
        <v>2</v>
      </c>
      <c r="X71" s="2">
        <v>4</v>
      </c>
      <c r="Y71" s="2">
        <v>3</v>
      </c>
      <c r="Z71" s="2">
        <v>3</v>
      </c>
      <c r="AA71" s="3">
        <v>-29</v>
      </c>
      <c r="AB71" s="4">
        <f t="shared" si="2"/>
        <v>10</v>
      </c>
      <c r="AC71" s="5">
        <f t="shared" si="3"/>
        <v>11</v>
      </c>
      <c r="AD71" s="6">
        <f t="shared" si="4"/>
        <v>4</v>
      </c>
      <c r="AE71" s="1">
        <f t="shared" si="5"/>
        <v>25</v>
      </c>
    </row>
    <row r="72" spans="1:31" ht="15.75" customHeight="1" x14ac:dyDescent="0.35">
      <c r="A72" s="2">
        <f t="shared" si="1"/>
        <v>30</v>
      </c>
      <c r="B72" s="2">
        <v>24195</v>
      </c>
      <c r="C72" s="2">
        <v>0</v>
      </c>
      <c r="D72" s="2">
        <v>1991</v>
      </c>
      <c r="E72" s="8">
        <v>44496.740277777775</v>
      </c>
      <c r="F72" s="2" t="s">
        <v>71</v>
      </c>
      <c r="G72" s="4">
        <v>3</v>
      </c>
      <c r="H72" s="4">
        <v>1</v>
      </c>
      <c r="I72" s="5">
        <v>2</v>
      </c>
      <c r="J72" s="4">
        <v>3</v>
      </c>
      <c r="K72" s="4">
        <v>2</v>
      </c>
      <c r="L72" s="5">
        <v>4</v>
      </c>
      <c r="M72" s="5">
        <v>3</v>
      </c>
      <c r="N72" s="6">
        <v>3</v>
      </c>
      <c r="O72" s="5">
        <v>3</v>
      </c>
      <c r="P72" s="6">
        <v>2</v>
      </c>
      <c r="Q72" s="2">
        <v>10</v>
      </c>
      <c r="R72" s="2">
        <v>6</v>
      </c>
      <c r="S72" s="2">
        <v>6</v>
      </c>
      <c r="T72" s="2">
        <v>6</v>
      </c>
      <c r="U72" s="2">
        <v>17</v>
      </c>
      <c r="V72" s="2">
        <v>6</v>
      </c>
      <c r="W72" s="2">
        <v>4</v>
      </c>
      <c r="X72" s="2">
        <v>5</v>
      </c>
      <c r="Y72" s="2">
        <v>5</v>
      </c>
      <c r="Z72" s="2">
        <v>5</v>
      </c>
      <c r="AA72" s="3">
        <v>8</v>
      </c>
      <c r="AB72" s="4">
        <f t="shared" si="2"/>
        <v>9</v>
      </c>
      <c r="AC72" s="5">
        <f t="shared" si="3"/>
        <v>12</v>
      </c>
      <c r="AD72" s="6">
        <f t="shared" si="4"/>
        <v>5</v>
      </c>
      <c r="AE72" s="1">
        <f t="shared" si="5"/>
        <v>26</v>
      </c>
    </row>
    <row r="73" spans="1:31" ht="15.75" customHeight="1" x14ac:dyDescent="0.35">
      <c r="A73" s="2">
        <f t="shared" si="1"/>
        <v>22</v>
      </c>
      <c r="B73" s="2">
        <v>24199</v>
      </c>
      <c r="C73" s="2">
        <v>1</v>
      </c>
      <c r="D73" s="2">
        <v>1999</v>
      </c>
      <c r="E73" s="8">
        <v>44496.745833333334</v>
      </c>
      <c r="F73" s="2" t="s">
        <v>71</v>
      </c>
      <c r="G73" s="4">
        <v>3</v>
      </c>
      <c r="H73" s="4">
        <v>3</v>
      </c>
      <c r="I73" s="5">
        <v>3</v>
      </c>
      <c r="J73" s="4">
        <v>2</v>
      </c>
      <c r="K73" s="4">
        <v>1</v>
      </c>
      <c r="L73" s="5">
        <v>2</v>
      </c>
      <c r="M73" s="5">
        <v>3</v>
      </c>
      <c r="N73" s="6">
        <v>4</v>
      </c>
      <c r="O73" s="5">
        <v>3</v>
      </c>
      <c r="P73" s="6">
        <v>1</v>
      </c>
      <c r="Q73" s="2">
        <v>6</v>
      </c>
      <c r="R73" s="2">
        <v>7</v>
      </c>
      <c r="S73" s="2">
        <v>3</v>
      </c>
      <c r="T73" s="2">
        <v>12</v>
      </c>
      <c r="U73" s="2">
        <v>5</v>
      </c>
      <c r="V73" s="2">
        <v>9</v>
      </c>
      <c r="W73" s="2">
        <v>5</v>
      </c>
      <c r="X73" s="2">
        <v>4</v>
      </c>
      <c r="Y73" s="2">
        <v>4</v>
      </c>
      <c r="Z73" s="2">
        <v>3</v>
      </c>
      <c r="AA73" s="3">
        <v>8</v>
      </c>
      <c r="AB73" s="4">
        <f t="shared" si="2"/>
        <v>9</v>
      </c>
      <c r="AC73" s="5">
        <f t="shared" si="3"/>
        <v>11</v>
      </c>
      <c r="AD73" s="6">
        <f t="shared" si="4"/>
        <v>5</v>
      </c>
      <c r="AE73" s="1">
        <f t="shared" si="5"/>
        <v>25</v>
      </c>
    </row>
    <row r="74" spans="1:31" ht="15.75" customHeight="1" x14ac:dyDescent="0.35">
      <c r="A74" s="2">
        <f t="shared" si="1"/>
        <v>34</v>
      </c>
      <c r="B74" s="2">
        <v>24201</v>
      </c>
      <c r="C74" s="2">
        <v>0</v>
      </c>
      <c r="D74" s="2">
        <v>1987</v>
      </c>
      <c r="E74" s="8">
        <v>44496.748611111114</v>
      </c>
      <c r="F74" s="2" t="s">
        <v>70</v>
      </c>
      <c r="G74" s="4">
        <v>1</v>
      </c>
      <c r="H74" s="4">
        <v>4</v>
      </c>
      <c r="I74" s="5">
        <v>4</v>
      </c>
      <c r="J74" s="4">
        <v>4</v>
      </c>
      <c r="K74" s="4">
        <v>3</v>
      </c>
      <c r="L74" s="5">
        <v>4</v>
      </c>
      <c r="M74" s="5">
        <v>4</v>
      </c>
      <c r="N74" s="6">
        <v>4</v>
      </c>
      <c r="O74" s="5">
        <v>4</v>
      </c>
      <c r="P74" s="6">
        <v>3</v>
      </c>
      <c r="Q74" s="2">
        <v>4</v>
      </c>
      <c r="R74" s="2">
        <v>7</v>
      </c>
      <c r="S74" s="2">
        <v>4</v>
      </c>
      <c r="T74" s="2">
        <v>4</v>
      </c>
      <c r="U74" s="2">
        <v>9</v>
      </c>
      <c r="V74" s="2">
        <v>4</v>
      </c>
      <c r="W74" s="2">
        <v>3</v>
      </c>
      <c r="X74" s="2">
        <v>5</v>
      </c>
      <c r="Y74" s="2">
        <v>6</v>
      </c>
      <c r="Z74" s="2">
        <v>5</v>
      </c>
      <c r="AA74" s="3">
        <v>18</v>
      </c>
      <c r="AB74" s="4">
        <f t="shared" si="2"/>
        <v>12</v>
      </c>
      <c r="AC74" s="5">
        <f t="shared" si="3"/>
        <v>16</v>
      </c>
      <c r="AD74" s="6">
        <f t="shared" si="4"/>
        <v>7</v>
      </c>
      <c r="AE74" s="1">
        <f t="shared" si="5"/>
        <v>35</v>
      </c>
    </row>
    <row r="75" spans="1:31" ht="15.75" customHeight="1" x14ac:dyDescent="0.35">
      <c r="A75" s="2">
        <f t="shared" si="1"/>
        <v>37</v>
      </c>
      <c r="B75" s="2">
        <v>24206</v>
      </c>
      <c r="C75" s="2">
        <v>0</v>
      </c>
      <c r="D75" s="2">
        <v>1984</v>
      </c>
      <c r="E75" s="8">
        <v>44496.761111111111</v>
      </c>
      <c r="F75" s="2" t="s">
        <v>71</v>
      </c>
      <c r="G75" s="4">
        <v>4</v>
      </c>
      <c r="H75" s="4">
        <v>4</v>
      </c>
      <c r="I75" s="5">
        <v>3</v>
      </c>
      <c r="J75" s="4">
        <v>3</v>
      </c>
      <c r="K75" s="4">
        <v>3</v>
      </c>
      <c r="L75" s="5">
        <v>2</v>
      </c>
      <c r="M75" s="5">
        <v>3</v>
      </c>
      <c r="N75" s="6">
        <v>4</v>
      </c>
      <c r="O75" s="5">
        <v>3</v>
      </c>
      <c r="P75" s="6">
        <v>3</v>
      </c>
      <c r="Q75" s="2">
        <v>6</v>
      </c>
      <c r="R75" s="2">
        <v>11</v>
      </c>
      <c r="S75" s="2">
        <v>6</v>
      </c>
      <c r="T75" s="2">
        <v>16</v>
      </c>
      <c r="U75" s="2">
        <v>10</v>
      </c>
      <c r="V75" s="2">
        <v>6</v>
      </c>
      <c r="W75" s="2">
        <v>5</v>
      </c>
      <c r="X75" s="2">
        <v>9</v>
      </c>
      <c r="Y75" s="2">
        <v>5</v>
      </c>
      <c r="Z75" s="2">
        <v>4</v>
      </c>
      <c r="AA75" s="3">
        <v>-20</v>
      </c>
      <c r="AB75" s="4">
        <f t="shared" si="2"/>
        <v>14</v>
      </c>
      <c r="AC75" s="5">
        <f t="shared" si="3"/>
        <v>11</v>
      </c>
      <c r="AD75" s="6">
        <f t="shared" si="4"/>
        <v>7</v>
      </c>
      <c r="AE75" s="1">
        <f t="shared" si="5"/>
        <v>32</v>
      </c>
    </row>
    <row r="76" spans="1:31" ht="15.75" customHeight="1" x14ac:dyDescent="0.35">
      <c r="A76" s="2">
        <f t="shared" si="1"/>
        <v>22</v>
      </c>
      <c r="B76" s="2">
        <v>24209</v>
      </c>
      <c r="C76" s="2">
        <v>1</v>
      </c>
      <c r="D76" s="2">
        <v>1999</v>
      </c>
      <c r="E76" s="8">
        <v>44496.770833333336</v>
      </c>
      <c r="F76" s="2" t="s">
        <v>71</v>
      </c>
      <c r="G76" s="4">
        <v>3</v>
      </c>
      <c r="H76" s="4">
        <v>3</v>
      </c>
      <c r="I76" s="5">
        <v>3</v>
      </c>
      <c r="J76" s="4">
        <v>3</v>
      </c>
      <c r="K76" s="4">
        <v>2</v>
      </c>
      <c r="L76" s="5">
        <v>4</v>
      </c>
      <c r="M76" s="5">
        <v>3</v>
      </c>
      <c r="N76" s="6">
        <v>3</v>
      </c>
      <c r="O76" s="5">
        <v>4</v>
      </c>
      <c r="P76" s="6">
        <v>3</v>
      </c>
      <c r="Q76" s="2">
        <v>8</v>
      </c>
      <c r="R76" s="2">
        <v>5</v>
      </c>
      <c r="S76" s="2">
        <v>2</v>
      </c>
      <c r="T76" s="2">
        <v>6</v>
      </c>
      <c r="U76" s="2">
        <v>10</v>
      </c>
      <c r="V76" s="2">
        <v>7</v>
      </c>
      <c r="W76" s="2">
        <v>4</v>
      </c>
      <c r="X76" s="2">
        <v>5</v>
      </c>
      <c r="Y76" s="2">
        <v>5</v>
      </c>
      <c r="Z76" s="2">
        <v>2</v>
      </c>
      <c r="AA76" s="3">
        <v>-27</v>
      </c>
      <c r="AB76" s="4">
        <f t="shared" si="2"/>
        <v>11</v>
      </c>
      <c r="AC76" s="5">
        <f t="shared" si="3"/>
        <v>14</v>
      </c>
      <c r="AD76" s="6">
        <f t="shared" si="4"/>
        <v>6</v>
      </c>
      <c r="AE76" s="1">
        <f t="shared" si="5"/>
        <v>31</v>
      </c>
    </row>
    <row r="77" spans="1:31" ht="15.75" customHeight="1" x14ac:dyDescent="0.35">
      <c r="A77" s="2">
        <f t="shared" si="1"/>
        <v>60</v>
      </c>
      <c r="B77" s="2">
        <v>24215</v>
      </c>
      <c r="C77" s="2">
        <v>1</v>
      </c>
      <c r="D77" s="2">
        <v>1961</v>
      </c>
      <c r="E77" s="8">
        <v>44496.773611111108</v>
      </c>
      <c r="F77" s="2" t="s">
        <v>71</v>
      </c>
      <c r="G77" s="4">
        <v>2</v>
      </c>
      <c r="H77" s="4">
        <v>3</v>
      </c>
      <c r="I77" s="5">
        <v>3</v>
      </c>
      <c r="J77" s="4">
        <v>3</v>
      </c>
      <c r="K77" s="4">
        <v>2</v>
      </c>
      <c r="L77" s="5">
        <v>1</v>
      </c>
      <c r="M77" s="5">
        <v>3</v>
      </c>
      <c r="N77" s="6">
        <v>3</v>
      </c>
      <c r="O77" s="5">
        <v>2</v>
      </c>
      <c r="P77" s="6">
        <v>3</v>
      </c>
      <c r="Q77" s="2">
        <v>12</v>
      </c>
      <c r="R77" s="2">
        <v>10</v>
      </c>
      <c r="S77" s="2">
        <v>3</v>
      </c>
      <c r="T77" s="2">
        <v>3</v>
      </c>
      <c r="U77" s="2">
        <v>4</v>
      </c>
      <c r="V77" s="2">
        <v>10</v>
      </c>
      <c r="W77" s="2">
        <v>4</v>
      </c>
      <c r="X77" s="2">
        <v>8</v>
      </c>
      <c r="Y77" s="2">
        <v>5</v>
      </c>
      <c r="Z77" s="2">
        <v>3</v>
      </c>
      <c r="AA77" s="3">
        <v>-9</v>
      </c>
      <c r="AB77" s="4">
        <f t="shared" si="2"/>
        <v>10</v>
      </c>
      <c r="AC77" s="5">
        <f t="shared" si="3"/>
        <v>9</v>
      </c>
      <c r="AD77" s="6">
        <f t="shared" si="4"/>
        <v>6</v>
      </c>
      <c r="AE77" s="1">
        <f t="shared" si="5"/>
        <v>25</v>
      </c>
    </row>
    <row r="78" spans="1:31" ht="15.75" customHeight="1" x14ac:dyDescent="0.35">
      <c r="A78" s="2">
        <f t="shared" si="1"/>
        <v>26</v>
      </c>
      <c r="B78" s="2">
        <v>24224</v>
      </c>
      <c r="C78" s="2">
        <v>0</v>
      </c>
      <c r="D78" s="2">
        <v>1995</v>
      </c>
      <c r="E78" s="8">
        <v>44496.792361111111</v>
      </c>
      <c r="F78" s="2" t="s">
        <v>71</v>
      </c>
      <c r="G78" s="4">
        <v>3</v>
      </c>
      <c r="H78" s="4">
        <v>4</v>
      </c>
      <c r="I78" s="5">
        <v>4</v>
      </c>
      <c r="J78" s="4">
        <v>4</v>
      </c>
      <c r="K78" s="4">
        <v>3</v>
      </c>
      <c r="L78" s="5">
        <v>3</v>
      </c>
      <c r="M78" s="5">
        <v>4</v>
      </c>
      <c r="N78" s="6">
        <v>4</v>
      </c>
      <c r="O78" s="5">
        <v>4</v>
      </c>
      <c r="P78" s="6">
        <v>4</v>
      </c>
      <c r="Q78" s="2">
        <v>7</v>
      </c>
      <c r="R78" s="2">
        <v>5</v>
      </c>
      <c r="S78" s="2">
        <v>2</v>
      </c>
      <c r="T78" s="2">
        <v>3</v>
      </c>
      <c r="U78" s="2">
        <v>5</v>
      </c>
      <c r="V78" s="2">
        <v>5</v>
      </c>
      <c r="W78" s="2">
        <v>2</v>
      </c>
      <c r="X78" s="2">
        <v>4</v>
      </c>
      <c r="Y78" s="2">
        <v>7</v>
      </c>
      <c r="Z78" s="2">
        <v>2</v>
      </c>
      <c r="AA78" s="3">
        <v>-21</v>
      </c>
      <c r="AB78" s="4">
        <f t="shared" si="2"/>
        <v>14</v>
      </c>
      <c r="AC78" s="5">
        <f t="shared" si="3"/>
        <v>15</v>
      </c>
      <c r="AD78" s="6">
        <f t="shared" si="4"/>
        <v>8</v>
      </c>
      <c r="AE78" s="1">
        <f t="shared" si="5"/>
        <v>37</v>
      </c>
    </row>
    <row r="79" spans="1:31" ht="15.75" customHeight="1" x14ac:dyDescent="0.35">
      <c r="A79" s="2">
        <f t="shared" si="1"/>
        <v>19</v>
      </c>
      <c r="B79" s="2">
        <v>24225</v>
      </c>
      <c r="C79" s="2">
        <v>0</v>
      </c>
      <c r="D79" s="2">
        <v>2002</v>
      </c>
      <c r="E79" s="8">
        <v>44496.798611111109</v>
      </c>
      <c r="F79" s="2" t="s">
        <v>69</v>
      </c>
      <c r="G79" s="4">
        <v>3</v>
      </c>
      <c r="H79" s="4">
        <v>4</v>
      </c>
      <c r="I79" s="5">
        <v>4</v>
      </c>
      <c r="J79" s="4">
        <v>4</v>
      </c>
      <c r="K79" s="4">
        <v>2</v>
      </c>
      <c r="L79" s="5">
        <v>4</v>
      </c>
      <c r="M79" s="5">
        <v>4</v>
      </c>
      <c r="N79" s="6">
        <v>2</v>
      </c>
      <c r="O79" s="5">
        <v>4</v>
      </c>
      <c r="P79" s="6">
        <v>4</v>
      </c>
      <c r="Q79" s="2">
        <v>10</v>
      </c>
      <c r="R79" s="2">
        <v>7</v>
      </c>
      <c r="S79" s="2">
        <v>7</v>
      </c>
      <c r="T79" s="2">
        <v>5</v>
      </c>
      <c r="U79" s="2">
        <v>5</v>
      </c>
      <c r="V79" s="2">
        <v>7</v>
      </c>
      <c r="W79" s="2">
        <v>4</v>
      </c>
      <c r="X79" s="2">
        <v>6</v>
      </c>
      <c r="Y79" s="2">
        <v>5</v>
      </c>
      <c r="Z79" s="2">
        <v>4</v>
      </c>
      <c r="AA79" s="3">
        <v>-4</v>
      </c>
      <c r="AB79" s="4">
        <f t="shared" si="2"/>
        <v>13</v>
      </c>
      <c r="AC79" s="5">
        <f t="shared" si="3"/>
        <v>16</v>
      </c>
      <c r="AD79" s="6">
        <f t="shared" si="4"/>
        <v>6</v>
      </c>
      <c r="AE79" s="1">
        <f t="shared" si="5"/>
        <v>35</v>
      </c>
    </row>
    <row r="80" spans="1:31" ht="15.75" customHeight="1" x14ac:dyDescent="0.35">
      <c r="A80" s="2">
        <f t="shared" si="1"/>
        <v>19</v>
      </c>
      <c r="B80" s="2">
        <v>24233</v>
      </c>
      <c r="C80" s="2">
        <v>0</v>
      </c>
      <c r="D80" s="2">
        <v>2002</v>
      </c>
      <c r="E80" s="8">
        <v>44496.816666666666</v>
      </c>
      <c r="F80" s="2" t="s">
        <v>70</v>
      </c>
      <c r="G80" s="4">
        <v>3</v>
      </c>
      <c r="H80" s="4">
        <v>4</v>
      </c>
      <c r="I80" s="5">
        <v>4</v>
      </c>
      <c r="J80" s="4">
        <v>3</v>
      </c>
      <c r="K80" s="4">
        <v>2</v>
      </c>
      <c r="L80" s="5">
        <v>4</v>
      </c>
      <c r="M80" s="5">
        <v>4</v>
      </c>
      <c r="N80" s="6">
        <v>3</v>
      </c>
      <c r="O80" s="5">
        <v>4</v>
      </c>
      <c r="P80" s="6">
        <v>3</v>
      </c>
      <c r="Q80" s="2">
        <v>17</v>
      </c>
      <c r="R80" s="2">
        <v>14</v>
      </c>
      <c r="S80" s="2">
        <v>4</v>
      </c>
      <c r="T80" s="2">
        <v>5</v>
      </c>
      <c r="U80" s="2">
        <v>19</v>
      </c>
      <c r="V80" s="2">
        <v>11</v>
      </c>
      <c r="W80" s="2">
        <v>5</v>
      </c>
      <c r="X80" s="2">
        <v>9</v>
      </c>
      <c r="Y80" s="2">
        <v>8</v>
      </c>
      <c r="Z80" s="2">
        <v>7</v>
      </c>
      <c r="AA80" s="3">
        <v>-27</v>
      </c>
      <c r="AB80" s="4">
        <f t="shared" si="2"/>
        <v>12</v>
      </c>
      <c r="AC80" s="5">
        <f t="shared" si="3"/>
        <v>16</v>
      </c>
      <c r="AD80" s="6">
        <f t="shared" si="4"/>
        <v>6</v>
      </c>
      <c r="AE80" s="1">
        <f t="shared" si="5"/>
        <v>34</v>
      </c>
    </row>
    <row r="81" spans="1:31" ht="15.75" customHeight="1" x14ac:dyDescent="0.35">
      <c r="A81" s="2">
        <f t="shared" si="1"/>
        <v>45</v>
      </c>
      <c r="B81" s="2">
        <v>24245</v>
      </c>
      <c r="C81" s="2">
        <v>1</v>
      </c>
      <c r="D81" s="2">
        <v>1976</v>
      </c>
      <c r="E81" s="8">
        <v>44496.824305555558</v>
      </c>
      <c r="F81" s="2" t="s">
        <v>70</v>
      </c>
      <c r="G81" s="4">
        <v>3</v>
      </c>
      <c r="H81" s="4">
        <v>3</v>
      </c>
      <c r="I81" s="5">
        <v>3</v>
      </c>
      <c r="J81" s="4">
        <v>2</v>
      </c>
      <c r="K81" s="4">
        <v>2</v>
      </c>
      <c r="L81" s="5">
        <v>4</v>
      </c>
      <c r="M81" s="5">
        <v>3</v>
      </c>
      <c r="N81" s="6">
        <v>3</v>
      </c>
      <c r="O81" s="5">
        <v>3</v>
      </c>
      <c r="P81" s="6">
        <v>3</v>
      </c>
      <c r="Q81" s="2">
        <v>4</v>
      </c>
      <c r="R81" s="2">
        <v>6</v>
      </c>
      <c r="S81" s="2">
        <v>2</v>
      </c>
      <c r="T81" s="2">
        <v>4</v>
      </c>
      <c r="U81" s="2">
        <v>3</v>
      </c>
      <c r="V81" s="2">
        <v>4</v>
      </c>
      <c r="W81" s="2">
        <v>1</v>
      </c>
      <c r="X81" s="2">
        <v>3</v>
      </c>
      <c r="Y81" s="2">
        <v>2</v>
      </c>
      <c r="Z81" s="2">
        <v>2</v>
      </c>
      <c r="AA81" s="3">
        <v>-24</v>
      </c>
      <c r="AB81" s="4">
        <f t="shared" si="2"/>
        <v>10</v>
      </c>
      <c r="AC81" s="5">
        <f t="shared" si="3"/>
        <v>13</v>
      </c>
      <c r="AD81" s="6">
        <f t="shared" si="4"/>
        <v>6</v>
      </c>
      <c r="AE81" s="1">
        <f t="shared" si="5"/>
        <v>29</v>
      </c>
    </row>
    <row r="82" spans="1:31" ht="15.75" customHeight="1" x14ac:dyDescent="0.35">
      <c r="A82" s="2">
        <f t="shared" si="1"/>
        <v>38</v>
      </c>
      <c r="B82" s="2">
        <v>24247</v>
      </c>
      <c r="C82" s="2">
        <v>0</v>
      </c>
      <c r="D82" s="2">
        <v>1983</v>
      </c>
      <c r="E82" s="8">
        <v>44496.827777777777</v>
      </c>
      <c r="F82" s="2" t="s">
        <v>71</v>
      </c>
      <c r="G82" s="4">
        <v>3</v>
      </c>
      <c r="H82" s="4">
        <v>3</v>
      </c>
      <c r="I82" s="5">
        <v>3</v>
      </c>
      <c r="J82" s="4">
        <v>2</v>
      </c>
      <c r="K82" s="4">
        <v>2</v>
      </c>
      <c r="L82" s="5">
        <v>4</v>
      </c>
      <c r="M82" s="5">
        <v>3</v>
      </c>
      <c r="N82" s="6">
        <v>3</v>
      </c>
      <c r="O82" s="5">
        <v>2</v>
      </c>
      <c r="P82" s="6">
        <v>1</v>
      </c>
      <c r="Q82" s="2">
        <v>4</v>
      </c>
      <c r="R82" s="2">
        <v>6</v>
      </c>
      <c r="S82" s="2">
        <v>4</v>
      </c>
      <c r="T82" s="2">
        <v>8</v>
      </c>
      <c r="U82" s="2">
        <v>7</v>
      </c>
      <c r="V82" s="2">
        <v>8</v>
      </c>
      <c r="W82" s="2">
        <v>4</v>
      </c>
      <c r="X82" s="2">
        <v>4</v>
      </c>
      <c r="Y82" s="2">
        <v>5</v>
      </c>
      <c r="Z82" s="2">
        <v>4</v>
      </c>
      <c r="AA82" s="3">
        <v>1</v>
      </c>
      <c r="AB82" s="4">
        <f t="shared" si="2"/>
        <v>10</v>
      </c>
      <c r="AC82" s="5">
        <f t="shared" si="3"/>
        <v>12</v>
      </c>
      <c r="AD82" s="6">
        <f t="shared" si="4"/>
        <v>4</v>
      </c>
      <c r="AE82" s="1">
        <f t="shared" si="5"/>
        <v>26</v>
      </c>
    </row>
    <row r="83" spans="1:31" ht="15.75" customHeight="1" x14ac:dyDescent="0.35">
      <c r="A83" s="2">
        <f t="shared" si="1"/>
        <v>34</v>
      </c>
      <c r="B83" s="2">
        <v>24260</v>
      </c>
      <c r="C83" s="2">
        <v>0</v>
      </c>
      <c r="D83" s="2">
        <v>1987</v>
      </c>
      <c r="E83" s="8">
        <v>44496.856944444444</v>
      </c>
      <c r="F83" s="2" t="s">
        <v>82</v>
      </c>
      <c r="G83" s="4">
        <v>3</v>
      </c>
      <c r="H83" s="4">
        <v>4</v>
      </c>
      <c r="I83" s="5">
        <v>4</v>
      </c>
      <c r="J83" s="4">
        <v>3</v>
      </c>
      <c r="K83" s="4">
        <v>2</v>
      </c>
      <c r="L83" s="5">
        <v>4</v>
      </c>
      <c r="M83" s="5">
        <v>4</v>
      </c>
      <c r="N83" s="6">
        <v>4</v>
      </c>
      <c r="O83" s="5">
        <v>4</v>
      </c>
      <c r="P83" s="6">
        <v>4</v>
      </c>
      <c r="Q83" s="2">
        <v>7</v>
      </c>
      <c r="R83" s="2">
        <v>9</v>
      </c>
      <c r="S83" s="2">
        <v>3</v>
      </c>
      <c r="T83" s="2">
        <v>3</v>
      </c>
      <c r="U83" s="2">
        <v>13</v>
      </c>
      <c r="V83" s="2">
        <v>4</v>
      </c>
      <c r="W83" s="2">
        <v>2</v>
      </c>
      <c r="X83" s="2">
        <v>4</v>
      </c>
      <c r="Y83" s="2">
        <v>3</v>
      </c>
      <c r="Z83" s="2">
        <v>3</v>
      </c>
      <c r="AA83" s="3">
        <v>-22</v>
      </c>
      <c r="AB83" s="4">
        <f t="shared" si="2"/>
        <v>12</v>
      </c>
      <c r="AC83" s="5">
        <f t="shared" si="3"/>
        <v>16</v>
      </c>
      <c r="AD83" s="6">
        <f t="shared" si="4"/>
        <v>8</v>
      </c>
      <c r="AE83" s="1">
        <f t="shared" si="5"/>
        <v>36</v>
      </c>
    </row>
    <row r="84" spans="1:31" ht="15.75" customHeight="1" x14ac:dyDescent="0.35">
      <c r="A84" s="2">
        <f t="shared" si="1"/>
        <v>20</v>
      </c>
      <c r="B84" s="2">
        <v>24262</v>
      </c>
      <c r="C84" s="2">
        <v>0</v>
      </c>
      <c r="D84" s="2">
        <v>2001</v>
      </c>
      <c r="E84" s="8">
        <v>44496.868055555555</v>
      </c>
      <c r="F84" s="2" t="s">
        <v>83</v>
      </c>
      <c r="G84" s="4">
        <v>3</v>
      </c>
      <c r="H84" s="4">
        <v>4</v>
      </c>
      <c r="I84" s="5">
        <v>3</v>
      </c>
      <c r="J84" s="4">
        <v>3</v>
      </c>
      <c r="K84" s="4">
        <v>3</v>
      </c>
      <c r="L84" s="5">
        <v>4</v>
      </c>
      <c r="M84" s="5">
        <v>4</v>
      </c>
      <c r="N84" s="6">
        <v>2</v>
      </c>
      <c r="O84" s="5">
        <v>3</v>
      </c>
      <c r="P84" s="6">
        <v>2</v>
      </c>
      <c r="Q84" s="2">
        <v>6</v>
      </c>
      <c r="R84" s="2">
        <v>9</v>
      </c>
      <c r="S84" s="2">
        <v>2</v>
      </c>
      <c r="T84" s="2">
        <v>6</v>
      </c>
      <c r="U84" s="2">
        <v>10</v>
      </c>
      <c r="V84" s="2">
        <v>4</v>
      </c>
      <c r="W84" s="2">
        <v>3</v>
      </c>
      <c r="X84" s="2">
        <v>5</v>
      </c>
      <c r="Y84" s="2">
        <v>4</v>
      </c>
      <c r="Z84" s="2">
        <v>5</v>
      </c>
      <c r="AA84" s="3">
        <v>-17</v>
      </c>
      <c r="AB84" s="4">
        <f t="shared" si="2"/>
        <v>13</v>
      </c>
      <c r="AC84" s="5">
        <f t="shared" si="3"/>
        <v>14</v>
      </c>
      <c r="AD84" s="6">
        <f t="shared" si="4"/>
        <v>4</v>
      </c>
      <c r="AE84" s="1">
        <f t="shared" si="5"/>
        <v>31</v>
      </c>
    </row>
    <row r="85" spans="1:31" ht="15.75" customHeight="1" x14ac:dyDescent="0.35">
      <c r="A85" s="2">
        <f t="shared" si="1"/>
        <v>20</v>
      </c>
      <c r="B85" s="2">
        <v>24264</v>
      </c>
      <c r="C85" s="2">
        <v>1</v>
      </c>
      <c r="D85" s="2">
        <v>2001</v>
      </c>
      <c r="E85" s="8">
        <v>44496.871527777781</v>
      </c>
      <c r="F85" s="2" t="s">
        <v>71</v>
      </c>
      <c r="G85" s="4">
        <v>2</v>
      </c>
      <c r="H85" s="4">
        <v>4</v>
      </c>
      <c r="I85" s="5">
        <v>2</v>
      </c>
      <c r="J85" s="4">
        <v>3</v>
      </c>
      <c r="K85" s="4">
        <v>2</v>
      </c>
      <c r="L85" s="5">
        <v>1</v>
      </c>
      <c r="M85" s="5">
        <v>3</v>
      </c>
      <c r="N85" s="6">
        <v>3</v>
      </c>
      <c r="O85" s="5">
        <v>2</v>
      </c>
      <c r="P85" s="6">
        <v>2</v>
      </c>
      <c r="Q85" s="2">
        <v>5</v>
      </c>
      <c r="R85" s="2">
        <v>4</v>
      </c>
      <c r="S85" s="2">
        <v>3</v>
      </c>
      <c r="T85" s="2">
        <v>3</v>
      </c>
      <c r="U85" s="2">
        <v>4</v>
      </c>
      <c r="V85" s="2">
        <v>2</v>
      </c>
      <c r="W85" s="2">
        <v>3</v>
      </c>
      <c r="X85" s="2">
        <v>5</v>
      </c>
      <c r="Y85" s="2">
        <v>4</v>
      </c>
      <c r="Z85" s="2">
        <v>2</v>
      </c>
      <c r="AA85" s="3">
        <v>-18</v>
      </c>
      <c r="AB85" s="4">
        <f t="shared" si="2"/>
        <v>11</v>
      </c>
      <c r="AC85" s="5">
        <f t="shared" si="3"/>
        <v>8</v>
      </c>
      <c r="AD85" s="6">
        <f t="shared" si="4"/>
        <v>5</v>
      </c>
      <c r="AE85" s="1">
        <f t="shared" si="5"/>
        <v>24</v>
      </c>
    </row>
    <row r="86" spans="1:31" ht="15.75" customHeight="1" x14ac:dyDescent="0.35">
      <c r="A86" s="2">
        <f t="shared" si="1"/>
        <v>20</v>
      </c>
      <c r="B86" s="2">
        <v>24268</v>
      </c>
      <c r="C86" s="2">
        <v>0</v>
      </c>
      <c r="D86" s="2">
        <v>2001</v>
      </c>
      <c r="E86" s="8">
        <v>44496.895833333336</v>
      </c>
      <c r="F86" s="2" t="s">
        <v>69</v>
      </c>
      <c r="G86" s="4">
        <v>4</v>
      </c>
      <c r="H86" s="4">
        <v>3</v>
      </c>
      <c r="I86" s="5">
        <v>3</v>
      </c>
      <c r="J86" s="4">
        <v>3</v>
      </c>
      <c r="K86" s="4">
        <v>2</v>
      </c>
      <c r="L86" s="5">
        <v>2</v>
      </c>
      <c r="M86" s="5">
        <v>3</v>
      </c>
      <c r="N86" s="6">
        <v>3</v>
      </c>
      <c r="O86" s="5">
        <v>3</v>
      </c>
      <c r="P86" s="6">
        <v>3</v>
      </c>
      <c r="Q86" s="2">
        <v>5</v>
      </c>
      <c r="R86" s="2">
        <v>5</v>
      </c>
      <c r="S86" s="2">
        <v>3</v>
      </c>
      <c r="T86" s="2">
        <v>3</v>
      </c>
      <c r="U86" s="2">
        <v>5</v>
      </c>
      <c r="V86" s="2">
        <v>3</v>
      </c>
      <c r="W86" s="2">
        <v>4</v>
      </c>
      <c r="X86" s="2">
        <v>5</v>
      </c>
      <c r="Y86" s="2">
        <v>3</v>
      </c>
      <c r="Z86" s="2">
        <v>3</v>
      </c>
      <c r="AA86" s="3">
        <v>-24</v>
      </c>
      <c r="AB86" s="4">
        <f t="shared" si="2"/>
        <v>12</v>
      </c>
      <c r="AC86" s="5">
        <f t="shared" si="3"/>
        <v>11</v>
      </c>
      <c r="AD86" s="6">
        <f t="shared" si="4"/>
        <v>6</v>
      </c>
      <c r="AE86" s="1">
        <f t="shared" si="5"/>
        <v>29</v>
      </c>
    </row>
    <row r="87" spans="1:31" ht="15.75" customHeight="1" x14ac:dyDescent="0.35">
      <c r="A87" s="2">
        <f t="shared" si="1"/>
        <v>39</v>
      </c>
      <c r="B87" s="2">
        <v>24270</v>
      </c>
      <c r="C87" s="2">
        <v>0</v>
      </c>
      <c r="D87" s="2">
        <v>1982</v>
      </c>
      <c r="E87" s="8">
        <v>44496.897916666669</v>
      </c>
      <c r="F87" s="2" t="s">
        <v>71</v>
      </c>
      <c r="G87" s="4">
        <v>3</v>
      </c>
      <c r="H87" s="4">
        <v>2</v>
      </c>
      <c r="I87" s="5">
        <v>3</v>
      </c>
      <c r="J87" s="4">
        <v>4</v>
      </c>
      <c r="K87" s="4">
        <v>4</v>
      </c>
      <c r="L87" s="5">
        <v>4</v>
      </c>
      <c r="M87" s="5">
        <v>4</v>
      </c>
      <c r="N87" s="6">
        <v>3</v>
      </c>
      <c r="O87" s="5">
        <v>4</v>
      </c>
      <c r="P87" s="6">
        <v>4</v>
      </c>
      <c r="Q87" s="2">
        <v>19</v>
      </c>
      <c r="R87" s="2">
        <v>54</v>
      </c>
      <c r="S87" s="2">
        <v>9</v>
      </c>
      <c r="T87" s="2">
        <v>15</v>
      </c>
      <c r="U87" s="2">
        <v>15</v>
      </c>
      <c r="V87" s="2">
        <v>20</v>
      </c>
      <c r="W87" s="2">
        <v>6</v>
      </c>
      <c r="X87" s="2">
        <v>11</v>
      </c>
      <c r="Y87" s="2">
        <v>8</v>
      </c>
      <c r="Z87" s="2">
        <v>6</v>
      </c>
      <c r="AA87" s="3">
        <v>6</v>
      </c>
      <c r="AB87" s="4">
        <f t="shared" si="2"/>
        <v>13</v>
      </c>
      <c r="AC87" s="5">
        <f t="shared" si="3"/>
        <v>15</v>
      </c>
      <c r="AD87" s="6">
        <f t="shared" si="4"/>
        <v>7</v>
      </c>
      <c r="AE87" s="1">
        <f t="shared" si="5"/>
        <v>35</v>
      </c>
    </row>
    <row r="88" spans="1:31" ht="15.75" customHeight="1" x14ac:dyDescent="0.35">
      <c r="A88" s="2">
        <f t="shared" si="1"/>
        <v>39</v>
      </c>
      <c r="B88" s="2">
        <v>24272</v>
      </c>
      <c r="C88" s="2">
        <v>0</v>
      </c>
      <c r="D88" s="2">
        <v>1982</v>
      </c>
      <c r="E88" s="8">
        <v>44496.906944444447</v>
      </c>
      <c r="F88" s="2" t="s">
        <v>70</v>
      </c>
      <c r="G88" s="4">
        <v>3</v>
      </c>
      <c r="H88" s="4">
        <v>2</v>
      </c>
      <c r="I88" s="5">
        <v>4</v>
      </c>
      <c r="J88" s="4">
        <v>3</v>
      </c>
      <c r="K88" s="4">
        <v>3</v>
      </c>
      <c r="L88" s="5">
        <v>4</v>
      </c>
      <c r="M88" s="5">
        <v>4</v>
      </c>
      <c r="N88" s="6">
        <v>2</v>
      </c>
      <c r="O88" s="5">
        <v>4</v>
      </c>
      <c r="P88" s="6">
        <v>4</v>
      </c>
      <c r="Q88" s="2">
        <v>14</v>
      </c>
      <c r="R88" s="2">
        <v>15</v>
      </c>
      <c r="S88" s="2">
        <v>6</v>
      </c>
      <c r="T88" s="2">
        <v>4</v>
      </c>
      <c r="U88" s="2">
        <v>8</v>
      </c>
      <c r="V88" s="2">
        <v>5</v>
      </c>
      <c r="W88" s="2">
        <v>4</v>
      </c>
      <c r="X88" s="2">
        <v>8</v>
      </c>
      <c r="Y88" s="2">
        <v>10</v>
      </c>
      <c r="Z88" s="2">
        <v>5</v>
      </c>
      <c r="AA88" s="3">
        <v>-16</v>
      </c>
      <c r="AB88" s="4">
        <f t="shared" si="2"/>
        <v>11</v>
      </c>
      <c r="AC88" s="5">
        <f t="shared" si="3"/>
        <v>16</v>
      </c>
      <c r="AD88" s="6">
        <f t="shared" si="4"/>
        <v>6</v>
      </c>
      <c r="AE88" s="1">
        <f t="shared" si="5"/>
        <v>33</v>
      </c>
    </row>
    <row r="89" spans="1:31" ht="15.75" customHeight="1" x14ac:dyDescent="0.35">
      <c r="A89" s="2">
        <f t="shared" si="1"/>
        <v>20</v>
      </c>
      <c r="B89" s="2">
        <v>24271</v>
      </c>
      <c r="C89" s="2">
        <v>0</v>
      </c>
      <c r="D89" s="2">
        <v>2001</v>
      </c>
      <c r="E89" s="8">
        <v>44496.919444444444</v>
      </c>
      <c r="F89" s="2" t="s">
        <v>71</v>
      </c>
      <c r="G89" s="4">
        <v>2</v>
      </c>
      <c r="H89" s="4">
        <v>4</v>
      </c>
      <c r="I89" s="5">
        <v>1</v>
      </c>
      <c r="J89" s="4">
        <v>4</v>
      </c>
      <c r="K89" s="4">
        <v>2</v>
      </c>
      <c r="L89" s="5">
        <v>2</v>
      </c>
      <c r="M89" s="5">
        <v>1</v>
      </c>
      <c r="N89" s="6">
        <v>3</v>
      </c>
      <c r="O89" s="5">
        <v>3</v>
      </c>
      <c r="P89" s="6">
        <v>1</v>
      </c>
      <c r="Q89" s="2">
        <v>7</v>
      </c>
      <c r="R89" s="2">
        <v>12</v>
      </c>
      <c r="S89" s="2">
        <v>3</v>
      </c>
      <c r="T89" s="2">
        <v>7</v>
      </c>
      <c r="U89" s="2">
        <v>7</v>
      </c>
      <c r="V89" s="2">
        <v>8</v>
      </c>
      <c r="W89" s="2">
        <v>4</v>
      </c>
      <c r="X89" s="2">
        <v>7</v>
      </c>
      <c r="Y89" s="2">
        <v>6</v>
      </c>
      <c r="Z89" s="2">
        <v>3</v>
      </c>
      <c r="AA89" s="3">
        <v>24</v>
      </c>
      <c r="AB89" s="4">
        <f t="shared" si="2"/>
        <v>12</v>
      </c>
      <c r="AC89" s="5">
        <f t="shared" si="3"/>
        <v>7</v>
      </c>
      <c r="AD89" s="6">
        <f t="shared" si="4"/>
        <v>4</v>
      </c>
      <c r="AE89" s="1">
        <f t="shared" si="5"/>
        <v>23</v>
      </c>
    </row>
    <row r="90" spans="1:31" ht="15.75" customHeight="1" x14ac:dyDescent="0.35">
      <c r="A90" s="2">
        <f t="shared" si="1"/>
        <v>20</v>
      </c>
      <c r="B90" s="2">
        <v>24223</v>
      </c>
      <c r="C90" s="2">
        <v>0</v>
      </c>
      <c r="D90" s="2">
        <v>2001</v>
      </c>
      <c r="E90" s="8">
        <v>44496.95208333333</v>
      </c>
      <c r="F90" s="2" t="s">
        <v>71</v>
      </c>
      <c r="G90" s="4">
        <v>3</v>
      </c>
      <c r="H90" s="4">
        <v>3</v>
      </c>
      <c r="I90" s="5">
        <v>3</v>
      </c>
      <c r="J90" s="4">
        <v>3</v>
      </c>
      <c r="K90" s="4">
        <v>3</v>
      </c>
      <c r="L90" s="5">
        <v>2</v>
      </c>
      <c r="M90" s="5">
        <v>2</v>
      </c>
      <c r="N90" s="6">
        <v>2</v>
      </c>
      <c r="O90" s="5">
        <v>3</v>
      </c>
      <c r="P90" s="6">
        <v>2</v>
      </c>
      <c r="Q90" s="2">
        <v>6</v>
      </c>
      <c r="R90" s="2">
        <v>6</v>
      </c>
      <c r="S90" s="2">
        <v>2</v>
      </c>
      <c r="T90" s="2">
        <v>5</v>
      </c>
      <c r="U90" s="2">
        <v>5</v>
      </c>
      <c r="V90" s="2">
        <v>6</v>
      </c>
      <c r="W90" s="2">
        <v>2</v>
      </c>
      <c r="X90" s="2">
        <v>6</v>
      </c>
      <c r="Y90" s="2">
        <v>4</v>
      </c>
      <c r="Z90" s="2">
        <v>6</v>
      </c>
      <c r="AA90" s="3">
        <v>-25</v>
      </c>
      <c r="AB90" s="4">
        <f t="shared" si="2"/>
        <v>12</v>
      </c>
      <c r="AC90" s="5">
        <f t="shared" si="3"/>
        <v>10</v>
      </c>
      <c r="AD90" s="6">
        <f t="shared" si="4"/>
        <v>4</v>
      </c>
      <c r="AE90" s="1">
        <f t="shared" si="5"/>
        <v>26</v>
      </c>
    </row>
    <row r="91" spans="1:31" ht="15.75" customHeight="1" x14ac:dyDescent="0.35">
      <c r="A91" s="2">
        <f t="shared" si="1"/>
        <v>56</v>
      </c>
      <c r="B91" s="2">
        <v>24285</v>
      </c>
      <c r="C91" s="2">
        <v>0</v>
      </c>
      <c r="D91" s="2">
        <v>1965</v>
      </c>
      <c r="E91" s="8">
        <v>44497.065972222219</v>
      </c>
      <c r="F91" s="2" t="s">
        <v>80</v>
      </c>
      <c r="G91" s="4">
        <v>3</v>
      </c>
      <c r="H91" s="4">
        <v>4</v>
      </c>
      <c r="I91" s="5">
        <v>4</v>
      </c>
      <c r="J91" s="4">
        <v>4</v>
      </c>
      <c r="K91" s="4">
        <v>2</v>
      </c>
      <c r="L91" s="5">
        <v>4</v>
      </c>
      <c r="M91" s="5">
        <v>4</v>
      </c>
      <c r="N91" s="6">
        <v>4</v>
      </c>
      <c r="O91" s="5">
        <v>3</v>
      </c>
      <c r="P91" s="6">
        <v>3</v>
      </c>
      <c r="Q91" s="2">
        <v>5</v>
      </c>
      <c r="R91" s="2">
        <v>13</v>
      </c>
      <c r="S91" s="2">
        <v>2</v>
      </c>
      <c r="T91" s="2">
        <v>5</v>
      </c>
      <c r="U91" s="2">
        <v>6</v>
      </c>
      <c r="V91" s="2">
        <v>7</v>
      </c>
      <c r="W91" s="2">
        <v>3</v>
      </c>
      <c r="X91" s="2">
        <v>9</v>
      </c>
      <c r="Y91" s="2">
        <v>7</v>
      </c>
      <c r="Z91" s="2">
        <v>5</v>
      </c>
      <c r="AA91" s="3">
        <v>-11</v>
      </c>
      <c r="AB91" s="4">
        <f t="shared" si="2"/>
        <v>13</v>
      </c>
      <c r="AC91" s="5">
        <f t="shared" si="3"/>
        <v>15</v>
      </c>
      <c r="AD91" s="6">
        <f t="shared" si="4"/>
        <v>7</v>
      </c>
      <c r="AE91" s="1">
        <f t="shared" si="5"/>
        <v>35</v>
      </c>
    </row>
    <row r="92" spans="1:31" ht="15.75" customHeight="1" x14ac:dyDescent="0.35">
      <c r="A92" s="2">
        <f t="shared" si="1"/>
        <v>33</v>
      </c>
      <c r="B92" s="2">
        <v>24287</v>
      </c>
      <c r="C92" s="2">
        <v>0</v>
      </c>
      <c r="D92" s="2">
        <v>1988</v>
      </c>
      <c r="E92" s="8">
        <v>44497.296527777777</v>
      </c>
      <c r="F92" s="2" t="s">
        <v>71</v>
      </c>
      <c r="G92" s="4">
        <v>3</v>
      </c>
      <c r="H92" s="4">
        <v>4</v>
      </c>
      <c r="I92" s="5">
        <v>3</v>
      </c>
      <c r="J92" s="4">
        <v>4</v>
      </c>
      <c r="K92" s="4">
        <v>3</v>
      </c>
      <c r="L92" s="5">
        <v>2</v>
      </c>
      <c r="M92" s="5">
        <v>4</v>
      </c>
      <c r="N92" s="6">
        <v>4</v>
      </c>
      <c r="O92" s="5">
        <v>4</v>
      </c>
      <c r="P92" s="6">
        <v>3</v>
      </c>
      <c r="Q92" s="2">
        <v>16</v>
      </c>
      <c r="R92" s="2">
        <v>8</v>
      </c>
      <c r="S92" s="2">
        <v>3</v>
      </c>
      <c r="T92" s="2">
        <v>5</v>
      </c>
      <c r="U92" s="2">
        <v>9</v>
      </c>
      <c r="V92" s="2">
        <v>13</v>
      </c>
      <c r="W92" s="2">
        <v>9</v>
      </c>
      <c r="X92" s="2">
        <v>4</v>
      </c>
      <c r="Y92" s="2">
        <v>4</v>
      </c>
      <c r="Z92" s="2">
        <v>5</v>
      </c>
      <c r="AA92" s="3">
        <v>-12</v>
      </c>
      <c r="AB92" s="4">
        <f t="shared" si="2"/>
        <v>14</v>
      </c>
      <c r="AC92" s="5">
        <f t="shared" si="3"/>
        <v>13</v>
      </c>
      <c r="AD92" s="6">
        <f t="shared" si="4"/>
        <v>7</v>
      </c>
      <c r="AE92" s="1">
        <f t="shared" si="5"/>
        <v>34</v>
      </c>
    </row>
    <row r="93" spans="1:31" ht="15.75" customHeight="1" x14ac:dyDescent="0.35">
      <c r="A93" s="2">
        <f t="shared" si="1"/>
        <v>30</v>
      </c>
      <c r="B93" s="2">
        <v>24289</v>
      </c>
      <c r="C93" s="2">
        <v>0</v>
      </c>
      <c r="D93" s="2">
        <v>1991</v>
      </c>
      <c r="E93" s="8">
        <v>44497.326388888891</v>
      </c>
      <c r="F93" s="2" t="s">
        <v>71</v>
      </c>
      <c r="G93" s="4">
        <v>2</v>
      </c>
      <c r="H93" s="4">
        <v>3</v>
      </c>
      <c r="I93" s="5">
        <v>3</v>
      </c>
      <c r="J93" s="4">
        <v>2</v>
      </c>
      <c r="K93" s="4">
        <v>2</v>
      </c>
      <c r="L93" s="5">
        <v>3</v>
      </c>
      <c r="M93" s="5">
        <v>4</v>
      </c>
      <c r="N93" s="6">
        <v>2</v>
      </c>
      <c r="O93" s="5">
        <v>3</v>
      </c>
      <c r="P93" s="6">
        <v>3</v>
      </c>
      <c r="Q93" s="2">
        <v>10</v>
      </c>
      <c r="R93" s="2">
        <v>52</v>
      </c>
      <c r="S93" s="2">
        <v>4</v>
      </c>
      <c r="T93" s="2">
        <v>7</v>
      </c>
      <c r="U93" s="2">
        <v>17</v>
      </c>
      <c r="V93" s="2">
        <v>774</v>
      </c>
      <c r="W93" s="2">
        <v>3</v>
      </c>
      <c r="X93" s="2">
        <v>3</v>
      </c>
      <c r="Y93" s="2">
        <v>3</v>
      </c>
      <c r="Z93" s="2">
        <v>4</v>
      </c>
      <c r="AA93" s="3">
        <v>-23</v>
      </c>
      <c r="AB93" s="4">
        <f t="shared" si="2"/>
        <v>9</v>
      </c>
      <c r="AC93" s="5">
        <f t="shared" si="3"/>
        <v>13</v>
      </c>
      <c r="AD93" s="6">
        <f t="shared" si="4"/>
        <v>5</v>
      </c>
      <c r="AE93" s="1">
        <f t="shared" si="5"/>
        <v>27</v>
      </c>
    </row>
    <row r="94" spans="1:31" ht="15.75" customHeight="1" x14ac:dyDescent="0.35">
      <c r="A94" s="2">
        <f t="shared" si="1"/>
        <v>34</v>
      </c>
      <c r="B94" s="2">
        <v>24291</v>
      </c>
      <c r="C94" s="2">
        <v>0</v>
      </c>
      <c r="D94" s="2">
        <v>1987</v>
      </c>
      <c r="E94" s="8">
        <v>44497.352083333331</v>
      </c>
      <c r="F94" s="2" t="s">
        <v>84</v>
      </c>
      <c r="G94" s="4">
        <v>3</v>
      </c>
      <c r="H94" s="4">
        <v>3</v>
      </c>
      <c r="I94" s="5">
        <v>3</v>
      </c>
      <c r="J94" s="4">
        <v>2</v>
      </c>
      <c r="K94" s="4">
        <v>3</v>
      </c>
      <c r="L94" s="5">
        <v>3</v>
      </c>
      <c r="M94" s="5">
        <v>2</v>
      </c>
      <c r="N94" s="6">
        <v>4</v>
      </c>
      <c r="O94" s="5">
        <v>3</v>
      </c>
      <c r="P94" s="6">
        <v>3</v>
      </c>
      <c r="Q94" s="2">
        <v>6</v>
      </c>
      <c r="R94" s="2">
        <v>10</v>
      </c>
      <c r="S94" s="2">
        <v>3</v>
      </c>
      <c r="T94" s="2">
        <v>5</v>
      </c>
      <c r="U94" s="2">
        <v>11</v>
      </c>
      <c r="V94" s="2">
        <v>6</v>
      </c>
      <c r="W94" s="2">
        <v>3</v>
      </c>
      <c r="X94" s="2">
        <v>5</v>
      </c>
      <c r="Y94" s="2">
        <v>6</v>
      </c>
      <c r="Z94" s="2">
        <v>4</v>
      </c>
      <c r="AA94" s="3">
        <v>-7</v>
      </c>
      <c r="AB94" s="4">
        <f t="shared" si="2"/>
        <v>11</v>
      </c>
      <c r="AC94" s="5">
        <f t="shared" si="3"/>
        <v>11</v>
      </c>
      <c r="AD94" s="6">
        <f t="shared" si="4"/>
        <v>7</v>
      </c>
      <c r="AE94" s="1">
        <f t="shared" si="5"/>
        <v>29</v>
      </c>
    </row>
    <row r="95" spans="1:31" ht="15.75" customHeight="1" x14ac:dyDescent="0.35">
      <c r="A95" s="2">
        <f t="shared" si="1"/>
        <v>30</v>
      </c>
      <c r="B95" s="2">
        <v>24295</v>
      </c>
      <c r="C95" s="2">
        <v>0</v>
      </c>
      <c r="D95" s="2">
        <v>1991</v>
      </c>
      <c r="E95" s="8">
        <v>44497.387499999997</v>
      </c>
      <c r="F95" s="2" t="s">
        <v>71</v>
      </c>
      <c r="G95" s="4">
        <v>3</v>
      </c>
      <c r="H95" s="4">
        <v>4</v>
      </c>
      <c r="I95" s="5">
        <v>2</v>
      </c>
      <c r="J95" s="4">
        <v>2</v>
      </c>
      <c r="K95" s="4">
        <v>3</v>
      </c>
      <c r="L95" s="5">
        <v>1</v>
      </c>
      <c r="M95" s="5">
        <v>3</v>
      </c>
      <c r="N95" s="6">
        <v>2</v>
      </c>
      <c r="O95" s="5">
        <v>4</v>
      </c>
      <c r="P95" s="6">
        <v>3</v>
      </c>
      <c r="Q95" s="2">
        <v>12</v>
      </c>
      <c r="R95" s="2">
        <v>9</v>
      </c>
      <c r="S95" s="2">
        <v>8</v>
      </c>
      <c r="T95" s="2">
        <v>7</v>
      </c>
      <c r="U95" s="2">
        <v>7</v>
      </c>
      <c r="V95" s="2">
        <v>10</v>
      </c>
      <c r="W95" s="2">
        <v>14</v>
      </c>
      <c r="X95" s="2">
        <v>17</v>
      </c>
      <c r="Y95" s="2">
        <v>8</v>
      </c>
      <c r="Z95" s="2">
        <v>5</v>
      </c>
      <c r="AA95" s="3">
        <v>15</v>
      </c>
      <c r="AB95" s="4">
        <f t="shared" si="2"/>
        <v>12</v>
      </c>
      <c r="AC95" s="5">
        <f t="shared" si="3"/>
        <v>10</v>
      </c>
      <c r="AD95" s="6">
        <f t="shared" si="4"/>
        <v>5</v>
      </c>
      <c r="AE95" s="1">
        <f t="shared" si="5"/>
        <v>27</v>
      </c>
    </row>
    <row r="96" spans="1:31" ht="15.75" customHeight="1" x14ac:dyDescent="0.35">
      <c r="A96" s="2">
        <f t="shared" si="1"/>
        <v>35</v>
      </c>
      <c r="B96" s="2">
        <v>24297</v>
      </c>
      <c r="C96" s="2">
        <v>0</v>
      </c>
      <c r="D96" s="2">
        <v>1986</v>
      </c>
      <c r="E96" s="8">
        <v>44497.390277777777</v>
      </c>
      <c r="F96" s="2" t="s">
        <v>73</v>
      </c>
      <c r="G96" s="4">
        <v>3</v>
      </c>
      <c r="H96" s="4">
        <v>3</v>
      </c>
      <c r="I96" s="5">
        <v>3</v>
      </c>
      <c r="J96" s="4">
        <v>3</v>
      </c>
      <c r="K96" s="4">
        <v>2</v>
      </c>
      <c r="L96" s="5">
        <v>2</v>
      </c>
      <c r="M96" s="5">
        <v>3</v>
      </c>
      <c r="N96" s="6">
        <v>2</v>
      </c>
      <c r="O96" s="5">
        <v>3</v>
      </c>
      <c r="P96" s="6">
        <v>2</v>
      </c>
      <c r="Q96" s="2">
        <v>25</v>
      </c>
      <c r="R96" s="2">
        <v>13</v>
      </c>
      <c r="S96" s="2">
        <v>6</v>
      </c>
      <c r="T96" s="2">
        <v>7</v>
      </c>
      <c r="U96" s="2">
        <v>16</v>
      </c>
      <c r="V96" s="2">
        <v>6</v>
      </c>
      <c r="W96" s="2">
        <v>5</v>
      </c>
      <c r="X96" s="2">
        <v>17</v>
      </c>
      <c r="Y96" s="2">
        <v>7</v>
      </c>
      <c r="Z96" s="2">
        <v>12</v>
      </c>
      <c r="AA96" s="3">
        <v>-30</v>
      </c>
      <c r="AB96" s="4">
        <f t="shared" si="2"/>
        <v>11</v>
      </c>
      <c r="AC96" s="5">
        <f t="shared" si="3"/>
        <v>11</v>
      </c>
      <c r="AD96" s="6">
        <f t="shared" si="4"/>
        <v>4</v>
      </c>
      <c r="AE96" s="1">
        <f t="shared" si="5"/>
        <v>26</v>
      </c>
    </row>
    <row r="97" spans="1:31" ht="15.75" customHeight="1" x14ac:dyDescent="0.35">
      <c r="A97" s="2">
        <f t="shared" si="1"/>
        <v>20</v>
      </c>
      <c r="B97" s="2">
        <v>24300</v>
      </c>
      <c r="C97" s="2">
        <v>0</v>
      </c>
      <c r="D97" s="2">
        <v>2001</v>
      </c>
      <c r="E97" s="8">
        <v>44497.431944444441</v>
      </c>
      <c r="F97" s="2" t="s">
        <v>85</v>
      </c>
      <c r="G97" s="4">
        <v>4</v>
      </c>
      <c r="H97" s="4">
        <v>3</v>
      </c>
      <c r="I97" s="5">
        <v>4</v>
      </c>
      <c r="J97" s="4">
        <v>4</v>
      </c>
      <c r="K97" s="4">
        <v>4</v>
      </c>
      <c r="L97" s="5">
        <v>3</v>
      </c>
      <c r="M97" s="5">
        <v>4</v>
      </c>
      <c r="N97" s="6">
        <v>1</v>
      </c>
      <c r="O97" s="5">
        <v>3</v>
      </c>
      <c r="P97" s="6">
        <v>4</v>
      </c>
      <c r="Q97" s="2">
        <v>3</v>
      </c>
      <c r="R97" s="2">
        <v>4</v>
      </c>
      <c r="S97" s="2">
        <v>2</v>
      </c>
      <c r="T97" s="2">
        <v>3</v>
      </c>
      <c r="U97" s="2">
        <v>5</v>
      </c>
      <c r="V97" s="2">
        <v>4</v>
      </c>
      <c r="W97" s="2">
        <v>3</v>
      </c>
      <c r="X97" s="2">
        <v>3</v>
      </c>
      <c r="Y97" s="2">
        <v>5</v>
      </c>
      <c r="Z97" s="2">
        <v>2</v>
      </c>
      <c r="AA97" s="3">
        <v>19</v>
      </c>
      <c r="AB97" s="4">
        <f t="shared" si="2"/>
        <v>15</v>
      </c>
      <c r="AC97" s="5">
        <f t="shared" si="3"/>
        <v>14</v>
      </c>
      <c r="AD97" s="6">
        <f t="shared" si="4"/>
        <v>5</v>
      </c>
      <c r="AE97" s="1">
        <f t="shared" si="5"/>
        <v>34</v>
      </c>
    </row>
    <row r="98" spans="1:31" ht="15.75" customHeight="1" x14ac:dyDescent="0.35">
      <c r="A98" s="2">
        <f t="shared" si="1"/>
        <v>30</v>
      </c>
      <c r="B98" s="2">
        <v>24304</v>
      </c>
      <c r="C98" s="2">
        <v>0</v>
      </c>
      <c r="D98" s="2">
        <v>1991</v>
      </c>
      <c r="E98" s="8">
        <v>44497.444444444445</v>
      </c>
      <c r="F98" s="2" t="s">
        <v>71</v>
      </c>
      <c r="G98" s="4">
        <v>3</v>
      </c>
      <c r="H98" s="4">
        <v>4</v>
      </c>
      <c r="I98" s="5">
        <v>2</v>
      </c>
      <c r="J98" s="4">
        <v>2</v>
      </c>
      <c r="K98" s="4">
        <v>3</v>
      </c>
      <c r="L98" s="5">
        <v>2</v>
      </c>
      <c r="M98" s="5">
        <v>2</v>
      </c>
      <c r="N98" s="6">
        <v>2</v>
      </c>
      <c r="O98" s="5">
        <v>3</v>
      </c>
      <c r="P98" s="6">
        <v>3</v>
      </c>
      <c r="Q98" s="2">
        <v>7</v>
      </c>
      <c r="R98" s="2">
        <v>6</v>
      </c>
      <c r="S98" s="2">
        <v>4</v>
      </c>
      <c r="T98" s="2">
        <v>6</v>
      </c>
      <c r="U98" s="2">
        <v>14</v>
      </c>
      <c r="V98" s="2">
        <v>9</v>
      </c>
      <c r="W98" s="2">
        <v>7</v>
      </c>
      <c r="X98" s="2">
        <v>7</v>
      </c>
      <c r="Y98" s="2">
        <v>5</v>
      </c>
      <c r="Z98" s="2">
        <v>8</v>
      </c>
      <c r="AA98" s="3">
        <v>-5</v>
      </c>
      <c r="AB98" s="4">
        <f t="shared" si="2"/>
        <v>12</v>
      </c>
      <c r="AC98" s="5">
        <f t="shared" si="3"/>
        <v>9</v>
      </c>
      <c r="AD98" s="6">
        <f t="shared" si="4"/>
        <v>5</v>
      </c>
      <c r="AE98" s="1">
        <f t="shared" si="5"/>
        <v>26</v>
      </c>
    </row>
    <row r="99" spans="1:31" ht="15.75" customHeight="1" x14ac:dyDescent="0.35">
      <c r="A99" s="2">
        <f t="shared" si="1"/>
        <v>20</v>
      </c>
      <c r="B99" s="2">
        <v>24305</v>
      </c>
      <c r="C99" s="2">
        <v>0</v>
      </c>
      <c r="D99" s="2">
        <v>2001</v>
      </c>
      <c r="E99" s="8">
        <v>44497.453472222223</v>
      </c>
      <c r="F99" s="2" t="s">
        <v>71</v>
      </c>
      <c r="G99" s="4">
        <v>4</v>
      </c>
      <c r="H99" s="4">
        <v>3</v>
      </c>
      <c r="I99" s="5">
        <v>2</v>
      </c>
      <c r="J99" s="4">
        <v>2</v>
      </c>
      <c r="K99" s="4">
        <v>2</v>
      </c>
      <c r="L99" s="5">
        <v>1</v>
      </c>
      <c r="M99" s="5">
        <v>2</v>
      </c>
      <c r="N99" s="6">
        <v>2</v>
      </c>
      <c r="O99" s="5">
        <v>2</v>
      </c>
      <c r="P99" s="6">
        <v>1</v>
      </c>
      <c r="Q99" s="2">
        <v>5</v>
      </c>
      <c r="R99" s="2">
        <v>8</v>
      </c>
      <c r="S99" s="2">
        <v>3</v>
      </c>
      <c r="T99" s="2">
        <v>4</v>
      </c>
      <c r="U99" s="2">
        <v>8</v>
      </c>
      <c r="V99" s="2">
        <v>3</v>
      </c>
      <c r="W99" s="2">
        <v>7</v>
      </c>
      <c r="X99" s="2">
        <v>4</v>
      </c>
      <c r="Y99" s="2">
        <v>5</v>
      </c>
      <c r="Z99" s="2">
        <v>4</v>
      </c>
      <c r="AA99" s="3">
        <v>5</v>
      </c>
      <c r="AB99" s="4">
        <f t="shared" si="2"/>
        <v>11</v>
      </c>
      <c r="AC99" s="5">
        <f t="shared" si="3"/>
        <v>7</v>
      </c>
      <c r="AD99" s="6">
        <f t="shared" si="4"/>
        <v>3</v>
      </c>
      <c r="AE99" s="1">
        <f t="shared" si="5"/>
        <v>21</v>
      </c>
    </row>
    <row r="100" spans="1:31" ht="15.75" customHeight="1" x14ac:dyDescent="0.35">
      <c r="A100" s="2">
        <f t="shared" si="1"/>
        <v>26</v>
      </c>
      <c r="B100" s="2">
        <v>24308</v>
      </c>
      <c r="C100" s="2">
        <v>0</v>
      </c>
      <c r="D100" s="2">
        <v>1995</v>
      </c>
      <c r="E100" s="8">
        <v>44497.46597222222</v>
      </c>
      <c r="F100" s="2" t="s">
        <v>71</v>
      </c>
      <c r="G100" s="4">
        <v>3</v>
      </c>
      <c r="H100" s="4">
        <v>3</v>
      </c>
      <c r="I100" s="5">
        <v>2</v>
      </c>
      <c r="J100" s="4">
        <v>3</v>
      </c>
      <c r="K100" s="4">
        <v>3</v>
      </c>
      <c r="L100" s="5">
        <v>2</v>
      </c>
      <c r="M100" s="5">
        <v>3</v>
      </c>
      <c r="N100" s="6">
        <v>2</v>
      </c>
      <c r="O100" s="5">
        <v>3</v>
      </c>
      <c r="P100" s="6">
        <v>4</v>
      </c>
      <c r="Q100" s="2">
        <v>8</v>
      </c>
      <c r="R100" s="2">
        <v>32</v>
      </c>
      <c r="S100" s="2">
        <v>5</v>
      </c>
      <c r="T100" s="2">
        <v>15</v>
      </c>
      <c r="U100" s="2">
        <v>9</v>
      </c>
      <c r="V100" s="2">
        <v>8</v>
      </c>
      <c r="W100" s="2">
        <v>5</v>
      </c>
      <c r="X100" s="2">
        <v>7</v>
      </c>
      <c r="Y100" s="2">
        <v>7</v>
      </c>
      <c r="Z100" s="2">
        <v>8</v>
      </c>
      <c r="AA100" s="3">
        <v>-7</v>
      </c>
      <c r="AB100" s="4">
        <f t="shared" si="2"/>
        <v>12</v>
      </c>
      <c r="AC100" s="5">
        <f t="shared" si="3"/>
        <v>10</v>
      </c>
      <c r="AD100" s="6">
        <f t="shared" si="4"/>
        <v>6</v>
      </c>
      <c r="AE100" s="1">
        <f t="shared" si="5"/>
        <v>28</v>
      </c>
    </row>
    <row r="101" spans="1:31" ht="15.75" customHeight="1" x14ac:dyDescent="0.35">
      <c r="A101" s="2">
        <f t="shared" si="1"/>
        <v>26</v>
      </c>
      <c r="B101" s="2">
        <v>24309</v>
      </c>
      <c r="C101" s="2">
        <v>1</v>
      </c>
      <c r="D101" s="2">
        <v>1995</v>
      </c>
      <c r="E101" s="8">
        <v>44497.468055555553</v>
      </c>
      <c r="F101" s="2" t="s">
        <v>86</v>
      </c>
      <c r="G101" s="4">
        <v>3</v>
      </c>
      <c r="H101" s="4">
        <v>1</v>
      </c>
      <c r="I101" s="5">
        <v>4</v>
      </c>
      <c r="J101" s="4">
        <v>4</v>
      </c>
      <c r="K101" s="4">
        <v>3</v>
      </c>
      <c r="L101" s="5">
        <v>3</v>
      </c>
      <c r="M101" s="5">
        <v>4</v>
      </c>
      <c r="N101" s="6">
        <v>3</v>
      </c>
      <c r="O101" s="5">
        <v>4</v>
      </c>
      <c r="P101" s="6">
        <v>2</v>
      </c>
      <c r="Q101" s="2">
        <v>11</v>
      </c>
      <c r="R101" s="2">
        <v>8</v>
      </c>
      <c r="S101" s="2">
        <v>2</v>
      </c>
      <c r="T101" s="2">
        <v>5</v>
      </c>
      <c r="U101" s="2">
        <v>8</v>
      </c>
      <c r="V101" s="2">
        <v>5</v>
      </c>
      <c r="W101" s="2">
        <v>4</v>
      </c>
      <c r="X101" s="2">
        <v>7</v>
      </c>
      <c r="Y101" s="2">
        <v>4</v>
      </c>
      <c r="Z101" s="2">
        <v>3</v>
      </c>
      <c r="AA101" s="3">
        <v>15</v>
      </c>
      <c r="AB101" s="4">
        <f t="shared" si="2"/>
        <v>11</v>
      </c>
      <c r="AC101" s="5">
        <f t="shared" si="3"/>
        <v>15</v>
      </c>
      <c r="AD101" s="6">
        <f t="shared" si="4"/>
        <v>5</v>
      </c>
      <c r="AE101" s="1">
        <f t="shared" si="5"/>
        <v>31</v>
      </c>
    </row>
    <row r="102" spans="1:31" ht="15.75" customHeight="1" x14ac:dyDescent="0.35">
      <c r="A102" s="2">
        <f t="shared" si="1"/>
        <v>30</v>
      </c>
      <c r="B102" s="2">
        <v>24310</v>
      </c>
      <c r="C102" s="2">
        <v>0</v>
      </c>
      <c r="D102" s="2">
        <v>1991</v>
      </c>
      <c r="E102" s="8">
        <v>44497.46875</v>
      </c>
      <c r="F102" s="2" t="s">
        <v>85</v>
      </c>
      <c r="G102" s="4">
        <v>3</v>
      </c>
      <c r="H102" s="4">
        <v>3</v>
      </c>
      <c r="I102" s="5">
        <v>4</v>
      </c>
      <c r="J102" s="4">
        <v>2</v>
      </c>
      <c r="K102" s="4">
        <v>3</v>
      </c>
      <c r="L102" s="5">
        <v>3</v>
      </c>
      <c r="M102" s="5">
        <v>4</v>
      </c>
      <c r="N102" s="6">
        <v>4</v>
      </c>
      <c r="O102" s="5">
        <v>4</v>
      </c>
      <c r="P102" s="6">
        <v>4</v>
      </c>
      <c r="Q102" s="2">
        <v>12</v>
      </c>
      <c r="R102" s="2">
        <v>5</v>
      </c>
      <c r="S102" s="2">
        <v>3</v>
      </c>
      <c r="T102" s="2">
        <v>5</v>
      </c>
      <c r="U102" s="2">
        <v>6</v>
      </c>
      <c r="V102" s="2">
        <v>8</v>
      </c>
      <c r="W102" s="2">
        <v>4</v>
      </c>
      <c r="X102" s="2">
        <v>5</v>
      </c>
      <c r="Y102" s="2">
        <v>6</v>
      </c>
      <c r="Z102" s="2">
        <v>7</v>
      </c>
      <c r="AA102" s="3">
        <v>-10</v>
      </c>
      <c r="AB102" s="4">
        <f t="shared" si="2"/>
        <v>11</v>
      </c>
      <c r="AC102" s="5">
        <f t="shared" si="3"/>
        <v>15</v>
      </c>
      <c r="AD102" s="6">
        <f t="shared" si="4"/>
        <v>8</v>
      </c>
      <c r="AE102" s="1">
        <f t="shared" si="5"/>
        <v>34</v>
      </c>
    </row>
    <row r="103" spans="1:31" ht="15.75" customHeight="1" x14ac:dyDescent="0.35">
      <c r="A103" s="2">
        <f t="shared" si="1"/>
        <v>31</v>
      </c>
      <c r="B103" s="2">
        <v>24312</v>
      </c>
      <c r="C103" s="2">
        <v>0</v>
      </c>
      <c r="D103" s="2">
        <v>1990</v>
      </c>
      <c r="E103" s="8">
        <v>44497.469444444447</v>
      </c>
      <c r="F103" s="2" t="s">
        <v>87</v>
      </c>
      <c r="G103" s="4">
        <v>2</v>
      </c>
      <c r="H103" s="4">
        <v>4</v>
      </c>
      <c r="I103" s="5">
        <v>4</v>
      </c>
      <c r="J103" s="4">
        <v>3</v>
      </c>
      <c r="K103" s="4">
        <v>2</v>
      </c>
      <c r="L103" s="5">
        <v>4</v>
      </c>
      <c r="M103" s="5">
        <v>4</v>
      </c>
      <c r="N103" s="6">
        <v>3</v>
      </c>
      <c r="O103" s="5">
        <v>4</v>
      </c>
      <c r="P103" s="6">
        <v>4</v>
      </c>
      <c r="Q103" s="2">
        <v>5</v>
      </c>
      <c r="R103" s="2">
        <v>11</v>
      </c>
      <c r="S103" s="2">
        <v>1</v>
      </c>
      <c r="T103" s="2">
        <v>4</v>
      </c>
      <c r="U103" s="2">
        <v>9</v>
      </c>
      <c r="V103" s="2">
        <v>4</v>
      </c>
      <c r="W103" s="2">
        <v>4</v>
      </c>
      <c r="X103" s="2">
        <v>8</v>
      </c>
      <c r="Y103" s="2">
        <v>3</v>
      </c>
      <c r="Z103" s="2">
        <v>2</v>
      </c>
      <c r="AA103" s="3">
        <v>-21</v>
      </c>
      <c r="AB103" s="4">
        <f t="shared" si="2"/>
        <v>11</v>
      </c>
      <c r="AC103" s="5">
        <f t="shared" si="3"/>
        <v>16</v>
      </c>
      <c r="AD103" s="6">
        <f t="shared" si="4"/>
        <v>7</v>
      </c>
      <c r="AE103" s="1">
        <f t="shared" si="5"/>
        <v>34</v>
      </c>
    </row>
    <row r="104" spans="1:31" ht="15.75" customHeight="1" x14ac:dyDescent="0.35">
      <c r="A104" s="2">
        <f t="shared" si="1"/>
        <v>28</v>
      </c>
      <c r="B104" s="2">
        <v>24313</v>
      </c>
      <c r="C104" s="2">
        <v>1</v>
      </c>
      <c r="D104" s="2">
        <v>1993</v>
      </c>
      <c r="E104" s="8">
        <v>44497.47152777778</v>
      </c>
      <c r="F104" s="2" t="s">
        <v>71</v>
      </c>
      <c r="G104" s="4">
        <v>1</v>
      </c>
      <c r="H104" s="4">
        <v>3</v>
      </c>
      <c r="I104" s="5">
        <v>4</v>
      </c>
      <c r="J104" s="4">
        <v>2</v>
      </c>
      <c r="K104" s="4">
        <v>4</v>
      </c>
      <c r="L104" s="5">
        <v>2</v>
      </c>
      <c r="M104" s="5">
        <v>4</v>
      </c>
      <c r="N104" s="6">
        <v>4</v>
      </c>
      <c r="O104" s="5">
        <v>3</v>
      </c>
      <c r="P104" s="6">
        <v>4</v>
      </c>
      <c r="Q104" s="2">
        <v>69</v>
      </c>
      <c r="R104" s="2">
        <v>21</v>
      </c>
      <c r="S104" s="2">
        <v>9</v>
      </c>
      <c r="T104" s="2">
        <v>8</v>
      </c>
      <c r="U104" s="2">
        <v>20</v>
      </c>
      <c r="V104" s="2">
        <v>14</v>
      </c>
      <c r="W104" s="2">
        <v>5</v>
      </c>
      <c r="X104" s="2">
        <v>9</v>
      </c>
      <c r="Y104" s="2">
        <v>8</v>
      </c>
      <c r="Z104" s="2">
        <v>5</v>
      </c>
      <c r="AA104" s="3">
        <v>47</v>
      </c>
      <c r="AB104" s="4">
        <f t="shared" si="2"/>
        <v>10</v>
      </c>
      <c r="AC104" s="5">
        <f t="shared" si="3"/>
        <v>13</v>
      </c>
      <c r="AD104" s="6">
        <f t="shared" si="4"/>
        <v>8</v>
      </c>
      <c r="AE104" s="1">
        <f t="shared" si="5"/>
        <v>31</v>
      </c>
    </row>
    <row r="105" spans="1:31" ht="15.75" customHeight="1" x14ac:dyDescent="0.35">
      <c r="A105" s="2">
        <f t="shared" si="1"/>
        <v>31</v>
      </c>
      <c r="B105" s="2">
        <v>24314</v>
      </c>
      <c r="C105" s="2">
        <v>0</v>
      </c>
      <c r="D105" s="2">
        <v>1990</v>
      </c>
      <c r="E105" s="8">
        <v>44497.477083333331</v>
      </c>
      <c r="F105" s="2" t="s">
        <v>88</v>
      </c>
      <c r="G105" s="4">
        <v>4</v>
      </c>
      <c r="H105" s="4">
        <v>1</v>
      </c>
      <c r="I105" s="5">
        <v>4</v>
      </c>
      <c r="J105" s="4">
        <v>3</v>
      </c>
      <c r="K105" s="4">
        <v>3</v>
      </c>
      <c r="L105" s="5">
        <v>4</v>
      </c>
      <c r="M105" s="5">
        <v>4</v>
      </c>
      <c r="N105" s="6">
        <v>3</v>
      </c>
      <c r="O105" s="5">
        <v>2</v>
      </c>
      <c r="P105" s="6">
        <v>3</v>
      </c>
      <c r="Q105" s="2">
        <v>8</v>
      </c>
      <c r="R105" s="2">
        <v>8</v>
      </c>
      <c r="S105" s="2">
        <v>2</v>
      </c>
      <c r="T105" s="2">
        <v>6</v>
      </c>
      <c r="U105" s="2">
        <v>6</v>
      </c>
      <c r="V105" s="2">
        <v>6</v>
      </c>
      <c r="W105" s="2">
        <v>3</v>
      </c>
      <c r="X105" s="2">
        <v>5</v>
      </c>
      <c r="Y105" s="2">
        <v>12</v>
      </c>
      <c r="Z105" s="2">
        <v>4</v>
      </c>
      <c r="AA105" s="3">
        <v>16</v>
      </c>
      <c r="AB105" s="4">
        <f t="shared" si="2"/>
        <v>11</v>
      </c>
      <c r="AC105" s="5">
        <f t="shared" si="3"/>
        <v>14</v>
      </c>
      <c r="AD105" s="6">
        <f t="shared" si="4"/>
        <v>6</v>
      </c>
      <c r="AE105" s="1">
        <f t="shared" si="5"/>
        <v>31</v>
      </c>
    </row>
    <row r="106" spans="1:31" ht="15.75" customHeight="1" x14ac:dyDescent="0.35">
      <c r="A106" s="2">
        <f t="shared" si="1"/>
        <v>25</v>
      </c>
      <c r="B106" s="2">
        <v>24315</v>
      </c>
      <c r="C106" s="2">
        <v>1</v>
      </c>
      <c r="D106" s="2">
        <v>1996</v>
      </c>
      <c r="E106" s="8">
        <v>44497.477083333331</v>
      </c>
      <c r="F106" s="2" t="s">
        <v>70</v>
      </c>
      <c r="G106" s="4">
        <v>1</v>
      </c>
      <c r="H106" s="4">
        <v>4</v>
      </c>
      <c r="I106" s="5">
        <v>4</v>
      </c>
      <c r="J106" s="4">
        <v>4</v>
      </c>
      <c r="K106" s="4">
        <v>4</v>
      </c>
      <c r="L106" s="5">
        <v>4</v>
      </c>
      <c r="M106" s="5">
        <v>4</v>
      </c>
      <c r="N106" s="6">
        <v>4</v>
      </c>
      <c r="O106" s="5">
        <v>3</v>
      </c>
      <c r="P106" s="6">
        <v>3</v>
      </c>
      <c r="Q106" s="2">
        <v>4</v>
      </c>
      <c r="R106" s="2">
        <v>14</v>
      </c>
      <c r="S106" s="2">
        <v>3</v>
      </c>
      <c r="T106" s="2">
        <v>6</v>
      </c>
      <c r="U106" s="2">
        <v>7</v>
      </c>
      <c r="V106" s="2">
        <v>5</v>
      </c>
      <c r="W106" s="2">
        <v>3</v>
      </c>
      <c r="X106" s="2">
        <v>15</v>
      </c>
      <c r="Y106" s="2">
        <v>4</v>
      </c>
      <c r="Z106" s="2">
        <v>4</v>
      </c>
      <c r="AA106" s="3">
        <v>36</v>
      </c>
      <c r="AB106" s="4">
        <f t="shared" si="2"/>
        <v>13</v>
      </c>
      <c r="AC106" s="5">
        <f t="shared" si="3"/>
        <v>15</v>
      </c>
      <c r="AD106" s="6">
        <f t="shared" si="4"/>
        <v>7</v>
      </c>
      <c r="AE106" s="1">
        <f t="shared" si="5"/>
        <v>35</v>
      </c>
    </row>
    <row r="107" spans="1:31" ht="15.75" customHeight="1" x14ac:dyDescent="0.35">
      <c r="A107" s="2">
        <f t="shared" si="1"/>
        <v>33</v>
      </c>
      <c r="B107" s="2">
        <v>24316</v>
      </c>
      <c r="C107" s="2">
        <v>0</v>
      </c>
      <c r="D107" s="2">
        <v>1988</v>
      </c>
      <c r="E107" s="8">
        <v>44497.478472222225</v>
      </c>
      <c r="F107" s="2" t="s">
        <v>89</v>
      </c>
      <c r="G107" s="4">
        <v>2</v>
      </c>
      <c r="H107" s="4">
        <v>4</v>
      </c>
      <c r="I107" s="5">
        <v>4</v>
      </c>
      <c r="J107" s="4">
        <v>3</v>
      </c>
      <c r="K107" s="4">
        <v>3</v>
      </c>
      <c r="L107" s="5">
        <v>4</v>
      </c>
      <c r="M107" s="5">
        <v>4</v>
      </c>
      <c r="N107" s="6">
        <v>3</v>
      </c>
      <c r="O107" s="5">
        <v>3</v>
      </c>
      <c r="P107" s="6">
        <v>3</v>
      </c>
      <c r="Q107" s="2">
        <v>10</v>
      </c>
      <c r="R107" s="2">
        <v>23</v>
      </c>
      <c r="S107" s="2">
        <v>3</v>
      </c>
      <c r="T107" s="2">
        <v>7</v>
      </c>
      <c r="U107" s="2">
        <v>10</v>
      </c>
      <c r="V107" s="2">
        <v>6</v>
      </c>
      <c r="W107" s="2">
        <v>3</v>
      </c>
      <c r="X107" s="2">
        <v>7</v>
      </c>
      <c r="Y107" s="2">
        <v>6</v>
      </c>
      <c r="Z107" s="2">
        <v>7</v>
      </c>
      <c r="AA107" s="3">
        <v>-23</v>
      </c>
      <c r="AB107" s="4">
        <f t="shared" si="2"/>
        <v>12</v>
      </c>
      <c r="AC107" s="5">
        <f t="shared" si="3"/>
        <v>15</v>
      </c>
      <c r="AD107" s="6">
        <f t="shared" si="4"/>
        <v>6</v>
      </c>
      <c r="AE107" s="1">
        <f t="shared" si="5"/>
        <v>33</v>
      </c>
    </row>
    <row r="108" spans="1:31" ht="15.75" customHeight="1" x14ac:dyDescent="0.35">
      <c r="A108" s="2">
        <f t="shared" si="1"/>
        <v>27</v>
      </c>
      <c r="B108" s="2">
        <v>24317</v>
      </c>
      <c r="C108" s="2">
        <v>1</v>
      </c>
      <c r="D108" s="2">
        <v>1994</v>
      </c>
      <c r="E108" s="8">
        <v>44497.479166666664</v>
      </c>
      <c r="F108" s="2" t="s">
        <v>69</v>
      </c>
      <c r="G108" s="4">
        <v>1</v>
      </c>
      <c r="H108" s="4">
        <v>3</v>
      </c>
      <c r="I108" s="5">
        <v>3</v>
      </c>
      <c r="J108" s="4">
        <v>3</v>
      </c>
      <c r="K108" s="4">
        <v>3</v>
      </c>
      <c r="L108" s="5">
        <v>3</v>
      </c>
      <c r="M108" s="5">
        <v>3</v>
      </c>
      <c r="N108" s="6">
        <v>3</v>
      </c>
      <c r="O108" s="5">
        <v>2</v>
      </c>
      <c r="P108" s="6">
        <v>3</v>
      </c>
      <c r="Q108" s="2">
        <v>7</v>
      </c>
      <c r="R108" s="2">
        <v>14</v>
      </c>
      <c r="S108" s="2">
        <v>2</v>
      </c>
      <c r="T108" s="2">
        <v>5</v>
      </c>
      <c r="U108" s="2">
        <v>5</v>
      </c>
      <c r="V108" s="2">
        <v>3</v>
      </c>
      <c r="W108" s="2">
        <v>6</v>
      </c>
      <c r="X108" s="2">
        <v>5</v>
      </c>
      <c r="Y108" s="2">
        <v>4</v>
      </c>
      <c r="Z108" s="2">
        <v>3</v>
      </c>
      <c r="AA108" s="3">
        <v>-11</v>
      </c>
      <c r="AB108" s="4">
        <f t="shared" si="2"/>
        <v>10</v>
      </c>
      <c r="AC108" s="5">
        <f t="shared" si="3"/>
        <v>11</v>
      </c>
      <c r="AD108" s="6">
        <f t="shared" si="4"/>
        <v>6</v>
      </c>
      <c r="AE108" s="1">
        <f t="shared" si="5"/>
        <v>27</v>
      </c>
    </row>
    <row r="109" spans="1:31" ht="15.75" customHeight="1" x14ac:dyDescent="0.35">
      <c r="A109" s="2">
        <f t="shared" si="1"/>
        <v>30</v>
      </c>
      <c r="B109" s="2">
        <v>24318</v>
      </c>
      <c r="C109" s="2">
        <v>1</v>
      </c>
      <c r="D109" s="2">
        <v>1991</v>
      </c>
      <c r="E109" s="8">
        <v>44497.481249999997</v>
      </c>
      <c r="F109" s="2" t="s">
        <v>69</v>
      </c>
      <c r="G109" s="4">
        <v>2</v>
      </c>
      <c r="H109" s="4">
        <v>4</v>
      </c>
      <c r="I109" s="5">
        <v>2</v>
      </c>
      <c r="J109" s="4">
        <v>4</v>
      </c>
      <c r="K109" s="4">
        <v>3</v>
      </c>
      <c r="L109" s="5">
        <v>1</v>
      </c>
      <c r="M109" s="5">
        <v>3</v>
      </c>
      <c r="N109" s="6">
        <v>2</v>
      </c>
      <c r="O109" s="5">
        <v>2</v>
      </c>
      <c r="P109" s="6">
        <v>1</v>
      </c>
      <c r="Q109" s="2">
        <v>27</v>
      </c>
      <c r="R109" s="2">
        <v>24</v>
      </c>
      <c r="S109" s="2">
        <v>16</v>
      </c>
      <c r="T109" s="2">
        <v>7</v>
      </c>
      <c r="U109" s="2">
        <v>5</v>
      </c>
      <c r="V109" s="2">
        <v>4</v>
      </c>
      <c r="W109" s="2">
        <v>5</v>
      </c>
      <c r="X109" s="2">
        <v>8</v>
      </c>
      <c r="Y109" s="2">
        <v>6</v>
      </c>
      <c r="Z109" s="2">
        <v>5</v>
      </c>
      <c r="AA109" s="3">
        <v>4</v>
      </c>
      <c r="AB109" s="4">
        <f t="shared" si="2"/>
        <v>13</v>
      </c>
      <c r="AC109" s="5">
        <f t="shared" si="3"/>
        <v>8</v>
      </c>
      <c r="AD109" s="6">
        <f t="shared" si="4"/>
        <v>3</v>
      </c>
      <c r="AE109" s="1">
        <f t="shared" si="5"/>
        <v>24</v>
      </c>
    </row>
    <row r="110" spans="1:31" ht="15.75" customHeight="1" x14ac:dyDescent="0.35">
      <c r="A110" s="2">
        <f t="shared" si="1"/>
        <v>25</v>
      </c>
      <c r="B110" s="2">
        <v>24319</v>
      </c>
      <c r="C110" s="2">
        <v>1</v>
      </c>
      <c r="D110" s="2">
        <v>1996</v>
      </c>
      <c r="E110" s="8">
        <v>44497.48333333333</v>
      </c>
      <c r="F110" s="2" t="s">
        <v>71</v>
      </c>
      <c r="G110" s="4">
        <v>2</v>
      </c>
      <c r="H110" s="4">
        <v>3</v>
      </c>
      <c r="I110" s="5">
        <v>2</v>
      </c>
      <c r="J110" s="4">
        <v>2</v>
      </c>
      <c r="K110" s="4">
        <v>3</v>
      </c>
      <c r="L110" s="5">
        <v>1</v>
      </c>
      <c r="M110" s="5">
        <v>3</v>
      </c>
      <c r="N110" s="6">
        <v>3</v>
      </c>
      <c r="O110" s="5">
        <v>2</v>
      </c>
      <c r="P110" s="6">
        <v>2</v>
      </c>
      <c r="Q110" s="2">
        <v>8</v>
      </c>
      <c r="R110" s="2">
        <v>12</v>
      </c>
      <c r="S110" s="2">
        <v>4</v>
      </c>
      <c r="T110" s="2">
        <v>5</v>
      </c>
      <c r="U110" s="2">
        <v>6</v>
      </c>
      <c r="V110" s="2">
        <v>10</v>
      </c>
      <c r="W110" s="2">
        <v>7</v>
      </c>
      <c r="X110" s="2">
        <v>5</v>
      </c>
      <c r="Y110" s="2">
        <v>4</v>
      </c>
      <c r="Z110" s="2">
        <v>4</v>
      </c>
      <c r="AA110" s="3">
        <v>-12</v>
      </c>
      <c r="AB110" s="4">
        <f t="shared" si="2"/>
        <v>10</v>
      </c>
      <c r="AC110" s="5">
        <f t="shared" si="3"/>
        <v>8</v>
      </c>
      <c r="AD110" s="6">
        <f t="shared" si="4"/>
        <v>5</v>
      </c>
      <c r="AE110" s="1">
        <f t="shared" si="5"/>
        <v>23</v>
      </c>
    </row>
    <row r="111" spans="1:31" ht="15.75" customHeight="1" x14ac:dyDescent="0.35">
      <c r="A111" s="2">
        <f t="shared" si="1"/>
        <v>30</v>
      </c>
      <c r="B111" s="2">
        <v>24320</v>
      </c>
      <c r="C111" s="2">
        <v>0</v>
      </c>
      <c r="D111" s="2">
        <v>1991</v>
      </c>
      <c r="E111" s="8">
        <v>44497.488888888889</v>
      </c>
      <c r="F111" s="2" t="s">
        <v>90</v>
      </c>
      <c r="G111" s="4">
        <v>2</v>
      </c>
      <c r="H111" s="4">
        <v>3</v>
      </c>
      <c r="I111" s="5">
        <v>4</v>
      </c>
      <c r="J111" s="4">
        <v>2</v>
      </c>
      <c r="K111" s="4">
        <v>2</v>
      </c>
      <c r="L111" s="5">
        <v>4</v>
      </c>
      <c r="M111" s="5">
        <v>4</v>
      </c>
      <c r="N111" s="6">
        <v>3</v>
      </c>
      <c r="O111" s="5">
        <v>4</v>
      </c>
      <c r="P111" s="6">
        <v>3</v>
      </c>
      <c r="Q111" s="2">
        <v>34</v>
      </c>
      <c r="R111" s="2">
        <v>7</v>
      </c>
      <c r="S111" s="2">
        <v>2</v>
      </c>
      <c r="T111" s="2">
        <v>7</v>
      </c>
      <c r="U111" s="2">
        <v>4</v>
      </c>
      <c r="V111" s="2">
        <v>4</v>
      </c>
      <c r="W111" s="2">
        <v>4</v>
      </c>
      <c r="X111" s="2">
        <v>3</v>
      </c>
      <c r="Y111" s="2">
        <v>6</v>
      </c>
      <c r="Z111" s="2">
        <v>4</v>
      </c>
      <c r="AA111" s="3">
        <v>-20</v>
      </c>
      <c r="AB111" s="4">
        <f t="shared" si="2"/>
        <v>9</v>
      </c>
      <c r="AC111" s="5">
        <f t="shared" si="3"/>
        <v>16</v>
      </c>
      <c r="AD111" s="6">
        <f t="shared" si="4"/>
        <v>6</v>
      </c>
      <c r="AE111" s="1">
        <f t="shared" si="5"/>
        <v>31</v>
      </c>
    </row>
    <row r="112" spans="1:31" ht="15.75" customHeight="1" x14ac:dyDescent="0.35">
      <c r="A112" s="2">
        <f t="shared" si="1"/>
        <v>45</v>
      </c>
      <c r="B112" s="2">
        <v>24321</v>
      </c>
      <c r="C112" s="2">
        <v>0</v>
      </c>
      <c r="D112" s="2">
        <v>1976</v>
      </c>
      <c r="E112" s="8">
        <v>44497.495138888888</v>
      </c>
      <c r="F112" s="2" t="s">
        <v>91</v>
      </c>
      <c r="G112" s="4">
        <v>3</v>
      </c>
      <c r="H112" s="4">
        <v>4</v>
      </c>
      <c r="I112" s="5">
        <v>4</v>
      </c>
      <c r="J112" s="4">
        <v>3</v>
      </c>
      <c r="K112" s="4">
        <v>2</v>
      </c>
      <c r="L112" s="5">
        <v>4</v>
      </c>
      <c r="M112" s="5">
        <v>4</v>
      </c>
      <c r="N112" s="6">
        <v>3</v>
      </c>
      <c r="O112" s="5">
        <v>4</v>
      </c>
      <c r="P112" s="6">
        <v>4</v>
      </c>
      <c r="Q112" s="2">
        <v>32</v>
      </c>
      <c r="R112" s="2">
        <v>30</v>
      </c>
      <c r="S112" s="2">
        <v>4</v>
      </c>
      <c r="T112" s="2">
        <v>138</v>
      </c>
      <c r="U112" s="2">
        <v>6</v>
      </c>
      <c r="V112" s="2">
        <v>19</v>
      </c>
      <c r="W112" s="2">
        <v>4</v>
      </c>
      <c r="X112" s="2">
        <v>97</v>
      </c>
      <c r="Y112" s="2">
        <v>10</v>
      </c>
      <c r="Z112" s="2">
        <v>5</v>
      </c>
      <c r="AA112" s="3">
        <v>-25</v>
      </c>
      <c r="AB112" s="4">
        <f t="shared" si="2"/>
        <v>12</v>
      </c>
      <c r="AC112" s="5">
        <f t="shared" si="3"/>
        <v>16</v>
      </c>
      <c r="AD112" s="6">
        <f t="shared" si="4"/>
        <v>7</v>
      </c>
      <c r="AE112" s="1">
        <f t="shared" si="5"/>
        <v>35</v>
      </c>
    </row>
    <row r="113" spans="1:31" ht="15.75" customHeight="1" x14ac:dyDescent="0.35">
      <c r="A113" s="2">
        <f t="shared" si="1"/>
        <v>23</v>
      </c>
      <c r="B113" s="2">
        <v>24323</v>
      </c>
      <c r="C113" s="2">
        <v>1</v>
      </c>
      <c r="D113" s="2">
        <v>1998</v>
      </c>
      <c r="E113" s="8">
        <v>44497.498611111114</v>
      </c>
      <c r="F113" s="2" t="s">
        <v>92</v>
      </c>
      <c r="G113" s="4">
        <v>2</v>
      </c>
      <c r="H113" s="4">
        <v>4</v>
      </c>
      <c r="I113" s="5">
        <v>3</v>
      </c>
      <c r="J113" s="4">
        <v>3</v>
      </c>
      <c r="K113" s="4">
        <v>3</v>
      </c>
      <c r="L113" s="5">
        <v>3</v>
      </c>
      <c r="M113" s="5">
        <v>4</v>
      </c>
      <c r="N113" s="6">
        <v>3</v>
      </c>
      <c r="O113" s="5">
        <v>3</v>
      </c>
      <c r="P113" s="6">
        <v>4</v>
      </c>
      <c r="Q113" s="2">
        <v>5</v>
      </c>
      <c r="R113" s="2">
        <v>11</v>
      </c>
      <c r="S113" s="2">
        <v>6</v>
      </c>
      <c r="T113" s="2">
        <v>9</v>
      </c>
      <c r="U113" s="2">
        <v>13</v>
      </c>
      <c r="V113" s="2">
        <v>7</v>
      </c>
      <c r="W113" s="2">
        <v>2</v>
      </c>
      <c r="X113" s="2">
        <v>29</v>
      </c>
      <c r="Y113" s="2">
        <v>4</v>
      </c>
      <c r="Z113" s="2">
        <v>4</v>
      </c>
      <c r="AA113" s="3">
        <v>-21</v>
      </c>
      <c r="AB113" s="4">
        <f t="shared" si="2"/>
        <v>12</v>
      </c>
      <c r="AC113" s="5">
        <f t="shared" si="3"/>
        <v>13</v>
      </c>
      <c r="AD113" s="6">
        <f t="shared" si="4"/>
        <v>7</v>
      </c>
      <c r="AE113" s="1">
        <f t="shared" si="5"/>
        <v>32</v>
      </c>
    </row>
    <row r="114" spans="1:31" ht="15.75" customHeight="1" x14ac:dyDescent="0.35">
      <c r="A114" s="2">
        <f t="shared" si="1"/>
        <v>29</v>
      </c>
      <c r="B114" s="2">
        <v>24324</v>
      </c>
      <c r="C114" s="2">
        <v>1</v>
      </c>
      <c r="D114" s="2">
        <v>1992</v>
      </c>
      <c r="E114" s="8">
        <v>44497.504861111112</v>
      </c>
      <c r="F114" s="2" t="s">
        <v>71</v>
      </c>
      <c r="G114" s="4">
        <v>3</v>
      </c>
      <c r="H114" s="4">
        <v>4</v>
      </c>
      <c r="I114" s="5">
        <v>3</v>
      </c>
      <c r="J114" s="4">
        <v>3</v>
      </c>
      <c r="K114" s="4">
        <v>3</v>
      </c>
      <c r="L114" s="5">
        <v>3</v>
      </c>
      <c r="M114" s="5">
        <v>3</v>
      </c>
      <c r="N114" s="6">
        <v>4</v>
      </c>
      <c r="O114" s="5">
        <v>3</v>
      </c>
      <c r="P114" s="6">
        <v>3</v>
      </c>
      <c r="Q114" s="2">
        <v>7</v>
      </c>
      <c r="R114" s="2">
        <v>12</v>
      </c>
      <c r="S114" s="2">
        <v>3</v>
      </c>
      <c r="T114" s="2">
        <v>6</v>
      </c>
      <c r="U114" s="2">
        <v>18</v>
      </c>
      <c r="V114" s="2">
        <v>6</v>
      </c>
      <c r="W114" s="2">
        <v>4</v>
      </c>
      <c r="X114" s="2">
        <v>6</v>
      </c>
      <c r="Y114" s="2">
        <v>4</v>
      </c>
      <c r="Z114" s="2">
        <v>5</v>
      </c>
      <c r="AA114" s="3">
        <v>-29</v>
      </c>
      <c r="AB114" s="4">
        <f t="shared" si="2"/>
        <v>13</v>
      </c>
      <c r="AC114" s="5">
        <f t="shared" si="3"/>
        <v>12</v>
      </c>
      <c r="AD114" s="6">
        <f t="shared" si="4"/>
        <v>7</v>
      </c>
      <c r="AE114" s="1">
        <f t="shared" si="5"/>
        <v>32</v>
      </c>
    </row>
    <row r="115" spans="1:31" ht="15.75" customHeight="1" x14ac:dyDescent="0.35">
      <c r="A115" s="2">
        <f t="shared" si="1"/>
        <v>37</v>
      </c>
      <c r="B115" s="2">
        <v>24325</v>
      </c>
      <c r="C115" s="2">
        <v>1</v>
      </c>
      <c r="D115" s="2">
        <v>1984</v>
      </c>
      <c r="E115" s="8">
        <v>44497.51666666667</v>
      </c>
      <c r="F115" s="2" t="s">
        <v>78</v>
      </c>
      <c r="G115" s="4">
        <v>2</v>
      </c>
      <c r="H115" s="4">
        <v>2</v>
      </c>
      <c r="I115" s="5">
        <v>2</v>
      </c>
      <c r="J115" s="4">
        <v>2</v>
      </c>
      <c r="K115" s="4">
        <v>3</v>
      </c>
      <c r="L115" s="5">
        <v>2</v>
      </c>
      <c r="M115" s="5">
        <v>1</v>
      </c>
      <c r="N115" s="6">
        <v>3</v>
      </c>
      <c r="O115" s="5">
        <v>1</v>
      </c>
      <c r="P115" s="6">
        <v>1</v>
      </c>
      <c r="Q115" s="2">
        <v>54</v>
      </c>
      <c r="R115" s="2">
        <v>33</v>
      </c>
      <c r="S115" s="2">
        <v>3</v>
      </c>
      <c r="T115" s="2">
        <v>10</v>
      </c>
      <c r="U115" s="2">
        <v>6</v>
      </c>
      <c r="V115" s="2">
        <v>14</v>
      </c>
      <c r="W115" s="2">
        <v>4</v>
      </c>
      <c r="X115" s="2">
        <v>6</v>
      </c>
      <c r="Y115" s="2">
        <v>6</v>
      </c>
      <c r="Z115" s="2">
        <v>533</v>
      </c>
      <c r="AA115" s="3">
        <v>13</v>
      </c>
      <c r="AB115" s="4">
        <f t="shared" si="2"/>
        <v>9</v>
      </c>
      <c r="AC115" s="5">
        <f t="shared" si="3"/>
        <v>6</v>
      </c>
      <c r="AD115" s="6">
        <f t="shared" si="4"/>
        <v>4</v>
      </c>
      <c r="AE115" s="1">
        <f t="shared" si="5"/>
        <v>19</v>
      </c>
    </row>
    <row r="116" spans="1:31" ht="15.75" customHeight="1" x14ac:dyDescent="0.35">
      <c r="A116" s="2">
        <f t="shared" si="1"/>
        <v>27</v>
      </c>
      <c r="B116" s="2">
        <v>24327</v>
      </c>
      <c r="C116" s="2">
        <v>1</v>
      </c>
      <c r="D116" s="2">
        <v>1994</v>
      </c>
      <c r="E116" s="8">
        <v>44497.518055555556</v>
      </c>
      <c r="F116" s="2" t="s">
        <v>93</v>
      </c>
      <c r="G116" s="4">
        <v>4</v>
      </c>
      <c r="H116" s="4">
        <v>4</v>
      </c>
      <c r="I116" s="5">
        <v>4</v>
      </c>
      <c r="J116" s="4">
        <v>4</v>
      </c>
      <c r="K116" s="4">
        <v>2</v>
      </c>
      <c r="L116" s="5">
        <v>4</v>
      </c>
      <c r="M116" s="5">
        <v>4</v>
      </c>
      <c r="N116" s="6">
        <v>4</v>
      </c>
      <c r="O116" s="5">
        <v>4</v>
      </c>
      <c r="P116" s="6">
        <v>4</v>
      </c>
      <c r="Q116" s="2">
        <v>7</v>
      </c>
      <c r="R116" s="2">
        <v>5</v>
      </c>
      <c r="S116" s="2">
        <v>3</v>
      </c>
      <c r="T116" s="2">
        <v>2</v>
      </c>
      <c r="U116" s="2">
        <v>13</v>
      </c>
      <c r="V116" s="2">
        <v>4</v>
      </c>
      <c r="W116" s="2">
        <v>2</v>
      </c>
      <c r="X116" s="2">
        <v>3</v>
      </c>
      <c r="Y116" s="2">
        <v>3</v>
      </c>
      <c r="Z116" s="2">
        <v>11</v>
      </c>
      <c r="AA116" s="3">
        <v>-6</v>
      </c>
      <c r="AB116" s="4">
        <f t="shared" si="2"/>
        <v>14</v>
      </c>
      <c r="AC116" s="5">
        <f t="shared" si="3"/>
        <v>16</v>
      </c>
      <c r="AD116" s="6">
        <f t="shared" si="4"/>
        <v>8</v>
      </c>
      <c r="AE116" s="1">
        <f t="shared" si="5"/>
        <v>38</v>
      </c>
    </row>
    <row r="117" spans="1:31" ht="15.75" customHeight="1" x14ac:dyDescent="0.35">
      <c r="A117" s="2">
        <f t="shared" si="1"/>
        <v>32</v>
      </c>
      <c r="B117" s="2">
        <v>24328</v>
      </c>
      <c r="C117" s="2">
        <v>1</v>
      </c>
      <c r="D117" s="2">
        <v>1989</v>
      </c>
      <c r="E117" s="8">
        <v>44497.520833333336</v>
      </c>
      <c r="F117" s="2" t="s">
        <v>94</v>
      </c>
      <c r="G117" s="4">
        <v>3</v>
      </c>
      <c r="H117" s="4">
        <v>2</v>
      </c>
      <c r="I117" s="5">
        <v>4</v>
      </c>
      <c r="J117" s="4">
        <v>3</v>
      </c>
      <c r="K117" s="4">
        <v>2</v>
      </c>
      <c r="L117" s="5">
        <v>4</v>
      </c>
      <c r="M117" s="5">
        <v>4</v>
      </c>
      <c r="N117" s="6">
        <v>2</v>
      </c>
      <c r="O117" s="5">
        <v>4</v>
      </c>
      <c r="P117" s="6">
        <v>4</v>
      </c>
      <c r="Q117" s="2">
        <v>24</v>
      </c>
      <c r="R117" s="2">
        <v>34</v>
      </c>
      <c r="S117" s="2">
        <v>4</v>
      </c>
      <c r="T117" s="2">
        <v>20</v>
      </c>
      <c r="U117" s="2">
        <v>22</v>
      </c>
      <c r="V117" s="2">
        <v>7</v>
      </c>
      <c r="W117" s="2">
        <v>3</v>
      </c>
      <c r="X117" s="2">
        <v>8</v>
      </c>
      <c r="Y117" s="2">
        <v>9</v>
      </c>
      <c r="Z117" s="2">
        <v>4</v>
      </c>
      <c r="AA117" s="3">
        <v>-12</v>
      </c>
      <c r="AB117" s="4">
        <f t="shared" si="2"/>
        <v>10</v>
      </c>
      <c r="AC117" s="5">
        <f t="shared" si="3"/>
        <v>16</v>
      </c>
      <c r="AD117" s="6">
        <f t="shared" si="4"/>
        <v>6</v>
      </c>
      <c r="AE117" s="1">
        <f t="shared" si="5"/>
        <v>32</v>
      </c>
    </row>
    <row r="118" spans="1:31" ht="15.75" customHeight="1" x14ac:dyDescent="0.35">
      <c r="A118" s="2">
        <f t="shared" si="1"/>
        <v>37</v>
      </c>
      <c r="B118" s="2">
        <v>24329</v>
      </c>
      <c r="C118" s="2">
        <v>1</v>
      </c>
      <c r="D118" s="2">
        <v>1984</v>
      </c>
      <c r="E118" s="8">
        <v>44497.522916666669</v>
      </c>
      <c r="F118" s="2" t="s">
        <v>95</v>
      </c>
      <c r="G118" s="4">
        <v>2</v>
      </c>
      <c r="H118" s="4">
        <v>2</v>
      </c>
      <c r="I118" s="5">
        <v>3</v>
      </c>
      <c r="J118" s="4">
        <v>2</v>
      </c>
      <c r="K118" s="4">
        <v>1</v>
      </c>
      <c r="L118" s="5">
        <v>4</v>
      </c>
      <c r="M118" s="5">
        <v>3</v>
      </c>
      <c r="N118" s="6">
        <v>3</v>
      </c>
      <c r="O118" s="5">
        <v>1</v>
      </c>
      <c r="P118" s="6">
        <v>3</v>
      </c>
      <c r="Q118" s="2">
        <v>21</v>
      </c>
      <c r="R118" s="2">
        <v>17</v>
      </c>
      <c r="S118" s="2">
        <v>4</v>
      </c>
      <c r="T118" s="2">
        <v>8</v>
      </c>
      <c r="U118" s="2">
        <v>13</v>
      </c>
      <c r="V118" s="2">
        <v>7</v>
      </c>
      <c r="W118" s="2">
        <v>6</v>
      </c>
      <c r="X118" s="2">
        <v>53</v>
      </c>
      <c r="Y118" s="2">
        <v>14</v>
      </c>
      <c r="Z118" s="2">
        <v>6</v>
      </c>
      <c r="AA118" s="3">
        <v>16</v>
      </c>
      <c r="AB118" s="4">
        <f t="shared" si="2"/>
        <v>7</v>
      </c>
      <c r="AC118" s="5">
        <f t="shared" si="3"/>
        <v>11</v>
      </c>
      <c r="AD118" s="6">
        <f t="shared" si="4"/>
        <v>6</v>
      </c>
      <c r="AE118" s="1">
        <f t="shared" si="5"/>
        <v>24</v>
      </c>
    </row>
    <row r="119" spans="1:31" ht="15.75" customHeight="1" x14ac:dyDescent="0.35">
      <c r="A119" s="2">
        <f t="shared" si="1"/>
        <v>23</v>
      </c>
      <c r="B119" s="2">
        <v>24331</v>
      </c>
      <c r="C119" s="2">
        <v>0</v>
      </c>
      <c r="D119" s="2">
        <v>1998</v>
      </c>
      <c r="E119" s="8">
        <v>44497.52847222222</v>
      </c>
      <c r="F119" s="2" t="s">
        <v>71</v>
      </c>
      <c r="G119" s="4">
        <v>3</v>
      </c>
      <c r="H119" s="4">
        <v>3</v>
      </c>
      <c r="I119" s="5">
        <v>3</v>
      </c>
      <c r="J119" s="4">
        <v>3</v>
      </c>
      <c r="K119" s="4">
        <v>2</v>
      </c>
      <c r="L119" s="5">
        <v>4</v>
      </c>
      <c r="M119" s="5">
        <v>3</v>
      </c>
      <c r="N119" s="6">
        <v>3</v>
      </c>
      <c r="O119" s="5">
        <v>3</v>
      </c>
      <c r="P119" s="6">
        <v>3</v>
      </c>
      <c r="Q119" s="2">
        <v>17</v>
      </c>
      <c r="R119" s="2">
        <v>12</v>
      </c>
      <c r="S119" s="2">
        <v>4</v>
      </c>
      <c r="T119" s="2">
        <v>9</v>
      </c>
      <c r="U119" s="2">
        <v>9</v>
      </c>
      <c r="V119" s="2">
        <v>8</v>
      </c>
      <c r="W119" s="2">
        <v>3</v>
      </c>
      <c r="X119" s="2">
        <v>10</v>
      </c>
      <c r="Y119" s="2">
        <v>7</v>
      </c>
      <c r="Z119" s="2">
        <v>3</v>
      </c>
      <c r="AA119" s="3">
        <v>-32</v>
      </c>
      <c r="AB119" s="4">
        <f t="shared" si="2"/>
        <v>11</v>
      </c>
      <c r="AC119" s="5">
        <f t="shared" si="3"/>
        <v>13</v>
      </c>
      <c r="AD119" s="6">
        <f t="shared" si="4"/>
        <v>6</v>
      </c>
      <c r="AE119" s="1">
        <f t="shared" si="5"/>
        <v>30</v>
      </c>
    </row>
    <row r="120" spans="1:31" ht="15.75" customHeight="1" x14ac:dyDescent="0.35">
      <c r="A120" s="2">
        <f t="shared" si="1"/>
        <v>33</v>
      </c>
      <c r="B120" s="2">
        <v>24332</v>
      </c>
      <c r="C120" s="2">
        <v>0</v>
      </c>
      <c r="D120" s="2">
        <v>1988</v>
      </c>
      <c r="E120" s="8">
        <v>44497.52847222222</v>
      </c>
      <c r="F120" s="2" t="s">
        <v>71</v>
      </c>
      <c r="G120" s="4">
        <v>4</v>
      </c>
      <c r="H120" s="4">
        <v>3</v>
      </c>
      <c r="I120" s="5">
        <v>4</v>
      </c>
      <c r="J120" s="4">
        <v>3</v>
      </c>
      <c r="K120" s="4">
        <v>3</v>
      </c>
      <c r="L120" s="5">
        <v>3</v>
      </c>
      <c r="M120" s="5">
        <v>4</v>
      </c>
      <c r="N120" s="6">
        <v>4</v>
      </c>
      <c r="O120" s="5">
        <v>3</v>
      </c>
      <c r="P120" s="6">
        <v>4</v>
      </c>
      <c r="Q120" s="2">
        <v>6</v>
      </c>
      <c r="R120" s="2">
        <v>15</v>
      </c>
      <c r="S120" s="2">
        <v>3</v>
      </c>
      <c r="T120" s="2">
        <v>5</v>
      </c>
      <c r="U120" s="2">
        <v>13</v>
      </c>
      <c r="V120" s="2">
        <v>7</v>
      </c>
      <c r="W120" s="2">
        <v>3</v>
      </c>
      <c r="X120" s="2">
        <v>8</v>
      </c>
      <c r="Y120" s="2">
        <v>20</v>
      </c>
      <c r="Z120" s="2">
        <v>5</v>
      </c>
      <c r="AA120" s="3">
        <v>-19</v>
      </c>
      <c r="AB120" s="4">
        <f t="shared" si="2"/>
        <v>13</v>
      </c>
      <c r="AC120" s="5">
        <f t="shared" si="3"/>
        <v>14</v>
      </c>
      <c r="AD120" s="6">
        <f t="shared" si="4"/>
        <v>8</v>
      </c>
      <c r="AE120" s="1">
        <f t="shared" si="5"/>
        <v>35</v>
      </c>
    </row>
    <row r="121" spans="1:31" ht="15.75" customHeight="1" x14ac:dyDescent="0.35">
      <c r="A121" s="2">
        <f t="shared" si="1"/>
        <v>30</v>
      </c>
      <c r="B121" s="2">
        <v>24334</v>
      </c>
      <c r="C121" s="2">
        <v>0</v>
      </c>
      <c r="D121" s="2">
        <v>1991</v>
      </c>
      <c r="E121" s="8">
        <v>44497.530555555553</v>
      </c>
      <c r="F121" s="2" t="s">
        <v>71</v>
      </c>
      <c r="G121" s="4">
        <v>3</v>
      </c>
      <c r="H121" s="4">
        <v>3</v>
      </c>
      <c r="I121" s="5">
        <v>3</v>
      </c>
      <c r="J121" s="4">
        <v>4</v>
      </c>
      <c r="K121" s="4">
        <v>3</v>
      </c>
      <c r="L121" s="5">
        <v>3</v>
      </c>
      <c r="M121" s="5">
        <v>2</v>
      </c>
      <c r="N121" s="6">
        <v>2</v>
      </c>
      <c r="O121" s="5">
        <v>4</v>
      </c>
      <c r="P121" s="6">
        <v>3</v>
      </c>
      <c r="Q121" s="2">
        <v>4</v>
      </c>
      <c r="R121" s="2">
        <v>6</v>
      </c>
      <c r="S121" s="2">
        <v>4</v>
      </c>
      <c r="T121" s="2">
        <v>4</v>
      </c>
      <c r="U121" s="2">
        <v>4</v>
      </c>
      <c r="V121" s="2">
        <v>4</v>
      </c>
      <c r="W121" s="2">
        <v>5</v>
      </c>
      <c r="X121" s="2">
        <v>3</v>
      </c>
      <c r="Y121" s="2">
        <v>2</v>
      </c>
      <c r="Z121" s="2">
        <v>25</v>
      </c>
      <c r="AA121" s="3">
        <v>-13</v>
      </c>
      <c r="AB121" s="4">
        <f t="shared" si="2"/>
        <v>13</v>
      </c>
      <c r="AC121" s="5">
        <f t="shared" si="3"/>
        <v>12</v>
      </c>
      <c r="AD121" s="6">
        <f t="shared" si="4"/>
        <v>5</v>
      </c>
      <c r="AE121" s="1">
        <f t="shared" si="5"/>
        <v>30</v>
      </c>
    </row>
    <row r="122" spans="1:31" ht="15.75" customHeight="1" x14ac:dyDescent="0.35">
      <c r="A122" s="2">
        <f t="shared" si="1"/>
        <v>27</v>
      </c>
      <c r="B122" s="2">
        <v>24336</v>
      </c>
      <c r="C122" s="2">
        <v>0</v>
      </c>
      <c r="D122" s="2">
        <v>1994</v>
      </c>
      <c r="E122" s="8">
        <v>44497.547222222223</v>
      </c>
      <c r="F122" s="2" t="s">
        <v>71</v>
      </c>
      <c r="G122" s="4">
        <v>2</v>
      </c>
      <c r="H122" s="4">
        <v>1</v>
      </c>
      <c r="I122" s="5">
        <v>3</v>
      </c>
      <c r="J122" s="4">
        <v>4</v>
      </c>
      <c r="K122" s="4">
        <v>3</v>
      </c>
      <c r="L122" s="5">
        <v>2</v>
      </c>
      <c r="M122" s="5">
        <v>3</v>
      </c>
      <c r="N122" s="6">
        <v>3</v>
      </c>
      <c r="O122" s="5">
        <v>3</v>
      </c>
      <c r="P122" s="6">
        <v>2</v>
      </c>
      <c r="Q122" s="2">
        <v>12</v>
      </c>
      <c r="R122" s="2">
        <v>5</v>
      </c>
      <c r="S122" s="2">
        <v>52</v>
      </c>
      <c r="T122" s="2">
        <v>10</v>
      </c>
      <c r="U122" s="2">
        <v>20</v>
      </c>
      <c r="V122" s="2">
        <v>4</v>
      </c>
      <c r="W122" s="2">
        <v>3</v>
      </c>
      <c r="X122" s="2">
        <v>3</v>
      </c>
      <c r="Y122" s="2">
        <v>6</v>
      </c>
      <c r="Z122" s="2">
        <v>4</v>
      </c>
      <c r="AA122" s="3">
        <v>6</v>
      </c>
      <c r="AB122" s="4">
        <f t="shared" si="2"/>
        <v>10</v>
      </c>
      <c r="AC122" s="5">
        <f t="shared" si="3"/>
        <v>11</v>
      </c>
      <c r="AD122" s="6">
        <f t="shared" si="4"/>
        <v>5</v>
      </c>
      <c r="AE122" s="1">
        <f t="shared" si="5"/>
        <v>26</v>
      </c>
    </row>
    <row r="123" spans="1:31" ht="15.75" customHeight="1" x14ac:dyDescent="0.35">
      <c r="A123" s="2">
        <f t="shared" si="1"/>
        <v>32</v>
      </c>
      <c r="B123" s="2">
        <v>24337</v>
      </c>
      <c r="C123" s="2">
        <v>0</v>
      </c>
      <c r="D123" s="2">
        <v>1989</v>
      </c>
      <c r="E123" s="8">
        <v>44497.548611111109</v>
      </c>
      <c r="F123" s="2" t="s">
        <v>96</v>
      </c>
      <c r="G123" s="4">
        <v>4</v>
      </c>
      <c r="H123" s="4">
        <v>4</v>
      </c>
      <c r="I123" s="5">
        <v>4</v>
      </c>
      <c r="J123" s="4">
        <v>4</v>
      </c>
      <c r="K123" s="4">
        <v>3</v>
      </c>
      <c r="L123" s="5">
        <v>4</v>
      </c>
      <c r="M123" s="5">
        <v>4</v>
      </c>
      <c r="N123" s="6">
        <v>2</v>
      </c>
      <c r="O123" s="5">
        <v>4</v>
      </c>
      <c r="P123" s="6">
        <v>4</v>
      </c>
      <c r="Q123" s="2">
        <v>4</v>
      </c>
      <c r="R123" s="2">
        <v>9</v>
      </c>
      <c r="S123" s="2">
        <v>3</v>
      </c>
      <c r="T123" s="2">
        <v>7</v>
      </c>
      <c r="U123" s="2">
        <v>8</v>
      </c>
      <c r="V123" s="2">
        <v>5</v>
      </c>
      <c r="W123" s="2">
        <v>4</v>
      </c>
      <c r="X123" s="2">
        <v>7</v>
      </c>
      <c r="Y123" s="2">
        <v>5</v>
      </c>
      <c r="Z123" s="2">
        <v>3</v>
      </c>
      <c r="AA123" s="3">
        <v>-15</v>
      </c>
      <c r="AB123" s="4">
        <f t="shared" si="2"/>
        <v>15</v>
      </c>
      <c r="AC123" s="5">
        <f t="shared" si="3"/>
        <v>16</v>
      </c>
      <c r="AD123" s="6">
        <f t="shared" si="4"/>
        <v>6</v>
      </c>
      <c r="AE123" s="1">
        <f t="shared" si="5"/>
        <v>37</v>
      </c>
    </row>
    <row r="124" spans="1:31" ht="15.75" customHeight="1" x14ac:dyDescent="0.35">
      <c r="A124" s="2">
        <f t="shared" si="1"/>
        <v>30</v>
      </c>
      <c r="B124" s="2">
        <v>24339</v>
      </c>
      <c r="C124" s="2">
        <v>1</v>
      </c>
      <c r="D124" s="2">
        <v>1991</v>
      </c>
      <c r="E124" s="8">
        <v>44497.55972222222</v>
      </c>
      <c r="F124" s="2" t="s">
        <v>69</v>
      </c>
      <c r="G124" s="4">
        <v>4</v>
      </c>
      <c r="H124" s="4">
        <v>1</v>
      </c>
      <c r="I124" s="5">
        <v>4</v>
      </c>
      <c r="J124" s="4">
        <v>3</v>
      </c>
      <c r="K124" s="4">
        <v>3</v>
      </c>
      <c r="L124" s="5">
        <v>3</v>
      </c>
      <c r="M124" s="5">
        <v>4</v>
      </c>
      <c r="N124" s="6">
        <v>4</v>
      </c>
      <c r="O124" s="5">
        <v>4</v>
      </c>
      <c r="P124" s="6">
        <v>4</v>
      </c>
      <c r="Q124" s="2">
        <v>8</v>
      </c>
      <c r="R124" s="2">
        <v>13</v>
      </c>
      <c r="S124" s="2">
        <v>4</v>
      </c>
      <c r="T124" s="2">
        <v>10</v>
      </c>
      <c r="U124" s="2">
        <v>20</v>
      </c>
      <c r="V124" s="2">
        <v>6</v>
      </c>
      <c r="W124" s="2">
        <v>14</v>
      </c>
      <c r="X124" s="2">
        <v>5</v>
      </c>
      <c r="Y124" s="2">
        <v>6</v>
      </c>
      <c r="Z124" s="2">
        <v>4</v>
      </c>
      <c r="AA124" s="3">
        <v>10</v>
      </c>
      <c r="AB124" s="4">
        <f t="shared" si="2"/>
        <v>11</v>
      </c>
      <c r="AC124" s="5">
        <f t="shared" si="3"/>
        <v>15</v>
      </c>
      <c r="AD124" s="6">
        <f t="shared" si="4"/>
        <v>8</v>
      </c>
      <c r="AE124" s="1">
        <f t="shared" si="5"/>
        <v>34</v>
      </c>
    </row>
    <row r="125" spans="1:31" ht="15.75" customHeight="1" x14ac:dyDescent="0.35">
      <c r="A125" s="2">
        <f t="shared" si="1"/>
        <v>27</v>
      </c>
      <c r="B125" s="2">
        <v>24340</v>
      </c>
      <c r="C125" s="2">
        <v>1</v>
      </c>
      <c r="D125" s="2">
        <v>1994</v>
      </c>
      <c r="E125" s="8">
        <v>44497.561805555553</v>
      </c>
      <c r="F125" s="2" t="s">
        <v>97</v>
      </c>
      <c r="G125" s="4">
        <v>2</v>
      </c>
      <c r="H125" s="4">
        <v>2</v>
      </c>
      <c r="I125" s="5">
        <v>4</v>
      </c>
      <c r="J125" s="4">
        <v>2</v>
      </c>
      <c r="K125" s="4">
        <v>2</v>
      </c>
      <c r="L125" s="5">
        <v>4</v>
      </c>
      <c r="M125" s="5">
        <v>4</v>
      </c>
      <c r="N125" s="6">
        <v>4</v>
      </c>
      <c r="O125" s="5">
        <v>3</v>
      </c>
      <c r="P125" s="6">
        <v>2</v>
      </c>
      <c r="Q125" s="2">
        <v>5</v>
      </c>
      <c r="R125" s="2">
        <v>8</v>
      </c>
      <c r="S125" s="2">
        <v>82</v>
      </c>
      <c r="T125" s="2">
        <v>10</v>
      </c>
      <c r="U125" s="2">
        <v>7</v>
      </c>
      <c r="V125" s="2">
        <v>6</v>
      </c>
      <c r="W125" s="2">
        <v>2</v>
      </c>
      <c r="X125" s="2">
        <v>6</v>
      </c>
      <c r="Y125" s="2">
        <v>15</v>
      </c>
      <c r="Z125" s="2">
        <v>7</v>
      </c>
      <c r="AA125" s="3">
        <v>-4</v>
      </c>
      <c r="AB125" s="4">
        <f t="shared" si="2"/>
        <v>8</v>
      </c>
      <c r="AC125" s="5">
        <f t="shared" si="3"/>
        <v>15</v>
      </c>
      <c r="AD125" s="6">
        <f t="shared" si="4"/>
        <v>6</v>
      </c>
      <c r="AE125" s="1">
        <f t="shared" si="5"/>
        <v>29</v>
      </c>
    </row>
    <row r="126" spans="1:31" ht="15.75" customHeight="1" x14ac:dyDescent="0.35">
      <c r="A126" s="2">
        <f t="shared" si="1"/>
        <v>21</v>
      </c>
      <c r="B126" s="2">
        <v>24341</v>
      </c>
      <c r="C126" s="2">
        <v>1</v>
      </c>
      <c r="D126" s="2">
        <v>2000</v>
      </c>
      <c r="E126" s="8">
        <v>44497.564583333333</v>
      </c>
      <c r="F126" s="2" t="s">
        <v>69</v>
      </c>
      <c r="G126" s="4">
        <v>2</v>
      </c>
      <c r="H126" s="4">
        <v>4</v>
      </c>
      <c r="I126" s="5">
        <v>1</v>
      </c>
      <c r="J126" s="4">
        <v>4</v>
      </c>
      <c r="K126" s="4">
        <v>2</v>
      </c>
      <c r="L126" s="5">
        <v>1</v>
      </c>
      <c r="M126" s="5">
        <v>3</v>
      </c>
      <c r="N126" s="6">
        <v>4</v>
      </c>
      <c r="O126" s="5">
        <v>2</v>
      </c>
      <c r="P126" s="6">
        <v>1</v>
      </c>
      <c r="Q126" s="2">
        <v>10</v>
      </c>
      <c r="R126" s="2">
        <v>34</v>
      </c>
      <c r="S126" s="2">
        <v>3</v>
      </c>
      <c r="T126" s="2">
        <v>4</v>
      </c>
      <c r="U126" s="2">
        <v>6</v>
      </c>
      <c r="V126" s="2">
        <v>3</v>
      </c>
      <c r="W126" s="2">
        <v>3</v>
      </c>
      <c r="X126" s="2">
        <v>3</v>
      </c>
      <c r="Y126" s="2">
        <v>5</v>
      </c>
      <c r="Z126" s="2">
        <v>2</v>
      </c>
      <c r="AA126" s="3">
        <v>30</v>
      </c>
      <c r="AB126" s="4">
        <f t="shared" si="2"/>
        <v>12</v>
      </c>
      <c r="AC126" s="5">
        <f t="shared" si="3"/>
        <v>7</v>
      </c>
      <c r="AD126" s="6">
        <f t="shared" si="4"/>
        <v>5</v>
      </c>
      <c r="AE126" s="1">
        <f t="shared" si="5"/>
        <v>24</v>
      </c>
    </row>
    <row r="127" spans="1:31" ht="15.75" customHeight="1" x14ac:dyDescent="0.35">
      <c r="A127" s="2">
        <f t="shared" si="1"/>
        <v>22</v>
      </c>
      <c r="B127" s="2">
        <v>24343</v>
      </c>
      <c r="C127" s="2">
        <v>0</v>
      </c>
      <c r="D127" s="2">
        <v>1999</v>
      </c>
      <c r="E127" s="8">
        <v>44497.570833333331</v>
      </c>
      <c r="F127" s="2" t="s">
        <v>98</v>
      </c>
      <c r="G127" s="4">
        <v>3</v>
      </c>
      <c r="H127" s="4">
        <v>1</v>
      </c>
      <c r="I127" s="5">
        <v>2</v>
      </c>
      <c r="J127" s="4">
        <v>4</v>
      </c>
      <c r="K127" s="4">
        <v>3</v>
      </c>
      <c r="L127" s="5">
        <v>3</v>
      </c>
      <c r="M127" s="5">
        <v>3</v>
      </c>
      <c r="N127" s="6">
        <v>2</v>
      </c>
      <c r="O127" s="5">
        <v>3</v>
      </c>
      <c r="P127" s="6">
        <v>1</v>
      </c>
      <c r="Q127" s="2">
        <v>7</v>
      </c>
      <c r="R127" s="2">
        <v>8</v>
      </c>
      <c r="S127" s="2">
        <v>3</v>
      </c>
      <c r="T127" s="2">
        <v>3</v>
      </c>
      <c r="U127" s="2">
        <v>9</v>
      </c>
      <c r="V127" s="2">
        <v>5</v>
      </c>
      <c r="W127" s="2">
        <v>9</v>
      </c>
      <c r="X127" s="2">
        <v>5</v>
      </c>
      <c r="Y127" s="2">
        <v>5</v>
      </c>
      <c r="Z127" s="2">
        <v>3</v>
      </c>
      <c r="AA127" s="3">
        <v>17</v>
      </c>
      <c r="AB127" s="4">
        <f t="shared" si="2"/>
        <v>11</v>
      </c>
      <c r="AC127" s="5">
        <f t="shared" si="3"/>
        <v>11</v>
      </c>
      <c r="AD127" s="6">
        <f t="shared" si="4"/>
        <v>3</v>
      </c>
      <c r="AE127" s="1">
        <f t="shared" si="5"/>
        <v>25</v>
      </c>
    </row>
    <row r="128" spans="1:31" ht="15.75" customHeight="1" x14ac:dyDescent="0.35">
      <c r="A128" s="2">
        <f t="shared" si="1"/>
        <v>21</v>
      </c>
      <c r="B128" s="2">
        <v>24344</v>
      </c>
      <c r="C128" s="2">
        <v>1</v>
      </c>
      <c r="D128" s="2">
        <v>2000</v>
      </c>
      <c r="E128" s="8">
        <v>44497.575694444444</v>
      </c>
      <c r="F128" s="2" t="s">
        <v>99</v>
      </c>
      <c r="G128" s="4">
        <v>2</v>
      </c>
      <c r="H128" s="4">
        <v>4</v>
      </c>
      <c r="I128" s="5">
        <v>4</v>
      </c>
      <c r="J128" s="4">
        <v>3</v>
      </c>
      <c r="K128" s="4">
        <v>2</v>
      </c>
      <c r="L128" s="5">
        <v>4</v>
      </c>
      <c r="M128" s="5">
        <v>4</v>
      </c>
      <c r="N128" s="6">
        <v>2</v>
      </c>
      <c r="O128" s="5">
        <v>3</v>
      </c>
      <c r="P128" s="6">
        <v>4</v>
      </c>
      <c r="Q128" s="2">
        <v>5</v>
      </c>
      <c r="R128" s="2">
        <v>11</v>
      </c>
      <c r="S128" s="2">
        <v>3</v>
      </c>
      <c r="T128" s="2">
        <v>5</v>
      </c>
      <c r="U128" s="2">
        <v>6</v>
      </c>
      <c r="V128" s="2">
        <v>4</v>
      </c>
      <c r="W128" s="2">
        <v>7</v>
      </c>
      <c r="X128" s="2">
        <v>6</v>
      </c>
      <c r="Y128" s="2">
        <v>8</v>
      </c>
      <c r="Z128" s="2">
        <v>5</v>
      </c>
      <c r="AA128" s="3">
        <v>-5</v>
      </c>
      <c r="AB128" s="4">
        <f t="shared" si="2"/>
        <v>11</v>
      </c>
      <c r="AC128" s="5">
        <f t="shared" si="3"/>
        <v>15</v>
      </c>
      <c r="AD128" s="6">
        <f t="shared" si="4"/>
        <v>6</v>
      </c>
      <c r="AE128" s="1">
        <f t="shared" si="5"/>
        <v>32</v>
      </c>
    </row>
    <row r="129" spans="1:31" ht="15.75" customHeight="1" x14ac:dyDescent="0.35">
      <c r="A129" s="2">
        <f t="shared" si="1"/>
        <v>23</v>
      </c>
      <c r="B129" s="2">
        <v>24346</v>
      </c>
      <c r="C129" s="2">
        <v>0</v>
      </c>
      <c r="D129" s="2">
        <v>1998</v>
      </c>
      <c r="E129" s="8">
        <v>44497.584027777775</v>
      </c>
      <c r="F129" s="2" t="s">
        <v>69</v>
      </c>
      <c r="G129" s="4">
        <v>1</v>
      </c>
      <c r="H129" s="4">
        <v>1</v>
      </c>
      <c r="I129" s="5">
        <v>2</v>
      </c>
      <c r="J129" s="4">
        <v>2</v>
      </c>
      <c r="K129" s="4">
        <v>2</v>
      </c>
      <c r="L129" s="5">
        <v>3</v>
      </c>
      <c r="M129" s="5">
        <v>2</v>
      </c>
      <c r="N129" s="6">
        <v>2</v>
      </c>
      <c r="O129" s="5">
        <v>3</v>
      </c>
      <c r="P129" s="6">
        <v>4</v>
      </c>
      <c r="Q129" s="2">
        <v>8</v>
      </c>
      <c r="R129" s="2">
        <v>5</v>
      </c>
      <c r="S129" s="2">
        <v>2</v>
      </c>
      <c r="T129" s="2">
        <v>5</v>
      </c>
      <c r="U129" s="2">
        <v>6</v>
      </c>
      <c r="V129" s="2">
        <v>6</v>
      </c>
      <c r="W129" s="2">
        <v>5</v>
      </c>
      <c r="X129" s="2">
        <v>4</v>
      </c>
      <c r="Y129" s="2">
        <v>8</v>
      </c>
      <c r="Z129" s="2">
        <v>4</v>
      </c>
      <c r="AA129" s="3">
        <v>32</v>
      </c>
      <c r="AB129" s="4">
        <f t="shared" si="2"/>
        <v>6</v>
      </c>
      <c r="AC129" s="5">
        <f t="shared" si="3"/>
        <v>10</v>
      </c>
      <c r="AD129" s="6">
        <f t="shared" si="4"/>
        <v>6</v>
      </c>
      <c r="AE129" s="1">
        <f t="shared" si="5"/>
        <v>22</v>
      </c>
    </row>
    <row r="130" spans="1:31" ht="15.75" customHeight="1" x14ac:dyDescent="0.35">
      <c r="A130" s="2">
        <f t="shared" si="1"/>
        <v>30</v>
      </c>
      <c r="B130" s="2">
        <v>24350</v>
      </c>
      <c r="C130" s="2">
        <v>0</v>
      </c>
      <c r="D130" s="2">
        <v>1991</v>
      </c>
      <c r="E130" s="8">
        <v>44497.586805555555</v>
      </c>
      <c r="F130" s="2" t="s">
        <v>71</v>
      </c>
      <c r="G130" s="4">
        <v>4</v>
      </c>
      <c r="H130" s="4">
        <v>4</v>
      </c>
      <c r="I130" s="5">
        <v>4</v>
      </c>
      <c r="J130" s="4">
        <v>4</v>
      </c>
      <c r="K130" s="4">
        <v>3</v>
      </c>
      <c r="L130" s="5">
        <v>4</v>
      </c>
      <c r="M130" s="5">
        <v>4</v>
      </c>
      <c r="N130" s="6">
        <v>4</v>
      </c>
      <c r="O130" s="5">
        <v>4</v>
      </c>
      <c r="P130" s="6">
        <v>4</v>
      </c>
      <c r="Q130" s="2">
        <v>4</v>
      </c>
      <c r="R130" s="2">
        <v>24</v>
      </c>
      <c r="S130" s="2">
        <v>3</v>
      </c>
      <c r="T130" s="2">
        <v>5</v>
      </c>
      <c r="U130" s="2">
        <v>6</v>
      </c>
      <c r="V130" s="2">
        <v>13</v>
      </c>
      <c r="W130" s="2">
        <v>5</v>
      </c>
      <c r="X130" s="2">
        <v>8</v>
      </c>
      <c r="Y130" s="2">
        <v>5</v>
      </c>
      <c r="Z130" s="2">
        <v>3</v>
      </c>
      <c r="AA130" s="3">
        <v>-18</v>
      </c>
      <c r="AB130" s="4">
        <f t="shared" si="2"/>
        <v>15</v>
      </c>
      <c r="AC130" s="5">
        <f t="shared" si="3"/>
        <v>16</v>
      </c>
      <c r="AD130" s="6">
        <f t="shared" si="4"/>
        <v>8</v>
      </c>
      <c r="AE130" s="1">
        <f t="shared" si="5"/>
        <v>39</v>
      </c>
    </row>
    <row r="131" spans="1:31" ht="15.75" customHeight="1" x14ac:dyDescent="0.35">
      <c r="A131" s="2">
        <f t="shared" si="1"/>
        <v>41</v>
      </c>
      <c r="B131" s="2">
        <v>24354</v>
      </c>
      <c r="C131" s="2">
        <v>1</v>
      </c>
      <c r="D131" s="2">
        <v>1980</v>
      </c>
      <c r="E131" s="8">
        <v>44497.599305555559</v>
      </c>
      <c r="F131" s="2" t="s">
        <v>70</v>
      </c>
      <c r="G131" s="4">
        <v>4</v>
      </c>
      <c r="H131" s="4">
        <v>2</v>
      </c>
      <c r="I131" s="5">
        <v>4</v>
      </c>
      <c r="J131" s="4">
        <v>3</v>
      </c>
      <c r="K131" s="4">
        <v>4</v>
      </c>
      <c r="L131" s="5">
        <v>4</v>
      </c>
      <c r="M131" s="5">
        <v>4</v>
      </c>
      <c r="N131" s="6">
        <v>2</v>
      </c>
      <c r="O131" s="5">
        <v>4</v>
      </c>
      <c r="P131" s="6">
        <v>4</v>
      </c>
      <c r="Q131" s="2">
        <v>27</v>
      </c>
      <c r="R131" s="2">
        <v>30</v>
      </c>
      <c r="S131" s="2">
        <v>13</v>
      </c>
      <c r="T131" s="2">
        <v>12</v>
      </c>
      <c r="U131" s="2">
        <v>31</v>
      </c>
      <c r="V131" s="2">
        <v>14</v>
      </c>
      <c r="W131" s="2">
        <v>12</v>
      </c>
      <c r="X131" s="2">
        <v>10</v>
      </c>
      <c r="Y131" s="2">
        <v>11</v>
      </c>
      <c r="Z131" s="2">
        <v>16</v>
      </c>
      <c r="AA131" s="3">
        <v>3</v>
      </c>
      <c r="AB131" s="4">
        <f t="shared" si="2"/>
        <v>13</v>
      </c>
      <c r="AC131" s="5">
        <f t="shared" si="3"/>
        <v>16</v>
      </c>
      <c r="AD131" s="6">
        <f t="shared" si="4"/>
        <v>6</v>
      </c>
      <c r="AE131" s="1">
        <f t="shared" si="5"/>
        <v>35</v>
      </c>
    </row>
    <row r="132" spans="1:31" ht="15.75" customHeight="1" x14ac:dyDescent="0.35">
      <c r="A132" s="2">
        <f t="shared" si="1"/>
        <v>28</v>
      </c>
      <c r="B132" s="2">
        <v>23984</v>
      </c>
      <c r="C132" s="2">
        <v>0</v>
      </c>
      <c r="D132" s="2">
        <v>1993</v>
      </c>
      <c r="E132" s="8">
        <v>44497.606249999997</v>
      </c>
      <c r="F132" s="2" t="s">
        <v>78</v>
      </c>
      <c r="G132" s="4">
        <v>2</v>
      </c>
      <c r="H132" s="4">
        <v>3</v>
      </c>
      <c r="I132" s="5">
        <v>2</v>
      </c>
      <c r="J132" s="4">
        <v>3</v>
      </c>
      <c r="K132" s="4">
        <v>3</v>
      </c>
      <c r="L132" s="5">
        <v>2</v>
      </c>
      <c r="M132" s="5">
        <v>3</v>
      </c>
      <c r="N132" s="6">
        <v>3</v>
      </c>
      <c r="O132" s="5">
        <v>2</v>
      </c>
      <c r="P132" s="6">
        <v>2</v>
      </c>
      <c r="Q132" s="2">
        <v>5</v>
      </c>
      <c r="R132" s="2">
        <v>8</v>
      </c>
      <c r="S132" s="2">
        <v>5</v>
      </c>
      <c r="T132" s="2">
        <v>5</v>
      </c>
      <c r="U132" s="2">
        <v>14</v>
      </c>
      <c r="V132" s="2">
        <v>5</v>
      </c>
      <c r="W132" s="2">
        <v>3</v>
      </c>
      <c r="X132" s="2">
        <v>11</v>
      </c>
      <c r="Y132" s="2">
        <v>7</v>
      </c>
      <c r="Z132" s="2">
        <v>4</v>
      </c>
      <c r="AA132" s="3">
        <v>-28</v>
      </c>
      <c r="AB132" s="4">
        <f t="shared" si="2"/>
        <v>11</v>
      </c>
      <c r="AC132" s="5">
        <f t="shared" si="3"/>
        <v>9</v>
      </c>
      <c r="AD132" s="6">
        <f t="shared" si="4"/>
        <v>5</v>
      </c>
      <c r="AE132" s="1">
        <f t="shared" si="5"/>
        <v>25</v>
      </c>
    </row>
    <row r="133" spans="1:31" ht="15.75" customHeight="1" x14ac:dyDescent="0.35">
      <c r="A133" s="2">
        <f t="shared" si="1"/>
        <v>23</v>
      </c>
      <c r="B133" s="2">
        <v>24359</v>
      </c>
      <c r="C133" s="2">
        <v>0</v>
      </c>
      <c r="D133" s="2">
        <v>1998</v>
      </c>
      <c r="E133" s="8">
        <v>44497.63958333333</v>
      </c>
      <c r="F133" s="2" t="s">
        <v>71</v>
      </c>
      <c r="G133" s="4">
        <v>1</v>
      </c>
      <c r="H133" s="4">
        <v>2</v>
      </c>
      <c r="I133" s="5">
        <v>2</v>
      </c>
      <c r="J133" s="4">
        <v>3</v>
      </c>
      <c r="K133" s="4">
        <v>1</v>
      </c>
      <c r="L133" s="5">
        <v>3</v>
      </c>
      <c r="M133" s="5">
        <v>3</v>
      </c>
      <c r="N133" s="6">
        <v>3</v>
      </c>
      <c r="O133" s="5">
        <v>3</v>
      </c>
      <c r="P133" s="6">
        <v>3</v>
      </c>
      <c r="Q133" s="2">
        <v>6</v>
      </c>
      <c r="R133" s="2">
        <v>11</v>
      </c>
      <c r="S133" s="2">
        <v>3</v>
      </c>
      <c r="T133" s="2">
        <v>5</v>
      </c>
      <c r="U133" s="2">
        <v>7</v>
      </c>
      <c r="V133" s="2">
        <v>4</v>
      </c>
      <c r="W133" s="2">
        <v>4</v>
      </c>
      <c r="X133" s="2">
        <v>6</v>
      </c>
      <c r="Y133" s="2">
        <v>6</v>
      </c>
      <c r="Z133" s="2">
        <v>6</v>
      </c>
      <c r="AA133" s="3">
        <v>1</v>
      </c>
      <c r="AB133" s="4">
        <f t="shared" si="2"/>
        <v>7</v>
      </c>
      <c r="AC133" s="5">
        <f t="shared" si="3"/>
        <v>11</v>
      </c>
      <c r="AD133" s="6">
        <f t="shared" si="4"/>
        <v>6</v>
      </c>
      <c r="AE133" s="1">
        <f t="shared" si="5"/>
        <v>24</v>
      </c>
    </row>
    <row r="134" spans="1:31" ht="15.75" customHeight="1" x14ac:dyDescent="0.35">
      <c r="A134" s="2">
        <f t="shared" si="1"/>
        <v>66</v>
      </c>
      <c r="B134" s="2">
        <v>24362</v>
      </c>
      <c r="C134" s="2">
        <v>0</v>
      </c>
      <c r="D134" s="2">
        <v>1955</v>
      </c>
      <c r="E134" s="8">
        <v>44497.652777777781</v>
      </c>
      <c r="F134" s="2" t="s">
        <v>71</v>
      </c>
      <c r="G134" s="4">
        <v>2</v>
      </c>
      <c r="H134" s="4">
        <v>4</v>
      </c>
      <c r="I134" s="5">
        <v>4</v>
      </c>
      <c r="J134" s="4">
        <v>4</v>
      </c>
      <c r="K134" s="4">
        <v>3</v>
      </c>
      <c r="L134" s="5">
        <v>4</v>
      </c>
      <c r="M134" s="5">
        <v>4</v>
      </c>
      <c r="N134" s="6">
        <v>2</v>
      </c>
      <c r="O134" s="5">
        <v>4</v>
      </c>
      <c r="P134" s="6">
        <v>3</v>
      </c>
      <c r="Q134" s="2">
        <v>6</v>
      </c>
      <c r="R134" s="2">
        <v>12</v>
      </c>
      <c r="S134" s="2">
        <v>4</v>
      </c>
      <c r="T134" s="2">
        <v>4</v>
      </c>
      <c r="U134" s="2">
        <v>10</v>
      </c>
      <c r="V134" s="2">
        <v>6</v>
      </c>
      <c r="W134" s="2">
        <v>4</v>
      </c>
      <c r="X134" s="2">
        <v>7</v>
      </c>
      <c r="Y134" s="2">
        <v>4</v>
      </c>
      <c r="Z134" s="2">
        <v>4</v>
      </c>
      <c r="AA134" s="3">
        <v>-9</v>
      </c>
      <c r="AB134" s="4">
        <f t="shared" si="2"/>
        <v>13</v>
      </c>
      <c r="AC134" s="5">
        <f t="shared" si="3"/>
        <v>16</v>
      </c>
      <c r="AD134" s="6">
        <f t="shared" si="4"/>
        <v>5</v>
      </c>
      <c r="AE134" s="1">
        <f t="shared" si="5"/>
        <v>34</v>
      </c>
    </row>
    <row r="135" spans="1:31" ht="15.75" customHeight="1" x14ac:dyDescent="0.35">
      <c r="A135" s="2">
        <f t="shared" si="1"/>
        <v>37</v>
      </c>
      <c r="B135" s="2">
        <v>24364</v>
      </c>
      <c r="C135" s="2">
        <v>0</v>
      </c>
      <c r="D135" s="2">
        <v>1984</v>
      </c>
      <c r="E135" s="8">
        <v>44497.663888888892</v>
      </c>
      <c r="F135" s="2" t="s">
        <v>71</v>
      </c>
      <c r="G135" s="4">
        <v>3</v>
      </c>
      <c r="H135" s="4">
        <v>3</v>
      </c>
      <c r="I135" s="5">
        <v>2</v>
      </c>
      <c r="J135" s="4">
        <v>2</v>
      </c>
      <c r="K135" s="4">
        <v>2</v>
      </c>
      <c r="L135" s="5">
        <v>2</v>
      </c>
      <c r="M135" s="5">
        <v>2</v>
      </c>
      <c r="N135" s="6">
        <v>3</v>
      </c>
      <c r="O135" s="5">
        <v>2</v>
      </c>
      <c r="P135" s="6">
        <v>3</v>
      </c>
      <c r="Q135" s="2">
        <v>3</v>
      </c>
      <c r="R135" s="2">
        <v>6</v>
      </c>
      <c r="S135" s="2">
        <v>3</v>
      </c>
      <c r="T135" s="2">
        <v>4</v>
      </c>
      <c r="U135" s="2">
        <v>7</v>
      </c>
      <c r="V135" s="2">
        <v>45</v>
      </c>
      <c r="W135" s="2">
        <v>2</v>
      </c>
      <c r="X135" s="2">
        <v>3</v>
      </c>
      <c r="Y135" s="2">
        <v>4</v>
      </c>
      <c r="Z135" s="2">
        <v>2</v>
      </c>
      <c r="AA135" s="3">
        <v>-16</v>
      </c>
      <c r="AB135" s="4">
        <f t="shared" si="2"/>
        <v>10</v>
      </c>
      <c r="AC135" s="5">
        <f t="shared" si="3"/>
        <v>8</v>
      </c>
      <c r="AD135" s="6">
        <f t="shared" si="4"/>
        <v>6</v>
      </c>
      <c r="AE135" s="1">
        <f t="shared" si="5"/>
        <v>24</v>
      </c>
    </row>
    <row r="136" spans="1:31" ht="15.75" customHeight="1" x14ac:dyDescent="0.35">
      <c r="A136" s="2">
        <f t="shared" si="1"/>
        <v>41</v>
      </c>
      <c r="B136" s="2">
        <v>24369</v>
      </c>
      <c r="C136" s="2">
        <v>0</v>
      </c>
      <c r="D136" s="2">
        <v>1980</v>
      </c>
      <c r="E136" s="8">
        <v>44497.693749999999</v>
      </c>
      <c r="F136" s="2" t="s">
        <v>71</v>
      </c>
      <c r="G136" s="4">
        <v>4</v>
      </c>
      <c r="H136" s="4">
        <v>3</v>
      </c>
      <c r="I136" s="5">
        <v>4</v>
      </c>
      <c r="J136" s="4">
        <v>4</v>
      </c>
      <c r="K136" s="4">
        <v>3</v>
      </c>
      <c r="L136" s="5">
        <v>4</v>
      </c>
      <c r="M136" s="5">
        <v>4</v>
      </c>
      <c r="N136" s="6">
        <v>3</v>
      </c>
      <c r="O136" s="5">
        <v>4</v>
      </c>
      <c r="P136" s="6">
        <v>4</v>
      </c>
      <c r="Q136" s="2">
        <v>11</v>
      </c>
      <c r="R136" s="2">
        <v>68</v>
      </c>
      <c r="S136" s="2">
        <v>13</v>
      </c>
      <c r="T136" s="2">
        <v>12</v>
      </c>
      <c r="U136" s="2">
        <v>10</v>
      </c>
      <c r="V136" s="2">
        <v>16</v>
      </c>
      <c r="W136" s="2">
        <v>5</v>
      </c>
      <c r="X136" s="2">
        <v>16</v>
      </c>
      <c r="Y136" s="2">
        <v>9</v>
      </c>
      <c r="Z136" s="2">
        <v>11</v>
      </c>
      <c r="AA136" s="3">
        <v>-24</v>
      </c>
      <c r="AB136" s="4">
        <f t="shared" si="2"/>
        <v>14</v>
      </c>
      <c r="AC136" s="5">
        <f t="shared" si="3"/>
        <v>16</v>
      </c>
      <c r="AD136" s="6">
        <f t="shared" si="4"/>
        <v>7</v>
      </c>
      <c r="AE136" s="1">
        <f t="shared" si="5"/>
        <v>37</v>
      </c>
    </row>
    <row r="137" spans="1:31" ht="15.75" customHeight="1" x14ac:dyDescent="0.35">
      <c r="A137" s="2">
        <f t="shared" si="1"/>
        <v>36</v>
      </c>
      <c r="B137" s="2">
        <v>24370</v>
      </c>
      <c r="C137" s="2">
        <v>1</v>
      </c>
      <c r="D137" s="2">
        <v>1985</v>
      </c>
      <c r="E137" s="8">
        <v>44497.703472222223</v>
      </c>
      <c r="F137" s="2" t="s">
        <v>100</v>
      </c>
      <c r="G137" s="4">
        <v>4</v>
      </c>
      <c r="H137" s="4">
        <v>1</v>
      </c>
      <c r="I137" s="5">
        <v>4</v>
      </c>
      <c r="J137" s="4">
        <v>4</v>
      </c>
      <c r="K137" s="4">
        <v>3</v>
      </c>
      <c r="L137" s="5">
        <v>4</v>
      </c>
      <c r="M137" s="5">
        <v>4</v>
      </c>
      <c r="N137" s="6">
        <v>4</v>
      </c>
      <c r="O137" s="5">
        <v>4</v>
      </c>
      <c r="P137" s="6">
        <v>4</v>
      </c>
      <c r="Q137" s="2">
        <v>17</v>
      </c>
      <c r="R137" s="2">
        <v>9</v>
      </c>
      <c r="S137" s="2">
        <v>2</v>
      </c>
      <c r="T137" s="2">
        <v>6</v>
      </c>
      <c r="U137" s="2">
        <v>19</v>
      </c>
      <c r="V137" s="2">
        <v>5</v>
      </c>
      <c r="W137" s="2">
        <v>5</v>
      </c>
      <c r="X137" s="2">
        <v>6</v>
      </c>
      <c r="Y137" s="2">
        <v>9</v>
      </c>
      <c r="Z137" s="2">
        <v>2</v>
      </c>
      <c r="AA137" s="3">
        <v>14</v>
      </c>
      <c r="AB137" s="4">
        <f t="shared" si="2"/>
        <v>12</v>
      </c>
      <c r="AC137" s="5">
        <f t="shared" si="3"/>
        <v>16</v>
      </c>
      <c r="AD137" s="6">
        <f t="shared" si="4"/>
        <v>8</v>
      </c>
      <c r="AE137" s="1">
        <f t="shared" si="5"/>
        <v>36</v>
      </c>
    </row>
    <row r="138" spans="1:31" ht="15.75" customHeight="1" x14ac:dyDescent="0.35">
      <c r="A138" s="2">
        <f t="shared" si="1"/>
        <v>19</v>
      </c>
      <c r="B138" s="2">
        <v>24372</v>
      </c>
      <c r="C138" s="2">
        <v>0</v>
      </c>
      <c r="D138" s="2">
        <v>2002</v>
      </c>
      <c r="E138" s="8">
        <v>44497.714583333334</v>
      </c>
      <c r="F138" s="2" t="s">
        <v>71</v>
      </c>
      <c r="G138" s="4">
        <v>3</v>
      </c>
      <c r="H138" s="4">
        <v>1</v>
      </c>
      <c r="I138" s="5">
        <v>4</v>
      </c>
      <c r="J138" s="4">
        <v>3</v>
      </c>
      <c r="K138" s="4">
        <v>3</v>
      </c>
      <c r="L138" s="5">
        <v>4</v>
      </c>
      <c r="M138" s="5">
        <v>4</v>
      </c>
      <c r="N138" s="6">
        <v>3</v>
      </c>
      <c r="O138" s="5">
        <v>3</v>
      </c>
      <c r="P138" s="6">
        <v>4</v>
      </c>
      <c r="Q138" s="2">
        <v>5</v>
      </c>
      <c r="R138" s="2">
        <v>4</v>
      </c>
      <c r="S138" s="2">
        <v>1</v>
      </c>
      <c r="T138" s="2">
        <v>2</v>
      </c>
      <c r="U138" s="2">
        <v>5</v>
      </c>
      <c r="V138" s="2">
        <v>2</v>
      </c>
      <c r="W138" s="2">
        <v>3</v>
      </c>
      <c r="X138" s="2">
        <v>4</v>
      </c>
      <c r="Y138" s="2">
        <v>3</v>
      </c>
      <c r="Z138" s="2">
        <v>2</v>
      </c>
      <c r="AA138" s="3">
        <v>-7</v>
      </c>
      <c r="AB138" s="4">
        <f t="shared" si="2"/>
        <v>10</v>
      </c>
      <c r="AC138" s="5">
        <f t="shared" si="3"/>
        <v>15</v>
      </c>
      <c r="AD138" s="6">
        <f t="shared" si="4"/>
        <v>7</v>
      </c>
      <c r="AE138" s="1">
        <f t="shared" si="5"/>
        <v>32</v>
      </c>
    </row>
    <row r="139" spans="1:31" ht="15.75" customHeight="1" x14ac:dyDescent="0.35">
      <c r="A139" s="2">
        <f t="shared" si="1"/>
        <v>27</v>
      </c>
      <c r="B139" s="2">
        <v>24374</v>
      </c>
      <c r="C139" s="2">
        <v>0</v>
      </c>
      <c r="D139" s="2">
        <v>1994</v>
      </c>
      <c r="E139" s="8">
        <v>44497.71875</v>
      </c>
      <c r="F139" s="2" t="s">
        <v>101</v>
      </c>
      <c r="G139" s="4">
        <v>4</v>
      </c>
      <c r="H139" s="4">
        <v>1</v>
      </c>
      <c r="I139" s="5">
        <v>4</v>
      </c>
      <c r="J139" s="4">
        <v>4</v>
      </c>
      <c r="K139" s="4">
        <v>3</v>
      </c>
      <c r="L139" s="5">
        <v>4</v>
      </c>
      <c r="M139" s="5">
        <v>1</v>
      </c>
      <c r="N139" s="6">
        <v>3</v>
      </c>
      <c r="O139" s="5">
        <v>4</v>
      </c>
      <c r="P139" s="6">
        <v>4</v>
      </c>
      <c r="Q139" s="2">
        <v>7</v>
      </c>
      <c r="R139" s="2">
        <v>4</v>
      </c>
      <c r="S139" s="2">
        <v>1</v>
      </c>
      <c r="T139" s="2">
        <v>4</v>
      </c>
      <c r="U139" s="2">
        <v>6</v>
      </c>
      <c r="V139" s="2">
        <v>3</v>
      </c>
      <c r="W139" s="2">
        <v>2</v>
      </c>
      <c r="X139" s="2">
        <v>7</v>
      </c>
      <c r="Y139" s="2">
        <v>3</v>
      </c>
      <c r="Z139" s="2">
        <v>2</v>
      </c>
      <c r="AA139" s="3">
        <v>73</v>
      </c>
      <c r="AB139" s="4">
        <f t="shared" si="2"/>
        <v>12</v>
      </c>
      <c r="AC139" s="5">
        <f t="shared" si="3"/>
        <v>13</v>
      </c>
      <c r="AD139" s="6">
        <f t="shared" si="4"/>
        <v>7</v>
      </c>
      <c r="AE139" s="1">
        <f t="shared" si="5"/>
        <v>32</v>
      </c>
    </row>
    <row r="140" spans="1:31" ht="15.75" customHeight="1" x14ac:dyDescent="0.35">
      <c r="A140" s="2">
        <f t="shared" si="1"/>
        <v>36</v>
      </c>
      <c r="B140" s="2">
        <v>24376</v>
      </c>
      <c r="C140" s="2">
        <v>1</v>
      </c>
      <c r="D140" s="2">
        <v>1985</v>
      </c>
      <c r="E140" s="8">
        <v>44497.72152777778</v>
      </c>
      <c r="F140" s="2" t="s">
        <v>69</v>
      </c>
      <c r="G140" s="4">
        <v>2</v>
      </c>
      <c r="H140" s="4">
        <v>3</v>
      </c>
      <c r="I140" s="5">
        <v>3</v>
      </c>
      <c r="J140" s="4">
        <v>1</v>
      </c>
      <c r="K140" s="4">
        <v>3</v>
      </c>
      <c r="L140" s="5">
        <v>4</v>
      </c>
      <c r="M140" s="5">
        <v>4</v>
      </c>
      <c r="N140" s="6">
        <v>3</v>
      </c>
      <c r="O140" s="5">
        <v>3</v>
      </c>
      <c r="P140" s="6">
        <v>4</v>
      </c>
      <c r="Q140" s="2">
        <v>24</v>
      </c>
      <c r="R140" s="2">
        <v>8</v>
      </c>
      <c r="S140" s="2">
        <v>2</v>
      </c>
      <c r="T140" s="2">
        <v>7</v>
      </c>
      <c r="U140" s="2">
        <v>4</v>
      </c>
      <c r="V140" s="2">
        <v>12</v>
      </c>
      <c r="W140" s="2">
        <v>3</v>
      </c>
      <c r="X140" s="2">
        <v>4</v>
      </c>
      <c r="Y140" s="2">
        <v>5</v>
      </c>
      <c r="Z140" s="2">
        <v>2</v>
      </c>
      <c r="AA140" s="3">
        <v>17</v>
      </c>
      <c r="AB140" s="4">
        <f t="shared" si="2"/>
        <v>9</v>
      </c>
      <c r="AC140" s="5">
        <f t="shared" si="3"/>
        <v>14</v>
      </c>
      <c r="AD140" s="6">
        <f t="shared" si="4"/>
        <v>7</v>
      </c>
      <c r="AE140" s="1">
        <f t="shared" si="5"/>
        <v>30</v>
      </c>
    </row>
    <row r="141" spans="1:31" ht="15.75" customHeight="1" x14ac:dyDescent="0.35">
      <c r="A141" s="2">
        <f t="shared" si="1"/>
        <v>33</v>
      </c>
      <c r="B141" s="2">
        <v>24380</v>
      </c>
      <c r="C141" s="2">
        <v>0</v>
      </c>
      <c r="D141" s="2">
        <v>1988</v>
      </c>
      <c r="E141" s="8">
        <v>44497.731249999997</v>
      </c>
      <c r="F141" s="2" t="s">
        <v>78</v>
      </c>
      <c r="G141" s="4">
        <v>3</v>
      </c>
      <c r="H141" s="4">
        <v>4</v>
      </c>
      <c r="I141" s="5">
        <v>2</v>
      </c>
      <c r="J141" s="4">
        <v>3</v>
      </c>
      <c r="K141" s="4">
        <v>3</v>
      </c>
      <c r="L141" s="5">
        <v>3</v>
      </c>
      <c r="M141" s="5">
        <v>3</v>
      </c>
      <c r="N141" s="6">
        <v>4</v>
      </c>
      <c r="O141" s="5">
        <v>3</v>
      </c>
      <c r="P141" s="6">
        <v>3</v>
      </c>
      <c r="Q141" s="2">
        <v>32</v>
      </c>
      <c r="R141" s="2">
        <v>6</v>
      </c>
      <c r="S141" s="2">
        <v>4</v>
      </c>
      <c r="T141" s="2">
        <v>4</v>
      </c>
      <c r="U141" s="2">
        <v>5</v>
      </c>
      <c r="V141" s="2">
        <v>5</v>
      </c>
      <c r="W141" s="2">
        <v>4</v>
      </c>
      <c r="X141" s="2">
        <v>3</v>
      </c>
      <c r="Y141" s="2">
        <v>5</v>
      </c>
      <c r="Z141" s="2">
        <v>4</v>
      </c>
      <c r="AA141" s="3">
        <v>-13</v>
      </c>
      <c r="AB141" s="4">
        <f t="shared" si="2"/>
        <v>13</v>
      </c>
      <c r="AC141" s="5">
        <f t="shared" si="3"/>
        <v>11</v>
      </c>
      <c r="AD141" s="6">
        <f t="shared" si="4"/>
        <v>7</v>
      </c>
      <c r="AE141" s="1">
        <f t="shared" si="5"/>
        <v>31</v>
      </c>
    </row>
    <row r="142" spans="1:31" ht="15.75" customHeight="1" x14ac:dyDescent="0.35">
      <c r="A142" s="2">
        <f t="shared" si="1"/>
        <v>40</v>
      </c>
      <c r="B142" s="2">
        <v>24381</v>
      </c>
      <c r="C142" s="2">
        <v>1</v>
      </c>
      <c r="D142" s="2">
        <v>1981</v>
      </c>
      <c r="E142" s="8">
        <v>44497.736805555556</v>
      </c>
      <c r="F142" s="2" t="s">
        <v>102</v>
      </c>
      <c r="G142" s="4">
        <v>3</v>
      </c>
      <c r="H142" s="4">
        <v>3</v>
      </c>
      <c r="I142" s="5">
        <v>2</v>
      </c>
      <c r="J142" s="4">
        <v>3</v>
      </c>
      <c r="K142" s="4">
        <v>1</v>
      </c>
      <c r="L142" s="5">
        <v>2</v>
      </c>
      <c r="M142" s="5">
        <v>4</v>
      </c>
      <c r="N142" s="6">
        <v>3</v>
      </c>
      <c r="O142" s="5">
        <v>3</v>
      </c>
      <c r="P142" s="6">
        <v>2</v>
      </c>
      <c r="Q142" s="2">
        <v>21</v>
      </c>
      <c r="R142" s="2">
        <v>17</v>
      </c>
      <c r="S142" s="2">
        <v>3</v>
      </c>
      <c r="T142" s="2">
        <v>9</v>
      </c>
      <c r="U142" s="2">
        <v>8</v>
      </c>
      <c r="V142" s="2">
        <v>8</v>
      </c>
      <c r="W142" s="2">
        <v>4</v>
      </c>
      <c r="X142" s="2">
        <v>6</v>
      </c>
      <c r="Y142" s="2">
        <v>5</v>
      </c>
      <c r="Z142" s="2">
        <v>8</v>
      </c>
      <c r="AA142" s="3">
        <v>-2</v>
      </c>
      <c r="AB142" s="4">
        <f t="shared" si="2"/>
        <v>10</v>
      </c>
      <c r="AC142" s="5">
        <f t="shared" si="3"/>
        <v>11</v>
      </c>
      <c r="AD142" s="6">
        <f t="shared" si="4"/>
        <v>5</v>
      </c>
      <c r="AE142" s="1">
        <f t="shared" si="5"/>
        <v>26</v>
      </c>
    </row>
    <row r="143" spans="1:31" ht="15.75" customHeight="1" x14ac:dyDescent="0.35">
      <c r="A143" s="2">
        <f t="shared" si="1"/>
        <v>24</v>
      </c>
      <c r="B143" s="2">
        <v>24387</v>
      </c>
      <c r="C143" s="2">
        <v>0</v>
      </c>
      <c r="D143" s="2">
        <v>1997</v>
      </c>
      <c r="E143" s="8">
        <v>44497.743750000001</v>
      </c>
      <c r="F143" s="2" t="s">
        <v>71</v>
      </c>
      <c r="G143" s="4">
        <v>3</v>
      </c>
      <c r="H143" s="4">
        <v>3</v>
      </c>
      <c r="I143" s="5">
        <v>2</v>
      </c>
      <c r="J143" s="4">
        <v>3</v>
      </c>
      <c r="K143" s="4">
        <v>2</v>
      </c>
      <c r="L143" s="5">
        <v>3</v>
      </c>
      <c r="M143" s="5">
        <v>3</v>
      </c>
      <c r="N143" s="6">
        <v>3</v>
      </c>
      <c r="O143" s="5">
        <v>3</v>
      </c>
      <c r="P143" s="6">
        <v>3</v>
      </c>
      <c r="Q143" s="2">
        <v>7</v>
      </c>
      <c r="R143" s="2">
        <v>4</v>
      </c>
      <c r="S143" s="2">
        <v>2</v>
      </c>
      <c r="T143" s="2">
        <v>3</v>
      </c>
      <c r="U143" s="2">
        <v>5</v>
      </c>
      <c r="V143" s="2">
        <v>3</v>
      </c>
      <c r="W143" s="2">
        <v>1</v>
      </c>
      <c r="X143" s="2">
        <v>4</v>
      </c>
      <c r="Y143" s="2">
        <v>3</v>
      </c>
      <c r="Z143" s="2">
        <v>3</v>
      </c>
      <c r="AA143" s="3">
        <v>-27</v>
      </c>
      <c r="AB143" s="4">
        <f t="shared" si="2"/>
        <v>11</v>
      </c>
      <c r="AC143" s="5">
        <f t="shared" si="3"/>
        <v>11</v>
      </c>
      <c r="AD143" s="6">
        <f t="shared" si="4"/>
        <v>6</v>
      </c>
      <c r="AE143" s="1">
        <f t="shared" si="5"/>
        <v>28</v>
      </c>
    </row>
    <row r="144" spans="1:31" ht="15.75" customHeight="1" x14ac:dyDescent="0.35">
      <c r="A144" s="2">
        <f t="shared" si="1"/>
        <v>22</v>
      </c>
      <c r="B144" s="2">
        <v>24391</v>
      </c>
      <c r="C144" s="2">
        <v>1</v>
      </c>
      <c r="D144" s="2">
        <v>1999</v>
      </c>
      <c r="E144" s="8">
        <v>44497.746527777781</v>
      </c>
      <c r="F144" s="2" t="s">
        <v>70</v>
      </c>
      <c r="G144" s="4">
        <v>3</v>
      </c>
      <c r="H144" s="4">
        <v>4</v>
      </c>
      <c r="I144" s="5">
        <v>4</v>
      </c>
      <c r="J144" s="4">
        <v>4</v>
      </c>
      <c r="K144" s="4">
        <v>4</v>
      </c>
      <c r="L144" s="5">
        <v>4</v>
      </c>
      <c r="M144" s="5">
        <v>4</v>
      </c>
      <c r="N144" s="6">
        <v>3</v>
      </c>
      <c r="O144" s="5">
        <v>4</v>
      </c>
      <c r="P144" s="6">
        <v>4</v>
      </c>
      <c r="Q144" s="2">
        <v>33</v>
      </c>
      <c r="R144" s="2">
        <v>22</v>
      </c>
      <c r="S144" s="2">
        <v>4</v>
      </c>
      <c r="T144" s="2">
        <v>6</v>
      </c>
      <c r="U144" s="2">
        <v>16</v>
      </c>
      <c r="V144" s="2">
        <v>8</v>
      </c>
      <c r="W144" s="2">
        <v>4</v>
      </c>
      <c r="X144" s="2">
        <v>19</v>
      </c>
      <c r="Y144" s="2">
        <v>5</v>
      </c>
      <c r="Z144" s="2">
        <v>4</v>
      </c>
      <c r="AA144" s="3">
        <v>-18</v>
      </c>
      <c r="AB144" s="4">
        <f t="shared" si="2"/>
        <v>15</v>
      </c>
      <c r="AC144" s="5">
        <f t="shared" si="3"/>
        <v>16</v>
      </c>
      <c r="AD144" s="6">
        <f t="shared" si="4"/>
        <v>7</v>
      </c>
      <c r="AE144" s="1">
        <f t="shared" si="5"/>
        <v>38</v>
      </c>
    </row>
    <row r="145" spans="1:31" ht="15.75" customHeight="1" x14ac:dyDescent="0.35">
      <c r="A145" s="2">
        <f t="shared" si="1"/>
        <v>59</v>
      </c>
      <c r="B145" s="2">
        <v>24394</v>
      </c>
      <c r="C145" s="2">
        <v>0</v>
      </c>
      <c r="D145" s="2">
        <v>1962</v>
      </c>
      <c r="E145" s="8">
        <v>44497.749305555553</v>
      </c>
      <c r="F145" s="2" t="s">
        <v>69</v>
      </c>
      <c r="G145" s="4">
        <v>4</v>
      </c>
      <c r="H145" s="4">
        <v>1</v>
      </c>
      <c r="I145" s="5">
        <v>4</v>
      </c>
      <c r="J145" s="4">
        <v>3</v>
      </c>
      <c r="K145" s="4">
        <v>4</v>
      </c>
      <c r="L145" s="5">
        <v>3</v>
      </c>
      <c r="M145" s="5">
        <v>4</v>
      </c>
      <c r="N145" s="6">
        <v>3</v>
      </c>
      <c r="O145" s="5">
        <v>3</v>
      </c>
      <c r="P145" s="6">
        <v>3</v>
      </c>
      <c r="Q145" s="2">
        <v>7</v>
      </c>
      <c r="R145" s="2">
        <v>3</v>
      </c>
      <c r="S145" s="2">
        <v>5</v>
      </c>
      <c r="T145" s="2">
        <v>15</v>
      </c>
      <c r="U145" s="2">
        <v>14</v>
      </c>
      <c r="V145" s="2">
        <v>10</v>
      </c>
      <c r="W145" s="2">
        <v>7</v>
      </c>
      <c r="X145" s="2">
        <v>9</v>
      </c>
      <c r="Y145" s="2">
        <v>14</v>
      </c>
      <c r="Z145" s="2">
        <v>4</v>
      </c>
      <c r="AA145" s="3">
        <v>15</v>
      </c>
      <c r="AB145" s="4">
        <f t="shared" si="2"/>
        <v>12</v>
      </c>
      <c r="AC145" s="5">
        <f t="shared" si="3"/>
        <v>14</v>
      </c>
      <c r="AD145" s="6">
        <f t="shared" si="4"/>
        <v>6</v>
      </c>
      <c r="AE145" s="1">
        <f t="shared" si="5"/>
        <v>32</v>
      </c>
    </row>
    <row r="146" spans="1:31" ht="15.75" customHeight="1" x14ac:dyDescent="0.35">
      <c r="A146" s="2">
        <f t="shared" si="1"/>
        <v>61</v>
      </c>
      <c r="B146" s="2">
        <v>24398</v>
      </c>
      <c r="C146" s="2">
        <v>1</v>
      </c>
      <c r="D146" s="2">
        <v>1960</v>
      </c>
      <c r="E146" s="8">
        <v>44497.760416666664</v>
      </c>
      <c r="F146" s="2" t="s">
        <v>103</v>
      </c>
      <c r="G146" s="4">
        <v>3</v>
      </c>
      <c r="H146" s="4">
        <v>4</v>
      </c>
      <c r="I146" s="5">
        <v>3</v>
      </c>
      <c r="J146" s="4">
        <v>2</v>
      </c>
      <c r="K146" s="4">
        <v>3</v>
      </c>
      <c r="L146" s="5">
        <v>3</v>
      </c>
      <c r="M146" s="5">
        <v>4</v>
      </c>
      <c r="N146" s="6">
        <v>3</v>
      </c>
      <c r="O146" s="5">
        <v>2</v>
      </c>
      <c r="P146" s="6">
        <v>3</v>
      </c>
      <c r="Q146" s="2">
        <v>16</v>
      </c>
      <c r="R146" s="2">
        <v>16</v>
      </c>
      <c r="S146" s="2">
        <v>6</v>
      </c>
      <c r="T146" s="2">
        <v>7</v>
      </c>
      <c r="U146" s="2">
        <v>25</v>
      </c>
      <c r="V146" s="2">
        <v>7</v>
      </c>
      <c r="W146" s="2">
        <v>4</v>
      </c>
      <c r="X146" s="2">
        <v>10</v>
      </c>
      <c r="Y146" s="2">
        <v>10</v>
      </c>
      <c r="Z146" s="2">
        <v>7</v>
      </c>
      <c r="AA146" s="3">
        <v>-9</v>
      </c>
      <c r="AB146" s="4">
        <f t="shared" si="2"/>
        <v>12</v>
      </c>
      <c r="AC146" s="5">
        <f t="shared" si="3"/>
        <v>12</v>
      </c>
      <c r="AD146" s="6">
        <f t="shared" si="4"/>
        <v>6</v>
      </c>
      <c r="AE146" s="1">
        <f t="shared" si="5"/>
        <v>30</v>
      </c>
    </row>
    <row r="147" spans="1:31" ht="15.75" customHeight="1" x14ac:dyDescent="0.35">
      <c r="A147" s="2">
        <f t="shared" si="1"/>
        <v>21</v>
      </c>
      <c r="B147" s="2">
        <v>24402</v>
      </c>
      <c r="C147" s="2">
        <v>0</v>
      </c>
      <c r="D147" s="2">
        <v>2000</v>
      </c>
      <c r="E147" s="8">
        <v>44497.76458333333</v>
      </c>
      <c r="F147" s="2" t="s">
        <v>71</v>
      </c>
      <c r="G147" s="4">
        <v>4</v>
      </c>
      <c r="H147" s="4">
        <v>3</v>
      </c>
      <c r="I147" s="5">
        <v>1</v>
      </c>
      <c r="J147" s="4">
        <v>3</v>
      </c>
      <c r="K147" s="4">
        <v>3</v>
      </c>
      <c r="L147" s="5">
        <v>1</v>
      </c>
      <c r="M147" s="5">
        <v>2</v>
      </c>
      <c r="N147" s="6">
        <v>2</v>
      </c>
      <c r="O147" s="5">
        <v>2</v>
      </c>
      <c r="P147" s="6">
        <v>1</v>
      </c>
      <c r="Q147" s="2">
        <v>5</v>
      </c>
      <c r="R147" s="2">
        <v>6</v>
      </c>
      <c r="S147" s="2">
        <v>3</v>
      </c>
      <c r="T147" s="2">
        <v>5</v>
      </c>
      <c r="U147" s="2">
        <v>5</v>
      </c>
      <c r="V147" s="2">
        <v>4</v>
      </c>
      <c r="W147" s="2">
        <v>4</v>
      </c>
      <c r="X147" s="2">
        <v>4</v>
      </c>
      <c r="Y147" s="2">
        <v>5</v>
      </c>
      <c r="Z147" s="2">
        <v>5</v>
      </c>
      <c r="AA147" s="3">
        <v>-1</v>
      </c>
      <c r="AB147" s="4">
        <f t="shared" si="2"/>
        <v>13</v>
      </c>
      <c r="AC147" s="5">
        <f t="shared" si="3"/>
        <v>6</v>
      </c>
      <c r="AD147" s="6">
        <f t="shared" si="4"/>
        <v>3</v>
      </c>
      <c r="AE147" s="1">
        <f t="shared" si="5"/>
        <v>22</v>
      </c>
    </row>
    <row r="148" spans="1:31" ht="15.75" customHeight="1" x14ac:dyDescent="0.35">
      <c r="A148" s="2">
        <f t="shared" si="1"/>
        <v>20</v>
      </c>
      <c r="B148" s="2">
        <v>24404</v>
      </c>
      <c r="C148" s="2">
        <v>0</v>
      </c>
      <c r="D148" s="2">
        <v>2001</v>
      </c>
      <c r="E148" s="8">
        <v>44497.769444444442</v>
      </c>
      <c r="F148" s="2" t="s">
        <v>69</v>
      </c>
      <c r="G148" s="4">
        <v>4</v>
      </c>
      <c r="H148" s="4">
        <v>4</v>
      </c>
      <c r="I148" s="5">
        <v>1</v>
      </c>
      <c r="J148" s="4">
        <v>3</v>
      </c>
      <c r="K148" s="4">
        <v>3</v>
      </c>
      <c r="L148" s="5">
        <v>1</v>
      </c>
      <c r="M148" s="5">
        <v>2</v>
      </c>
      <c r="N148" s="6">
        <v>1</v>
      </c>
      <c r="O148" s="5">
        <v>3</v>
      </c>
      <c r="P148" s="6">
        <v>2</v>
      </c>
      <c r="Q148" s="2">
        <v>5</v>
      </c>
      <c r="R148" s="2">
        <v>15</v>
      </c>
      <c r="S148" s="2">
        <v>2</v>
      </c>
      <c r="T148" s="2">
        <v>10</v>
      </c>
      <c r="U148" s="2">
        <v>6</v>
      </c>
      <c r="V148" s="2">
        <v>5</v>
      </c>
      <c r="W148" s="2">
        <v>4</v>
      </c>
      <c r="X148" s="2">
        <v>4</v>
      </c>
      <c r="Y148" s="2">
        <v>5</v>
      </c>
      <c r="Z148" s="2">
        <v>3</v>
      </c>
      <c r="AA148" s="3">
        <v>16</v>
      </c>
      <c r="AB148" s="4">
        <f t="shared" si="2"/>
        <v>14</v>
      </c>
      <c r="AC148" s="5">
        <f t="shared" si="3"/>
        <v>7</v>
      </c>
      <c r="AD148" s="6">
        <f t="shared" si="4"/>
        <v>3</v>
      </c>
      <c r="AE148" s="1">
        <f t="shared" si="5"/>
        <v>24</v>
      </c>
    </row>
    <row r="149" spans="1:31" ht="15.75" customHeight="1" x14ac:dyDescent="0.35">
      <c r="A149" s="2">
        <f t="shared" si="1"/>
        <v>34</v>
      </c>
      <c r="B149" s="2">
        <v>24408</v>
      </c>
      <c r="C149" s="2">
        <v>1</v>
      </c>
      <c r="D149" s="2">
        <v>1987</v>
      </c>
      <c r="E149" s="8">
        <v>44497.773611111108</v>
      </c>
      <c r="F149" s="2" t="s">
        <v>71</v>
      </c>
      <c r="G149" s="4">
        <v>4</v>
      </c>
      <c r="H149" s="4">
        <v>4</v>
      </c>
      <c r="I149" s="5">
        <v>3</v>
      </c>
      <c r="J149" s="4">
        <v>3</v>
      </c>
      <c r="K149" s="4">
        <v>3</v>
      </c>
      <c r="L149" s="5">
        <v>3</v>
      </c>
      <c r="M149" s="5">
        <v>3</v>
      </c>
      <c r="N149" s="6">
        <v>4</v>
      </c>
      <c r="O149" s="5">
        <v>4</v>
      </c>
      <c r="P149" s="6">
        <v>4</v>
      </c>
      <c r="Q149" s="2">
        <v>5</v>
      </c>
      <c r="R149" s="2">
        <v>6</v>
      </c>
      <c r="S149" s="2">
        <v>4</v>
      </c>
      <c r="T149" s="2">
        <v>6</v>
      </c>
      <c r="U149" s="2">
        <v>8</v>
      </c>
      <c r="V149" s="2">
        <v>8</v>
      </c>
      <c r="W149" s="2">
        <v>3</v>
      </c>
      <c r="X149" s="2">
        <v>5</v>
      </c>
      <c r="Y149" s="2">
        <v>51</v>
      </c>
      <c r="Z149" s="2">
        <v>5</v>
      </c>
      <c r="AA149" s="3">
        <v>-10</v>
      </c>
      <c r="AB149" s="4">
        <f t="shared" si="2"/>
        <v>14</v>
      </c>
      <c r="AC149" s="5">
        <f t="shared" si="3"/>
        <v>13</v>
      </c>
      <c r="AD149" s="6">
        <f t="shared" si="4"/>
        <v>8</v>
      </c>
      <c r="AE149" s="1">
        <f t="shared" si="5"/>
        <v>35</v>
      </c>
    </row>
    <row r="150" spans="1:31" ht="15.75" customHeight="1" x14ac:dyDescent="0.35">
      <c r="A150" s="2">
        <f t="shared" si="1"/>
        <v>40</v>
      </c>
      <c r="B150" s="2">
        <v>24401</v>
      </c>
      <c r="C150" s="2">
        <v>1</v>
      </c>
      <c r="D150" s="2">
        <v>1981</v>
      </c>
      <c r="E150" s="8">
        <v>44497.773611111108</v>
      </c>
      <c r="F150" s="2" t="s">
        <v>104</v>
      </c>
      <c r="G150" s="4">
        <v>2</v>
      </c>
      <c r="H150" s="4">
        <v>4</v>
      </c>
      <c r="I150" s="5">
        <v>1</v>
      </c>
      <c r="J150" s="4">
        <v>2</v>
      </c>
      <c r="K150" s="4">
        <v>2</v>
      </c>
      <c r="L150" s="5">
        <v>1</v>
      </c>
      <c r="M150" s="5">
        <v>2</v>
      </c>
      <c r="N150" s="6">
        <v>2</v>
      </c>
      <c r="O150" s="5">
        <v>1</v>
      </c>
      <c r="P150" s="6">
        <v>1</v>
      </c>
      <c r="Q150" s="2">
        <v>12</v>
      </c>
      <c r="R150" s="2">
        <v>16</v>
      </c>
      <c r="S150" s="2">
        <v>5</v>
      </c>
      <c r="T150" s="2">
        <v>17</v>
      </c>
      <c r="U150" s="2">
        <v>131</v>
      </c>
      <c r="V150" s="2">
        <v>9</v>
      </c>
      <c r="W150" s="2">
        <v>11</v>
      </c>
      <c r="X150" s="2">
        <v>7</v>
      </c>
      <c r="Y150" s="2">
        <v>17</v>
      </c>
      <c r="Z150" s="2">
        <v>11</v>
      </c>
      <c r="AA150" s="3">
        <v>0</v>
      </c>
      <c r="AB150" s="4">
        <f t="shared" si="2"/>
        <v>10</v>
      </c>
      <c r="AC150" s="5">
        <f t="shared" si="3"/>
        <v>5</v>
      </c>
      <c r="AD150" s="6">
        <f t="shared" si="4"/>
        <v>3</v>
      </c>
      <c r="AE150" s="1">
        <f t="shared" si="5"/>
        <v>18</v>
      </c>
    </row>
    <row r="151" spans="1:31" ht="15.75" customHeight="1" x14ac:dyDescent="0.35">
      <c r="A151" s="2">
        <f t="shared" si="1"/>
        <v>48</v>
      </c>
      <c r="B151" s="2">
        <v>24414</v>
      </c>
      <c r="C151" s="2">
        <v>0</v>
      </c>
      <c r="D151" s="2">
        <v>1973</v>
      </c>
      <c r="E151" s="8">
        <v>44497.783333333333</v>
      </c>
      <c r="F151" s="2" t="s">
        <v>71</v>
      </c>
      <c r="G151" s="4">
        <v>2</v>
      </c>
      <c r="H151" s="4">
        <v>2</v>
      </c>
      <c r="I151" s="5">
        <v>3</v>
      </c>
      <c r="J151" s="4">
        <v>2</v>
      </c>
      <c r="K151" s="4">
        <v>1</v>
      </c>
      <c r="L151" s="5">
        <v>3</v>
      </c>
      <c r="M151" s="5">
        <v>3</v>
      </c>
      <c r="N151" s="6">
        <v>4</v>
      </c>
      <c r="O151" s="5">
        <v>2</v>
      </c>
      <c r="P151" s="6">
        <v>2</v>
      </c>
      <c r="Q151" s="2">
        <v>9</v>
      </c>
      <c r="R151" s="2">
        <v>5</v>
      </c>
      <c r="S151" s="2">
        <v>3</v>
      </c>
      <c r="T151" s="2">
        <v>4</v>
      </c>
      <c r="U151" s="2">
        <v>7</v>
      </c>
      <c r="V151" s="2">
        <v>7</v>
      </c>
      <c r="W151" s="2">
        <v>3</v>
      </c>
      <c r="X151" s="2">
        <v>5</v>
      </c>
      <c r="Y151" s="2">
        <v>4</v>
      </c>
      <c r="Z151" s="2">
        <v>4</v>
      </c>
      <c r="AA151" s="3">
        <v>-14</v>
      </c>
      <c r="AB151" s="4">
        <f t="shared" si="2"/>
        <v>7</v>
      </c>
      <c r="AC151" s="5">
        <f t="shared" si="3"/>
        <v>11</v>
      </c>
      <c r="AD151" s="6">
        <f t="shared" si="4"/>
        <v>6</v>
      </c>
      <c r="AE151" s="1">
        <f t="shared" si="5"/>
        <v>24</v>
      </c>
    </row>
    <row r="152" spans="1:31" ht="15.75" customHeight="1" x14ac:dyDescent="0.35">
      <c r="A152" s="2">
        <f t="shared" si="1"/>
        <v>26</v>
      </c>
      <c r="B152" s="2">
        <v>24368</v>
      </c>
      <c r="C152" s="2">
        <v>0</v>
      </c>
      <c r="D152" s="2">
        <v>1995</v>
      </c>
      <c r="E152" s="8">
        <v>44497.786111111112</v>
      </c>
      <c r="F152" s="2" t="s">
        <v>105</v>
      </c>
      <c r="G152" s="4">
        <v>1</v>
      </c>
      <c r="H152" s="4">
        <v>4</v>
      </c>
      <c r="I152" s="5">
        <v>3</v>
      </c>
      <c r="J152" s="4">
        <v>2</v>
      </c>
      <c r="K152" s="4">
        <v>3</v>
      </c>
      <c r="L152" s="5">
        <v>4</v>
      </c>
      <c r="M152" s="5">
        <v>4</v>
      </c>
      <c r="N152" s="6">
        <v>4</v>
      </c>
      <c r="O152" s="5">
        <v>1</v>
      </c>
      <c r="P152" s="6">
        <v>4</v>
      </c>
      <c r="Q152" s="2">
        <v>54</v>
      </c>
      <c r="R152" s="2">
        <v>8538</v>
      </c>
      <c r="S152" s="2">
        <v>8</v>
      </c>
      <c r="T152" s="2">
        <v>9</v>
      </c>
      <c r="U152" s="2">
        <v>14</v>
      </c>
      <c r="V152" s="2">
        <v>7</v>
      </c>
      <c r="W152" s="2">
        <v>4</v>
      </c>
      <c r="X152" s="2">
        <v>8</v>
      </c>
      <c r="Y152" s="2">
        <v>6</v>
      </c>
      <c r="Z152" s="2">
        <v>4</v>
      </c>
      <c r="AA152" s="3">
        <v>52</v>
      </c>
      <c r="AB152" s="4">
        <f t="shared" si="2"/>
        <v>10</v>
      </c>
      <c r="AC152" s="5">
        <f t="shared" si="3"/>
        <v>12</v>
      </c>
      <c r="AD152" s="6">
        <f t="shared" si="4"/>
        <v>8</v>
      </c>
      <c r="AE152" s="1">
        <f t="shared" si="5"/>
        <v>30</v>
      </c>
    </row>
    <row r="153" spans="1:31" ht="15.75" customHeight="1" x14ac:dyDescent="0.35">
      <c r="A153" s="2">
        <f t="shared" si="1"/>
        <v>20</v>
      </c>
      <c r="B153" s="2">
        <v>24424</v>
      </c>
      <c r="C153" s="2">
        <v>0</v>
      </c>
      <c r="D153" s="2">
        <v>2001</v>
      </c>
      <c r="E153" s="8">
        <v>44497.791666666664</v>
      </c>
      <c r="F153" s="2" t="s">
        <v>69</v>
      </c>
      <c r="G153" s="4">
        <v>2</v>
      </c>
      <c r="H153" s="4">
        <v>3</v>
      </c>
      <c r="I153" s="5">
        <v>4</v>
      </c>
      <c r="J153" s="4">
        <v>3</v>
      </c>
      <c r="K153" s="4">
        <v>3</v>
      </c>
      <c r="L153" s="5">
        <v>4</v>
      </c>
      <c r="M153" s="5">
        <v>4</v>
      </c>
      <c r="N153" s="6">
        <v>3</v>
      </c>
      <c r="O153" s="5">
        <v>2</v>
      </c>
      <c r="P153" s="6">
        <v>3</v>
      </c>
      <c r="Q153" s="2">
        <v>6</v>
      </c>
      <c r="R153" s="2">
        <v>8</v>
      </c>
      <c r="S153" s="2">
        <v>2</v>
      </c>
      <c r="T153" s="2">
        <v>5</v>
      </c>
      <c r="U153" s="2">
        <v>12</v>
      </c>
      <c r="V153" s="2">
        <v>3</v>
      </c>
      <c r="W153" s="2">
        <v>4</v>
      </c>
      <c r="X153" s="2">
        <v>5</v>
      </c>
      <c r="Y153" s="2">
        <v>6</v>
      </c>
      <c r="Z153" s="2">
        <v>6</v>
      </c>
      <c r="AA153" s="3">
        <v>-14</v>
      </c>
      <c r="AB153" s="4">
        <f t="shared" si="2"/>
        <v>11</v>
      </c>
      <c r="AC153" s="5">
        <f t="shared" si="3"/>
        <v>14</v>
      </c>
      <c r="AD153" s="6">
        <f t="shared" si="4"/>
        <v>6</v>
      </c>
      <c r="AE153" s="1">
        <f t="shared" si="5"/>
        <v>31</v>
      </c>
    </row>
    <row r="154" spans="1:31" ht="15.75" customHeight="1" x14ac:dyDescent="0.35">
      <c r="A154" s="2">
        <f t="shared" si="1"/>
        <v>40</v>
      </c>
      <c r="B154" s="2">
        <v>24429</v>
      </c>
      <c r="C154" s="2">
        <v>1</v>
      </c>
      <c r="D154" s="2">
        <v>1981</v>
      </c>
      <c r="E154" s="8">
        <v>44497.796527777777</v>
      </c>
      <c r="F154" s="2" t="s">
        <v>106</v>
      </c>
      <c r="G154" s="4">
        <v>3</v>
      </c>
      <c r="H154" s="4">
        <v>4</v>
      </c>
      <c r="I154" s="5">
        <v>3</v>
      </c>
      <c r="J154" s="4">
        <v>2</v>
      </c>
      <c r="K154" s="4">
        <v>2</v>
      </c>
      <c r="L154" s="5">
        <v>3</v>
      </c>
      <c r="M154" s="5">
        <v>4</v>
      </c>
      <c r="N154" s="6">
        <v>3</v>
      </c>
      <c r="O154" s="5">
        <v>3</v>
      </c>
      <c r="P154" s="6">
        <v>4</v>
      </c>
      <c r="Q154" s="2">
        <v>17</v>
      </c>
      <c r="R154" s="2">
        <v>16</v>
      </c>
      <c r="S154" s="2">
        <v>6</v>
      </c>
      <c r="T154" s="2">
        <v>20</v>
      </c>
      <c r="U154" s="2">
        <v>29</v>
      </c>
      <c r="V154" s="2">
        <v>11</v>
      </c>
      <c r="W154" s="2">
        <v>6</v>
      </c>
      <c r="X154" s="2">
        <v>12</v>
      </c>
      <c r="Y154" s="2">
        <v>8</v>
      </c>
      <c r="Z154" s="2">
        <v>8</v>
      </c>
      <c r="AA154" s="3">
        <v>-13</v>
      </c>
      <c r="AB154" s="4">
        <f t="shared" si="2"/>
        <v>11</v>
      </c>
      <c r="AC154" s="5">
        <f t="shared" si="3"/>
        <v>13</v>
      </c>
      <c r="AD154" s="6">
        <f t="shared" si="4"/>
        <v>7</v>
      </c>
      <c r="AE154" s="1">
        <f t="shared" si="5"/>
        <v>31</v>
      </c>
    </row>
    <row r="155" spans="1:31" ht="15.75" customHeight="1" x14ac:dyDescent="0.35">
      <c r="A155" s="2">
        <f t="shared" si="1"/>
        <v>22</v>
      </c>
      <c r="B155" s="2">
        <v>24430</v>
      </c>
      <c r="C155" s="2">
        <v>0</v>
      </c>
      <c r="D155" s="2">
        <v>1999</v>
      </c>
      <c r="E155" s="8">
        <v>44497.801388888889</v>
      </c>
      <c r="F155" s="2" t="s">
        <v>71</v>
      </c>
      <c r="G155" s="4">
        <v>3</v>
      </c>
      <c r="H155" s="4">
        <v>4</v>
      </c>
      <c r="I155" s="5">
        <v>3</v>
      </c>
      <c r="J155" s="4">
        <v>3</v>
      </c>
      <c r="K155" s="4">
        <v>2</v>
      </c>
      <c r="L155" s="5">
        <v>3</v>
      </c>
      <c r="M155" s="5">
        <v>3</v>
      </c>
      <c r="N155" s="6">
        <v>4</v>
      </c>
      <c r="O155" s="5">
        <v>3</v>
      </c>
      <c r="P155" s="6">
        <v>1</v>
      </c>
      <c r="Q155" s="2">
        <v>5</v>
      </c>
      <c r="R155" s="2">
        <v>4</v>
      </c>
      <c r="S155" s="2">
        <v>2</v>
      </c>
      <c r="T155" s="2">
        <v>3</v>
      </c>
      <c r="U155" s="2">
        <v>5</v>
      </c>
      <c r="V155" s="2">
        <v>3</v>
      </c>
      <c r="W155" s="2">
        <v>2</v>
      </c>
      <c r="X155" s="2">
        <v>5</v>
      </c>
      <c r="Y155" s="2">
        <v>5</v>
      </c>
      <c r="Z155" s="2">
        <v>3</v>
      </c>
      <c r="AA155" s="3">
        <v>-4</v>
      </c>
      <c r="AB155" s="4">
        <f t="shared" si="2"/>
        <v>12</v>
      </c>
      <c r="AC155" s="5">
        <f t="shared" si="3"/>
        <v>12</v>
      </c>
      <c r="AD155" s="6">
        <f t="shared" si="4"/>
        <v>5</v>
      </c>
      <c r="AE155" s="1">
        <f t="shared" si="5"/>
        <v>29</v>
      </c>
    </row>
    <row r="156" spans="1:31" ht="15.75" customHeight="1" x14ac:dyDescent="0.35">
      <c r="A156" s="2">
        <f t="shared" si="1"/>
        <v>63</v>
      </c>
      <c r="B156" s="2">
        <v>24443</v>
      </c>
      <c r="C156" s="2">
        <v>0</v>
      </c>
      <c r="D156" s="2">
        <v>1958</v>
      </c>
      <c r="E156" s="8">
        <v>44497.8125</v>
      </c>
      <c r="F156" s="2" t="s">
        <v>71</v>
      </c>
      <c r="G156" s="4">
        <v>3</v>
      </c>
      <c r="H156" s="4">
        <v>2</v>
      </c>
      <c r="I156" s="5">
        <v>3</v>
      </c>
      <c r="J156" s="4">
        <v>2</v>
      </c>
      <c r="K156" s="4">
        <v>2</v>
      </c>
      <c r="L156" s="5">
        <v>4</v>
      </c>
      <c r="M156" s="5">
        <v>3</v>
      </c>
      <c r="N156" s="6">
        <v>4</v>
      </c>
      <c r="O156" s="5">
        <v>4</v>
      </c>
      <c r="P156" s="6">
        <v>2</v>
      </c>
      <c r="Q156" s="2">
        <v>6</v>
      </c>
      <c r="R156" s="2">
        <v>64</v>
      </c>
      <c r="S156" s="2">
        <v>8</v>
      </c>
      <c r="T156" s="2">
        <v>9</v>
      </c>
      <c r="U156" s="2">
        <v>6</v>
      </c>
      <c r="V156" s="2">
        <v>4</v>
      </c>
      <c r="W156" s="2">
        <v>4</v>
      </c>
      <c r="X156" s="2">
        <v>5</v>
      </c>
      <c r="Y156" s="2">
        <v>4</v>
      </c>
      <c r="Z156" s="2">
        <v>4</v>
      </c>
      <c r="AA156" s="3">
        <v>9</v>
      </c>
      <c r="AB156" s="4">
        <f t="shared" si="2"/>
        <v>9</v>
      </c>
      <c r="AC156" s="5">
        <f t="shared" si="3"/>
        <v>14</v>
      </c>
      <c r="AD156" s="6">
        <f t="shared" si="4"/>
        <v>6</v>
      </c>
      <c r="AE156" s="1">
        <f t="shared" si="5"/>
        <v>29</v>
      </c>
    </row>
    <row r="157" spans="1:31" ht="15.75" customHeight="1" x14ac:dyDescent="0.35">
      <c r="A157" s="2">
        <f t="shared" si="1"/>
        <v>19</v>
      </c>
      <c r="B157" s="2">
        <v>24449</v>
      </c>
      <c r="C157" s="2">
        <v>0</v>
      </c>
      <c r="D157" s="2">
        <v>2002</v>
      </c>
      <c r="E157" s="8">
        <v>44497.82916666667</v>
      </c>
      <c r="F157" s="2" t="s">
        <v>107</v>
      </c>
      <c r="G157" s="4">
        <v>4</v>
      </c>
      <c r="H157" s="4">
        <v>4</v>
      </c>
      <c r="I157" s="5">
        <v>2</v>
      </c>
      <c r="J157" s="4">
        <v>4</v>
      </c>
      <c r="K157" s="4">
        <v>4</v>
      </c>
      <c r="L157" s="5">
        <v>1</v>
      </c>
      <c r="M157" s="5">
        <v>3</v>
      </c>
      <c r="N157" s="6">
        <v>2</v>
      </c>
      <c r="O157" s="5">
        <v>2</v>
      </c>
      <c r="P157" s="6">
        <v>1</v>
      </c>
      <c r="Q157" s="2">
        <v>6</v>
      </c>
      <c r="R157" s="2">
        <v>8</v>
      </c>
      <c r="S157" s="2">
        <v>5</v>
      </c>
      <c r="T157" s="2">
        <v>5</v>
      </c>
      <c r="U157" s="2">
        <v>6</v>
      </c>
      <c r="V157" s="2">
        <v>6</v>
      </c>
      <c r="W157" s="2">
        <v>6</v>
      </c>
      <c r="X157" s="2">
        <v>37</v>
      </c>
      <c r="Y157" s="2">
        <v>6</v>
      </c>
      <c r="Z157" s="2">
        <v>3</v>
      </c>
      <c r="AA157" s="3">
        <v>10</v>
      </c>
      <c r="AB157" s="4">
        <f t="shared" si="2"/>
        <v>16</v>
      </c>
      <c r="AC157" s="5">
        <f t="shared" si="3"/>
        <v>8</v>
      </c>
      <c r="AD157" s="6">
        <f t="shared" si="4"/>
        <v>3</v>
      </c>
      <c r="AE157" s="1">
        <f t="shared" si="5"/>
        <v>27</v>
      </c>
    </row>
    <row r="158" spans="1:31" ht="15.75" customHeight="1" x14ac:dyDescent="0.35">
      <c r="A158" s="2">
        <f t="shared" si="1"/>
        <v>28</v>
      </c>
      <c r="B158" s="2">
        <v>24458</v>
      </c>
      <c r="C158" s="2">
        <v>0</v>
      </c>
      <c r="D158" s="2">
        <v>1993</v>
      </c>
      <c r="E158" s="8">
        <v>44497.836111111108</v>
      </c>
      <c r="F158" s="2" t="s">
        <v>69</v>
      </c>
      <c r="G158" s="4">
        <v>2</v>
      </c>
      <c r="H158" s="4">
        <v>3</v>
      </c>
      <c r="I158" s="5">
        <v>3</v>
      </c>
      <c r="J158" s="4">
        <v>1</v>
      </c>
      <c r="K158" s="4">
        <v>2</v>
      </c>
      <c r="L158" s="5">
        <v>3</v>
      </c>
      <c r="M158" s="5">
        <v>3</v>
      </c>
      <c r="N158" s="6">
        <v>2</v>
      </c>
      <c r="O158" s="5">
        <v>3</v>
      </c>
      <c r="P158" s="6">
        <v>1</v>
      </c>
      <c r="Q158" s="2">
        <v>5</v>
      </c>
      <c r="R158" s="2">
        <v>7</v>
      </c>
      <c r="S158" s="2">
        <v>3</v>
      </c>
      <c r="T158" s="2">
        <v>5</v>
      </c>
      <c r="U158" s="2">
        <v>7</v>
      </c>
      <c r="V158" s="2">
        <v>7</v>
      </c>
      <c r="W158" s="2">
        <v>3</v>
      </c>
      <c r="X158" s="2">
        <v>5</v>
      </c>
      <c r="Y158" s="2">
        <v>4</v>
      </c>
      <c r="Z158" s="2">
        <v>3</v>
      </c>
      <c r="AA158" s="3">
        <v>15</v>
      </c>
      <c r="AB158" s="4">
        <f t="shared" si="2"/>
        <v>8</v>
      </c>
      <c r="AC158" s="5">
        <f t="shared" si="3"/>
        <v>12</v>
      </c>
      <c r="AD158" s="6">
        <f t="shared" si="4"/>
        <v>3</v>
      </c>
      <c r="AE158" s="1">
        <f t="shared" si="5"/>
        <v>23</v>
      </c>
    </row>
    <row r="159" spans="1:31" ht="15.75" customHeight="1" x14ac:dyDescent="0.35">
      <c r="A159" s="2">
        <f t="shared" si="1"/>
        <v>20</v>
      </c>
      <c r="B159" s="2">
        <v>24467</v>
      </c>
      <c r="C159" s="2">
        <v>0</v>
      </c>
      <c r="D159" s="2">
        <v>2001</v>
      </c>
      <c r="E159" s="8">
        <v>44497.853472222225</v>
      </c>
      <c r="F159" s="2" t="s">
        <v>69</v>
      </c>
      <c r="G159" s="4">
        <v>3</v>
      </c>
      <c r="H159" s="4">
        <v>3</v>
      </c>
      <c r="I159" s="5">
        <v>3</v>
      </c>
      <c r="J159" s="4">
        <v>4</v>
      </c>
      <c r="K159" s="4">
        <v>3</v>
      </c>
      <c r="L159" s="5">
        <v>4</v>
      </c>
      <c r="M159" s="5">
        <v>4</v>
      </c>
      <c r="N159" s="6">
        <v>2</v>
      </c>
      <c r="O159" s="5">
        <v>3</v>
      </c>
      <c r="P159" s="6">
        <v>3</v>
      </c>
      <c r="Q159" s="2">
        <v>6</v>
      </c>
      <c r="R159" s="2">
        <v>18</v>
      </c>
      <c r="S159" s="2">
        <v>2</v>
      </c>
      <c r="T159" s="2">
        <v>6</v>
      </c>
      <c r="U159" s="2">
        <v>7</v>
      </c>
      <c r="V159" s="2">
        <v>6</v>
      </c>
      <c r="W159" s="2">
        <v>6</v>
      </c>
      <c r="X159" s="2">
        <v>4</v>
      </c>
      <c r="Y159" s="2">
        <v>6</v>
      </c>
      <c r="Z159" s="2">
        <v>6</v>
      </c>
      <c r="AA159" s="3">
        <v>-19</v>
      </c>
      <c r="AB159" s="4">
        <f t="shared" si="2"/>
        <v>13</v>
      </c>
      <c r="AC159" s="5">
        <f t="shared" si="3"/>
        <v>14</v>
      </c>
      <c r="AD159" s="6">
        <f t="shared" si="4"/>
        <v>5</v>
      </c>
      <c r="AE159" s="1">
        <f t="shared" si="5"/>
        <v>32</v>
      </c>
    </row>
    <row r="160" spans="1:31" ht="15.75" customHeight="1" x14ac:dyDescent="0.35">
      <c r="A160" s="2">
        <f t="shared" si="1"/>
        <v>20</v>
      </c>
      <c r="B160" s="2">
        <v>24466</v>
      </c>
      <c r="C160" s="2">
        <v>0</v>
      </c>
      <c r="D160" s="2">
        <v>2001</v>
      </c>
      <c r="E160" s="8">
        <v>44497.854166666664</v>
      </c>
      <c r="F160" s="2" t="s">
        <v>69</v>
      </c>
      <c r="G160" s="4">
        <v>3</v>
      </c>
      <c r="H160" s="4">
        <v>4</v>
      </c>
      <c r="I160" s="5">
        <v>4</v>
      </c>
      <c r="J160" s="4">
        <v>4</v>
      </c>
      <c r="K160" s="4">
        <v>3</v>
      </c>
      <c r="L160" s="5">
        <v>3</v>
      </c>
      <c r="M160" s="5">
        <v>3</v>
      </c>
      <c r="N160" s="6">
        <v>2</v>
      </c>
      <c r="O160" s="5">
        <v>3</v>
      </c>
      <c r="P160" s="6">
        <v>2</v>
      </c>
      <c r="Q160" s="2">
        <v>4</v>
      </c>
      <c r="R160" s="2">
        <v>7</v>
      </c>
      <c r="S160" s="2">
        <v>2</v>
      </c>
      <c r="T160" s="2">
        <v>3</v>
      </c>
      <c r="U160" s="2">
        <v>3</v>
      </c>
      <c r="V160" s="2">
        <v>4</v>
      </c>
      <c r="W160" s="2">
        <v>2</v>
      </c>
      <c r="X160" s="2">
        <v>4</v>
      </c>
      <c r="Y160" s="2">
        <v>6</v>
      </c>
      <c r="Z160" s="2">
        <v>2</v>
      </c>
      <c r="AA160" s="3">
        <v>-12</v>
      </c>
      <c r="AB160" s="4">
        <f t="shared" si="2"/>
        <v>14</v>
      </c>
      <c r="AC160" s="5">
        <f t="shared" si="3"/>
        <v>13</v>
      </c>
      <c r="AD160" s="6">
        <f t="shared" si="4"/>
        <v>4</v>
      </c>
      <c r="AE160" s="1">
        <f t="shared" si="5"/>
        <v>31</v>
      </c>
    </row>
    <row r="161" spans="1:31" ht="15.75" customHeight="1" x14ac:dyDescent="0.35">
      <c r="A161" s="2">
        <f t="shared" si="1"/>
        <v>20</v>
      </c>
      <c r="B161" s="2">
        <v>24471</v>
      </c>
      <c r="C161" s="2">
        <v>0</v>
      </c>
      <c r="D161" s="2">
        <v>2001</v>
      </c>
      <c r="E161" s="8">
        <v>44497.870138888888</v>
      </c>
      <c r="F161" s="2" t="s">
        <v>69</v>
      </c>
      <c r="G161" s="4">
        <v>2</v>
      </c>
      <c r="H161" s="4">
        <v>3</v>
      </c>
      <c r="I161" s="5">
        <v>2</v>
      </c>
      <c r="J161" s="4">
        <v>3</v>
      </c>
      <c r="K161" s="4">
        <v>2</v>
      </c>
      <c r="L161" s="5">
        <v>1</v>
      </c>
      <c r="M161" s="5">
        <v>3</v>
      </c>
      <c r="N161" s="6">
        <v>2</v>
      </c>
      <c r="O161" s="5">
        <v>3</v>
      </c>
      <c r="P161" s="6">
        <v>2</v>
      </c>
      <c r="Q161" s="2">
        <v>8</v>
      </c>
      <c r="R161" s="2">
        <v>16</v>
      </c>
      <c r="S161" s="2">
        <v>6</v>
      </c>
      <c r="T161" s="2">
        <v>6</v>
      </c>
      <c r="U161" s="2">
        <v>7</v>
      </c>
      <c r="V161" s="2">
        <v>5</v>
      </c>
      <c r="W161" s="2">
        <v>7</v>
      </c>
      <c r="X161" s="2">
        <v>4</v>
      </c>
      <c r="Y161" s="2">
        <v>7</v>
      </c>
      <c r="Z161" s="2">
        <v>4</v>
      </c>
      <c r="AA161" s="3">
        <v>-19</v>
      </c>
      <c r="AB161" s="4">
        <f t="shared" si="2"/>
        <v>10</v>
      </c>
      <c r="AC161" s="5">
        <f t="shared" si="3"/>
        <v>9</v>
      </c>
      <c r="AD161" s="6">
        <f t="shared" si="4"/>
        <v>4</v>
      </c>
      <c r="AE161" s="1">
        <f t="shared" si="5"/>
        <v>23</v>
      </c>
    </row>
    <row r="162" spans="1:31" ht="15.75" customHeight="1" x14ac:dyDescent="0.35">
      <c r="A162" s="2">
        <f t="shared" si="1"/>
        <v>25</v>
      </c>
      <c r="B162" s="2">
        <v>24476</v>
      </c>
      <c r="C162" s="2">
        <v>0</v>
      </c>
      <c r="D162" s="2">
        <v>1996</v>
      </c>
      <c r="E162" s="8">
        <v>44497.878472222219</v>
      </c>
      <c r="F162" s="2" t="s">
        <v>70</v>
      </c>
      <c r="G162" s="4">
        <v>3</v>
      </c>
      <c r="H162" s="4">
        <v>4</v>
      </c>
      <c r="I162" s="5">
        <v>4</v>
      </c>
      <c r="J162" s="4">
        <v>4</v>
      </c>
      <c r="K162" s="4">
        <v>3</v>
      </c>
      <c r="L162" s="5">
        <v>4</v>
      </c>
      <c r="M162" s="5">
        <v>4</v>
      </c>
      <c r="N162" s="6">
        <v>3</v>
      </c>
      <c r="O162" s="5">
        <v>4</v>
      </c>
      <c r="P162" s="6">
        <v>3</v>
      </c>
      <c r="Q162" s="2">
        <v>8</v>
      </c>
      <c r="R162" s="2">
        <v>9</v>
      </c>
      <c r="S162" s="2">
        <v>3</v>
      </c>
      <c r="T162" s="2">
        <v>6</v>
      </c>
      <c r="U162" s="2">
        <v>6</v>
      </c>
      <c r="V162" s="2">
        <v>5</v>
      </c>
      <c r="W162" s="2">
        <v>3</v>
      </c>
      <c r="X162" s="2">
        <v>4</v>
      </c>
      <c r="Y162" s="2">
        <v>5</v>
      </c>
      <c r="Z162" s="2">
        <v>6</v>
      </c>
      <c r="AA162" s="3">
        <v>-27</v>
      </c>
      <c r="AB162" s="4">
        <f t="shared" si="2"/>
        <v>14</v>
      </c>
      <c r="AC162" s="5">
        <f t="shared" si="3"/>
        <v>16</v>
      </c>
      <c r="AD162" s="6">
        <f t="shared" si="4"/>
        <v>6</v>
      </c>
      <c r="AE162" s="1">
        <f t="shared" si="5"/>
        <v>36</v>
      </c>
    </row>
    <row r="163" spans="1:31" ht="15.75" customHeight="1" x14ac:dyDescent="0.35">
      <c r="A163" s="2">
        <f t="shared" si="1"/>
        <v>21</v>
      </c>
      <c r="B163" s="2">
        <v>24483</v>
      </c>
      <c r="C163" s="2">
        <v>0</v>
      </c>
      <c r="D163" s="2">
        <v>2000</v>
      </c>
      <c r="E163" s="8">
        <v>44497.886805555558</v>
      </c>
      <c r="F163" s="2" t="s">
        <v>69</v>
      </c>
      <c r="G163" s="4">
        <v>3</v>
      </c>
      <c r="H163" s="4">
        <v>4</v>
      </c>
      <c r="I163" s="5">
        <v>4</v>
      </c>
      <c r="J163" s="4">
        <v>3</v>
      </c>
      <c r="K163" s="4">
        <v>2</v>
      </c>
      <c r="L163" s="5">
        <v>3</v>
      </c>
      <c r="M163" s="5">
        <v>2</v>
      </c>
      <c r="N163" s="6">
        <v>2</v>
      </c>
      <c r="O163" s="5">
        <v>3</v>
      </c>
      <c r="P163" s="6">
        <v>3</v>
      </c>
      <c r="Q163" s="2">
        <v>3</v>
      </c>
      <c r="R163" s="2">
        <v>8</v>
      </c>
      <c r="S163" s="2">
        <v>2</v>
      </c>
      <c r="T163" s="2">
        <v>2</v>
      </c>
      <c r="U163" s="2">
        <v>4</v>
      </c>
      <c r="V163" s="2">
        <v>1</v>
      </c>
      <c r="W163" s="2">
        <v>2</v>
      </c>
      <c r="X163" s="2">
        <v>4</v>
      </c>
      <c r="Y163" s="2">
        <v>2</v>
      </c>
      <c r="Z163" s="2">
        <v>2</v>
      </c>
      <c r="AA163" s="3">
        <v>4</v>
      </c>
      <c r="AB163" s="4">
        <f t="shared" si="2"/>
        <v>12</v>
      </c>
      <c r="AC163" s="5">
        <f t="shared" si="3"/>
        <v>12</v>
      </c>
      <c r="AD163" s="6">
        <f t="shared" si="4"/>
        <v>5</v>
      </c>
      <c r="AE163" s="1">
        <f t="shared" si="5"/>
        <v>29</v>
      </c>
    </row>
    <row r="164" spans="1:31" ht="15.75" customHeight="1" x14ac:dyDescent="0.35">
      <c r="A164" s="2">
        <f t="shared" si="1"/>
        <v>35</v>
      </c>
      <c r="B164" s="2">
        <v>24484</v>
      </c>
      <c r="C164" s="2">
        <v>1</v>
      </c>
      <c r="D164" s="2">
        <v>1986</v>
      </c>
      <c r="E164" s="8">
        <v>44497.888888888891</v>
      </c>
      <c r="F164" s="2" t="s">
        <v>108</v>
      </c>
      <c r="G164" s="4">
        <v>3</v>
      </c>
      <c r="H164" s="4">
        <v>4</v>
      </c>
      <c r="I164" s="5">
        <v>4</v>
      </c>
      <c r="J164" s="4">
        <v>3</v>
      </c>
      <c r="K164" s="4">
        <v>2</v>
      </c>
      <c r="L164" s="5">
        <v>4</v>
      </c>
      <c r="M164" s="5">
        <v>4</v>
      </c>
      <c r="N164" s="6">
        <v>3</v>
      </c>
      <c r="O164" s="5">
        <v>3</v>
      </c>
      <c r="P164" s="6">
        <v>4</v>
      </c>
      <c r="Q164" s="2">
        <v>16</v>
      </c>
      <c r="R164" s="2">
        <v>9</v>
      </c>
      <c r="S164" s="2">
        <v>8</v>
      </c>
      <c r="T164" s="2">
        <v>63</v>
      </c>
      <c r="U164" s="2">
        <v>28</v>
      </c>
      <c r="V164" s="2">
        <v>7</v>
      </c>
      <c r="W164" s="2">
        <v>4</v>
      </c>
      <c r="X164" s="2">
        <v>50</v>
      </c>
      <c r="Y164" s="2">
        <v>11</v>
      </c>
      <c r="Z164" s="2">
        <v>5</v>
      </c>
      <c r="AA164" s="3">
        <v>-21</v>
      </c>
      <c r="AB164" s="4">
        <f t="shared" si="2"/>
        <v>12</v>
      </c>
      <c r="AC164" s="5">
        <f t="shared" si="3"/>
        <v>15</v>
      </c>
      <c r="AD164" s="6">
        <f t="shared" si="4"/>
        <v>7</v>
      </c>
      <c r="AE164" s="1">
        <f t="shared" si="5"/>
        <v>34</v>
      </c>
    </row>
    <row r="165" spans="1:31" ht="15.75" customHeight="1" x14ac:dyDescent="0.35">
      <c r="A165" s="2">
        <f t="shared" si="1"/>
        <v>34</v>
      </c>
      <c r="B165" s="2">
        <v>24485</v>
      </c>
      <c r="C165" s="2">
        <v>0</v>
      </c>
      <c r="D165" s="2">
        <v>1987</v>
      </c>
      <c r="E165" s="8">
        <v>44497.890972222223</v>
      </c>
      <c r="F165" s="2" t="s">
        <v>71</v>
      </c>
      <c r="G165" s="4">
        <v>4</v>
      </c>
      <c r="H165" s="4">
        <v>3</v>
      </c>
      <c r="I165" s="5">
        <v>4</v>
      </c>
      <c r="J165" s="4">
        <v>4</v>
      </c>
      <c r="K165" s="4">
        <v>3</v>
      </c>
      <c r="L165" s="5">
        <v>4</v>
      </c>
      <c r="M165" s="5">
        <v>4</v>
      </c>
      <c r="N165" s="6">
        <v>4</v>
      </c>
      <c r="O165" s="5">
        <v>4</v>
      </c>
      <c r="P165" s="6">
        <v>4</v>
      </c>
      <c r="Q165" s="2">
        <v>64</v>
      </c>
      <c r="R165" s="2">
        <v>15</v>
      </c>
      <c r="S165" s="2">
        <v>3</v>
      </c>
      <c r="T165" s="2">
        <v>15</v>
      </c>
      <c r="U165" s="2">
        <v>19</v>
      </c>
      <c r="V165" s="2">
        <v>8</v>
      </c>
      <c r="W165" s="2">
        <v>4</v>
      </c>
      <c r="X165" s="2">
        <v>5</v>
      </c>
      <c r="Y165" s="2">
        <v>11</v>
      </c>
      <c r="Z165" s="2">
        <v>2</v>
      </c>
      <c r="AA165" s="3">
        <v>-18</v>
      </c>
      <c r="AB165" s="4">
        <f t="shared" si="2"/>
        <v>14</v>
      </c>
      <c r="AC165" s="5">
        <f t="shared" si="3"/>
        <v>16</v>
      </c>
      <c r="AD165" s="6">
        <f t="shared" si="4"/>
        <v>8</v>
      </c>
      <c r="AE165" s="1">
        <f t="shared" si="5"/>
        <v>38</v>
      </c>
    </row>
    <row r="166" spans="1:31" ht="15.75" customHeight="1" x14ac:dyDescent="0.35">
      <c r="A166" s="2">
        <f t="shared" si="1"/>
        <v>21</v>
      </c>
      <c r="B166" s="2">
        <v>24487</v>
      </c>
      <c r="C166" s="2">
        <v>0</v>
      </c>
      <c r="D166" s="2">
        <v>2000</v>
      </c>
      <c r="E166" s="8">
        <v>44497.897916666669</v>
      </c>
      <c r="F166" s="2" t="s">
        <v>109</v>
      </c>
      <c r="G166" s="4">
        <v>3</v>
      </c>
      <c r="H166" s="4">
        <v>4</v>
      </c>
      <c r="I166" s="5">
        <v>3</v>
      </c>
      <c r="J166" s="4">
        <v>4</v>
      </c>
      <c r="K166" s="4">
        <v>3</v>
      </c>
      <c r="L166" s="5">
        <v>2</v>
      </c>
      <c r="M166" s="5">
        <v>3</v>
      </c>
      <c r="N166" s="6">
        <v>2</v>
      </c>
      <c r="O166" s="5">
        <v>3</v>
      </c>
      <c r="P166" s="6">
        <v>4</v>
      </c>
      <c r="Q166" s="2">
        <v>6</v>
      </c>
      <c r="R166" s="2">
        <v>7</v>
      </c>
      <c r="S166" s="2">
        <v>2</v>
      </c>
      <c r="T166" s="2">
        <v>4</v>
      </c>
      <c r="U166" s="2">
        <v>7</v>
      </c>
      <c r="V166" s="2">
        <v>8</v>
      </c>
      <c r="W166" s="2">
        <v>4</v>
      </c>
      <c r="X166" s="2">
        <v>8</v>
      </c>
      <c r="Y166" s="2">
        <v>10</v>
      </c>
      <c r="Z166" s="2">
        <v>4</v>
      </c>
      <c r="AA166" s="3">
        <v>-6</v>
      </c>
      <c r="AB166" s="4">
        <f t="shared" si="2"/>
        <v>14</v>
      </c>
      <c r="AC166" s="5">
        <f t="shared" si="3"/>
        <v>11</v>
      </c>
      <c r="AD166" s="6">
        <f t="shared" si="4"/>
        <v>6</v>
      </c>
      <c r="AE166" s="1">
        <f t="shared" si="5"/>
        <v>31</v>
      </c>
    </row>
    <row r="167" spans="1:31" ht="15.75" customHeight="1" x14ac:dyDescent="0.35">
      <c r="A167" s="2">
        <f t="shared" si="1"/>
        <v>42</v>
      </c>
      <c r="B167" s="2">
        <v>24478</v>
      </c>
      <c r="C167" s="2">
        <v>0</v>
      </c>
      <c r="D167" s="2">
        <v>1979</v>
      </c>
      <c r="E167" s="8">
        <v>44497.898611111108</v>
      </c>
      <c r="F167" s="2" t="s">
        <v>71</v>
      </c>
      <c r="G167" s="4">
        <v>3</v>
      </c>
      <c r="H167" s="4">
        <v>3</v>
      </c>
      <c r="I167" s="5">
        <v>3</v>
      </c>
      <c r="J167" s="4">
        <v>3</v>
      </c>
      <c r="K167" s="4">
        <v>3</v>
      </c>
      <c r="L167" s="5">
        <v>2</v>
      </c>
      <c r="M167" s="5">
        <v>3</v>
      </c>
      <c r="N167" s="6">
        <v>3</v>
      </c>
      <c r="O167" s="5">
        <v>3</v>
      </c>
      <c r="P167" s="6">
        <v>3</v>
      </c>
      <c r="Q167" s="2">
        <v>35</v>
      </c>
      <c r="R167" s="2">
        <v>19</v>
      </c>
      <c r="S167" s="2">
        <v>10</v>
      </c>
      <c r="T167" s="2">
        <v>10</v>
      </c>
      <c r="U167" s="2">
        <v>6</v>
      </c>
      <c r="V167" s="2">
        <v>23</v>
      </c>
      <c r="W167" s="2">
        <v>4</v>
      </c>
      <c r="X167" s="2">
        <v>6</v>
      </c>
      <c r="Y167" s="2">
        <v>1255</v>
      </c>
      <c r="Z167" s="2">
        <v>99</v>
      </c>
      <c r="AA167" s="3">
        <v>-38</v>
      </c>
      <c r="AB167" s="4">
        <f t="shared" si="2"/>
        <v>12</v>
      </c>
      <c r="AC167" s="5">
        <f t="shared" si="3"/>
        <v>11</v>
      </c>
      <c r="AD167" s="6">
        <f t="shared" si="4"/>
        <v>6</v>
      </c>
      <c r="AE167" s="1">
        <f t="shared" si="5"/>
        <v>29</v>
      </c>
    </row>
    <row r="168" spans="1:31" ht="15.75" customHeight="1" x14ac:dyDescent="0.35">
      <c r="A168" s="2">
        <f t="shared" si="1"/>
        <v>20</v>
      </c>
      <c r="B168" s="2">
        <v>24497</v>
      </c>
      <c r="C168" s="2">
        <v>0</v>
      </c>
      <c r="D168" s="2">
        <v>2001</v>
      </c>
      <c r="E168" s="8">
        <v>44497.911805555559</v>
      </c>
      <c r="F168" s="2" t="s">
        <v>110</v>
      </c>
      <c r="G168" s="4">
        <v>2</v>
      </c>
      <c r="H168" s="4">
        <v>3</v>
      </c>
      <c r="I168" s="5">
        <v>4</v>
      </c>
      <c r="J168" s="4">
        <v>3</v>
      </c>
      <c r="K168" s="4">
        <v>3</v>
      </c>
      <c r="L168" s="5">
        <v>4</v>
      </c>
      <c r="M168" s="5">
        <v>4</v>
      </c>
      <c r="N168" s="6">
        <v>4</v>
      </c>
      <c r="O168" s="5">
        <v>4</v>
      </c>
      <c r="P168" s="6">
        <v>3</v>
      </c>
      <c r="Q168" s="2">
        <v>8</v>
      </c>
      <c r="R168" s="2">
        <v>5</v>
      </c>
      <c r="S168" s="2">
        <v>4</v>
      </c>
      <c r="T168" s="2">
        <v>4</v>
      </c>
      <c r="U168" s="2">
        <v>8</v>
      </c>
      <c r="V168" s="2">
        <v>8</v>
      </c>
      <c r="W168" s="2">
        <v>4</v>
      </c>
      <c r="X168" s="2">
        <v>4</v>
      </c>
      <c r="Y168" s="2">
        <v>3</v>
      </c>
      <c r="Z168" s="2">
        <v>3</v>
      </c>
      <c r="AA168" s="3">
        <v>-17</v>
      </c>
      <c r="AB168" s="4">
        <f t="shared" si="2"/>
        <v>11</v>
      </c>
      <c r="AC168" s="5">
        <f t="shared" si="3"/>
        <v>16</v>
      </c>
      <c r="AD168" s="6">
        <f t="shared" si="4"/>
        <v>7</v>
      </c>
      <c r="AE168" s="1">
        <f t="shared" si="5"/>
        <v>34</v>
      </c>
    </row>
    <row r="169" spans="1:31" ht="15.75" customHeight="1" x14ac:dyDescent="0.35">
      <c r="A169" s="2">
        <f t="shared" si="1"/>
        <v>21</v>
      </c>
      <c r="B169" s="2">
        <v>24499</v>
      </c>
      <c r="C169" s="2">
        <v>1</v>
      </c>
      <c r="D169" s="2">
        <v>2000</v>
      </c>
      <c r="E169" s="8">
        <v>44497.914583333331</v>
      </c>
      <c r="F169" s="2" t="s">
        <v>69</v>
      </c>
      <c r="G169" s="4">
        <v>4</v>
      </c>
      <c r="H169" s="4">
        <v>4</v>
      </c>
      <c r="I169" s="5">
        <v>4</v>
      </c>
      <c r="J169" s="4">
        <v>3</v>
      </c>
      <c r="K169" s="4">
        <v>3</v>
      </c>
      <c r="L169" s="5">
        <v>3</v>
      </c>
      <c r="M169" s="5">
        <v>4</v>
      </c>
      <c r="N169" s="6">
        <v>3</v>
      </c>
      <c r="O169" s="5">
        <v>4</v>
      </c>
      <c r="P169" s="6">
        <v>2</v>
      </c>
      <c r="Q169" s="2">
        <v>3</v>
      </c>
      <c r="R169" s="2">
        <v>5</v>
      </c>
      <c r="S169" s="2">
        <v>2</v>
      </c>
      <c r="T169" s="2">
        <v>8</v>
      </c>
      <c r="U169" s="2">
        <v>5</v>
      </c>
      <c r="V169" s="2">
        <v>5</v>
      </c>
      <c r="W169" s="2">
        <v>3</v>
      </c>
      <c r="X169" s="2">
        <v>4</v>
      </c>
      <c r="Y169" s="2">
        <v>9</v>
      </c>
      <c r="Z169" s="2">
        <v>3</v>
      </c>
      <c r="AA169" s="3">
        <v>-8</v>
      </c>
      <c r="AB169" s="4">
        <f t="shared" si="2"/>
        <v>14</v>
      </c>
      <c r="AC169" s="5">
        <f t="shared" si="3"/>
        <v>15</v>
      </c>
      <c r="AD169" s="6">
        <f t="shared" si="4"/>
        <v>5</v>
      </c>
      <c r="AE169" s="1">
        <f t="shared" si="5"/>
        <v>34</v>
      </c>
    </row>
    <row r="170" spans="1:31" ht="15.75" customHeight="1" x14ac:dyDescent="0.35">
      <c r="A170" s="2">
        <f t="shared" si="1"/>
        <v>19</v>
      </c>
      <c r="B170" s="2">
        <v>24505</v>
      </c>
      <c r="C170" s="2">
        <v>0</v>
      </c>
      <c r="D170" s="2">
        <v>2002</v>
      </c>
      <c r="E170" s="8">
        <v>44497.933333333334</v>
      </c>
      <c r="F170" s="2" t="s">
        <v>71</v>
      </c>
      <c r="G170" s="4">
        <v>1</v>
      </c>
      <c r="H170" s="4">
        <v>1</v>
      </c>
      <c r="I170" s="5">
        <v>3</v>
      </c>
      <c r="J170" s="4">
        <v>3</v>
      </c>
      <c r="K170" s="4">
        <v>1</v>
      </c>
      <c r="L170" s="5">
        <v>4</v>
      </c>
      <c r="M170" s="5">
        <v>4</v>
      </c>
      <c r="N170" s="6">
        <v>3</v>
      </c>
      <c r="O170" s="5">
        <v>3</v>
      </c>
      <c r="P170" s="6">
        <v>3</v>
      </c>
      <c r="Q170" s="2">
        <v>3</v>
      </c>
      <c r="R170" s="2">
        <v>5</v>
      </c>
      <c r="S170" s="2">
        <v>2</v>
      </c>
      <c r="T170" s="2">
        <v>4</v>
      </c>
      <c r="U170" s="2">
        <v>4</v>
      </c>
      <c r="V170" s="2">
        <v>3</v>
      </c>
      <c r="W170" s="2">
        <v>3</v>
      </c>
      <c r="X170" s="2">
        <v>3</v>
      </c>
      <c r="Y170" s="2">
        <v>5</v>
      </c>
      <c r="Z170" s="2">
        <v>3</v>
      </c>
      <c r="AA170" s="3">
        <v>12</v>
      </c>
      <c r="AB170" s="4">
        <f t="shared" si="2"/>
        <v>6</v>
      </c>
      <c r="AC170" s="5">
        <f t="shared" si="3"/>
        <v>14</v>
      </c>
      <c r="AD170" s="6">
        <f t="shared" si="4"/>
        <v>6</v>
      </c>
      <c r="AE170" s="1">
        <f t="shared" si="5"/>
        <v>26</v>
      </c>
    </row>
    <row r="171" spans="1:31" ht="15.75" customHeight="1" x14ac:dyDescent="0.35">
      <c r="A171" s="2">
        <f t="shared" si="1"/>
        <v>38</v>
      </c>
      <c r="B171" s="2">
        <v>24510</v>
      </c>
      <c r="C171" s="2">
        <v>0</v>
      </c>
      <c r="D171" s="2">
        <v>1983</v>
      </c>
      <c r="E171" s="8">
        <v>44497.943749999999</v>
      </c>
      <c r="F171" s="2" t="s">
        <v>80</v>
      </c>
      <c r="G171" s="4">
        <v>3</v>
      </c>
      <c r="H171" s="4">
        <v>3</v>
      </c>
      <c r="I171" s="5">
        <v>3</v>
      </c>
      <c r="J171" s="4">
        <v>3</v>
      </c>
      <c r="K171" s="4">
        <v>4</v>
      </c>
      <c r="L171" s="5">
        <v>3</v>
      </c>
      <c r="M171" s="5">
        <v>3</v>
      </c>
      <c r="N171" s="6">
        <v>3</v>
      </c>
      <c r="O171" s="5">
        <v>3</v>
      </c>
      <c r="P171" s="6">
        <v>3</v>
      </c>
      <c r="Q171" s="2">
        <v>9</v>
      </c>
      <c r="R171" s="2">
        <v>17</v>
      </c>
      <c r="S171" s="2">
        <v>5</v>
      </c>
      <c r="T171" s="2">
        <v>11</v>
      </c>
      <c r="U171" s="2">
        <v>14</v>
      </c>
      <c r="V171" s="2">
        <v>10</v>
      </c>
      <c r="W171" s="2">
        <v>10</v>
      </c>
      <c r="X171" s="2">
        <v>14</v>
      </c>
      <c r="Y171" s="2">
        <v>8</v>
      </c>
      <c r="Z171" s="2">
        <v>10</v>
      </c>
      <c r="AA171" s="3">
        <v>-24</v>
      </c>
      <c r="AB171" s="4">
        <f t="shared" si="2"/>
        <v>13</v>
      </c>
      <c r="AC171" s="5">
        <f t="shared" si="3"/>
        <v>12</v>
      </c>
      <c r="AD171" s="6">
        <f t="shared" si="4"/>
        <v>6</v>
      </c>
      <c r="AE171" s="1">
        <f t="shared" si="5"/>
        <v>31</v>
      </c>
    </row>
    <row r="172" spans="1:31" ht="15.75" customHeight="1" x14ac:dyDescent="0.35">
      <c r="A172" s="2">
        <f t="shared" si="1"/>
        <v>34</v>
      </c>
      <c r="B172" s="2">
        <v>24513</v>
      </c>
      <c r="C172" s="2">
        <v>0</v>
      </c>
      <c r="D172" s="2">
        <v>1987</v>
      </c>
      <c r="E172" s="8">
        <v>44497.952777777777</v>
      </c>
      <c r="F172" s="2" t="s">
        <v>111</v>
      </c>
      <c r="G172" s="4">
        <v>4</v>
      </c>
      <c r="H172" s="4">
        <v>4</v>
      </c>
      <c r="I172" s="5">
        <v>4</v>
      </c>
      <c r="J172" s="4">
        <v>3</v>
      </c>
      <c r="K172" s="4">
        <v>3</v>
      </c>
      <c r="L172" s="5">
        <v>4</v>
      </c>
      <c r="M172" s="5">
        <v>4</v>
      </c>
      <c r="N172" s="6">
        <v>4</v>
      </c>
      <c r="O172" s="5">
        <v>3</v>
      </c>
      <c r="P172" s="6">
        <v>4</v>
      </c>
      <c r="Q172" s="2">
        <v>9</v>
      </c>
      <c r="R172" s="2">
        <v>17</v>
      </c>
      <c r="S172" s="2">
        <v>4</v>
      </c>
      <c r="T172" s="2">
        <v>18</v>
      </c>
      <c r="U172" s="2">
        <v>16</v>
      </c>
      <c r="V172" s="2">
        <v>8</v>
      </c>
      <c r="W172" s="2">
        <v>4</v>
      </c>
      <c r="X172" s="2">
        <v>5</v>
      </c>
      <c r="Y172" s="2">
        <v>11</v>
      </c>
      <c r="Z172" s="2">
        <v>5</v>
      </c>
      <c r="AA172" s="3">
        <v>-15</v>
      </c>
      <c r="AB172" s="4">
        <f t="shared" si="2"/>
        <v>14</v>
      </c>
      <c r="AC172" s="5">
        <f t="shared" si="3"/>
        <v>15</v>
      </c>
      <c r="AD172" s="6">
        <f t="shared" si="4"/>
        <v>8</v>
      </c>
      <c r="AE172" s="1">
        <f t="shared" si="5"/>
        <v>37</v>
      </c>
    </row>
    <row r="173" spans="1:31" ht="15.75" customHeight="1" x14ac:dyDescent="0.35">
      <c r="A173" s="2">
        <f t="shared" si="1"/>
        <v>34</v>
      </c>
      <c r="B173" s="2">
        <v>24516</v>
      </c>
      <c r="C173" s="2">
        <v>0</v>
      </c>
      <c r="D173" s="2">
        <v>1987</v>
      </c>
      <c r="E173" s="8">
        <v>44497.963888888888</v>
      </c>
      <c r="F173" s="2" t="s">
        <v>71</v>
      </c>
      <c r="G173" s="4">
        <v>4</v>
      </c>
      <c r="H173" s="4">
        <v>4</v>
      </c>
      <c r="I173" s="5">
        <v>3</v>
      </c>
      <c r="J173" s="4">
        <v>3</v>
      </c>
      <c r="K173" s="4">
        <v>3</v>
      </c>
      <c r="L173" s="5">
        <v>2</v>
      </c>
      <c r="M173" s="5">
        <v>3</v>
      </c>
      <c r="N173" s="6">
        <v>4</v>
      </c>
      <c r="O173" s="5">
        <v>3</v>
      </c>
      <c r="P173" s="6">
        <v>2</v>
      </c>
      <c r="Q173" s="2">
        <v>10</v>
      </c>
      <c r="R173" s="2">
        <v>9</v>
      </c>
      <c r="S173" s="2">
        <v>3</v>
      </c>
      <c r="T173" s="2">
        <v>11</v>
      </c>
      <c r="U173" s="2">
        <v>9</v>
      </c>
      <c r="V173" s="2">
        <v>9</v>
      </c>
      <c r="W173" s="2">
        <v>9</v>
      </c>
      <c r="X173" s="2">
        <v>5</v>
      </c>
      <c r="Y173" s="2">
        <v>6</v>
      </c>
      <c r="Z173" s="2">
        <v>7</v>
      </c>
      <c r="AA173" s="3">
        <v>-14</v>
      </c>
      <c r="AB173" s="4">
        <f t="shared" si="2"/>
        <v>14</v>
      </c>
      <c r="AC173" s="5">
        <f t="shared" si="3"/>
        <v>11</v>
      </c>
      <c r="AD173" s="6">
        <f t="shared" si="4"/>
        <v>6</v>
      </c>
      <c r="AE173" s="1">
        <f t="shared" si="5"/>
        <v>31</v>
      </c>
    </row>
    <row r="174" spans="1:31" ht="15.75" customHeight="1" x14ac:dyDescent="0.35">
      <c r="A174" s="2">
        <f t="shared" si="1"/>
        <v>21</v>
      </c>
      <c r="B174" s="2">
        <v>24518</v>
      </c>
      <c r="C174" s="2">
        <v>0</v>
      </c>
      <c r="D174" s="2">
        <v>2000</v>
      </c>
      <c r="E174" s="8">
        <v>44497.977777777778</v>
      </c>
      <c r="F174" s="2" t="s">
        <v>112</v>
      </c>
      <c r="G174" s="4">
        <v>1</v>
      </c>
      <c r="H174" s="4">
        <v>1</v>
      </c>
      <c r="I174" s="5">
        <v>3</v>
      </c>
      <c r="J174" s="4">
        <v>4</v>
      </c>
      <c r="K174" s="4">
        <v>3</v>
      </c>
      <c r="L174" s="5">
        <v>3</v>
      </c>
      <c r="M174" s="5">
        <v>3</v>
      </c>
      <c r="N174" s="6">
        <v>1</v>
      </c>
      <c r="O174" s="5">
        <v>3</v>
      </c>
      <c r="P174" s="6">
        <v>3</v>
      </c>
      <c r="Q174" s="2">
        <v>2</v>
      </c>
      <c r="R174" s="2">
        <v>5</v>
      </c>
      <c r="S174" s="2">
        <v>2</v>
      </c>
      <c r="T174" s="2">
        <v>4</v>
      </c>
      <c r="U174" s="2">
        <v>2</v>
      </c>
      <c r="V174" s="2">
        <v>3</v>
      </c>
      <c r="W174" s="2">
        <v>3</v>
      </c>
      <c r="X174" s="2">
        <v>4</v>
      </c>
      <c r="Y174" s="2">
        <v>3</v>
      </c>
      <c r="Z174" s="2">
        <v>3</v>
      </c>
      <c r="AA174" s="3">
        <v>44</v>
      </c>
      <c r="AB174" s="4">
        <f t="shared" si="2"/>
        <v>9</v>
      </c>
      <c r="AC174" s="5">
        <f t="shared" si="3"/>
        <v>12</v>
      </c>
      <c r="AD174" s="6">
        <f t="shared" si="4"/>
        <v>4</v>
      </c>
      <c r="AE174" s="1">
        <f t="shared" si="5"/>
        <v>25</v>
      </c>
    </row>
    <row r="175" spans="1:31" ht="15.75" customHeight="1" x14ac:dyDescent="0.35">
      <c r="A175" s="2">
        <f t="shared" si="1"/>
        <v>28</v>
      </c>
      <c r="B175" s="2">
        <v>24523</v>
      </c>
      <c r="C175" s="2">
        <v>0</v>
      </c>
      <c r="D175" s="2">
        <v>1993</v>
      </c>
      <c r="E175" s="8">
        <v>44498.00277777778</v>
      </c>
      <c r="F175" s="2" t="s">
        <v>78</v>
      </c>
      <c r="G175" s="4">
        <v>3</v>
      </c>
      <c r="H175" s="4">
        <v>4</v>
      </c>
      <c r="I175" s="5">
        <v>2</v>
      </c>
      <c r="J175" s="4">
        <v>3</v>
      </c>
      <c r="K175" s="4">
        <v>3</v>
      </c>
      <c r="L175" s="5">
        <v>3</v>
      </c>
      <c r="M175" s="5">
        <v>4</v>
      </c>
      <c r="N175" s="6">
        <v>3</v>
      </c>
      <c r="O175" s="5">
        <v>3</v>
      </c>
      <c r="P175" s="6">
        <v>3</v>
      </c>
      <c r="Q175" s="2">
        <v>8</v>
      </c>
      <c r="R175" s="2">
        <v>15</v>
      </c>
      <c r="S175" s="2">
        <v>7</v>
      </c>
      <c r="T175" s="2">
        <v>6</v>
      </c>
      <c r="U175" s="2">
        <v>8</v>
      </c>
      <c r="V175" s="2">
        <v>9</v>
      </c>
      <c r="W175" s="2">
        <v>7</v>
      </c>
      <c r="X175" s="2">
        <v>11</v>
      </c>
      <c r="Y175" s="2">
        <v>8</v>
      </c>
      <c r="Z175" s="2">
        <v>4</v>
      </c>
      <c r="AA175" s="3">
        <v>-16</v>
      </c>
      <c r="AB175" s="4">
        <f t="shared" si="2"/>
        <v>13</v>
      </c>
      <c r="AC175" s="5">
        <f t="shared" si="3"/>
        <v>12</v>
      </c>
      <c r="AD175" s="6">
        <f t="shared" si="4"/>
        <v>6</v>
      </c>
      <c r="AE175" s="1">
        <f t="shared" si="5"/>
        <v>31</v>
      </c>
    </row>
    <row r="176" spans="1:31" ht="15.75" customHeight="1" x14ac:dyDescent="0.35">
      <c r="A176" s="2">
        <f t="shared" si="1"/>
        <v>24</v>
      </c>
      <c r="B176" s="2">
        <v>24525</v>
      </c>
      <c r="C176" s="2">
        <v>0</v>
      </c>
      <c r="D176" s="2">
        <v>1997</v>
      </c>
      <c r="E176" s="8">
        <v>44498.004861111112</v>
      </c>
      <c r="F176" s="2" t="s">
        <v>69</v>
      </c>
      <c r="G176" s="4">
        <v>2</v>
      </c>
      <c r="H176" s="4">
        <v>3</v>
      </c>
      <c r="I176" s="5">
        <v>2</v>
      </c>
      <c r="J176" s="4">
        <v>4</v>
      </c>
      <c r="K176" s="4">
        <v>2</v>
      </c>
      <c r="L176" s="5">
        <v>4</v>
      </c>
      <c r="M176" s="5">
        <v>3</v>
      </c>
      <c r="N176" s="6">
        <v>3</v>
      </c>
      <c r="O176" s="5">
        <v>3</v>
      </c>
      <c r="P176" s="6">
        <v>2</v>
      </c>
      <c r="Q176" s="2">
        <v>4</v>
      </c>
      <c r="R176" s="2">
        <v>7</v>
      </c>
      <c r="S176" s="2">
        <v>3</v>
      </c>
      <c r="T176" s="2">
        <v>5</v>
      </c>
      <c r="U176" s="2">
        <v>4</v>
      </c>
      <c r="V176" s="2">
        <v>4</v>
      </c>
      <c r="W176" s="2">
        <v>2</v>
      </c>
      <c r="X176" s="2">
        <v>3</v>
      </c>
      <c r="Y176" s="2">
        <v>3</v>
      </c>
      <c r="Z176" s="2">
        <v>2</v>
      </c>
      <c r="AA176" s="3">
        <v>2</v>
      </c>
      <c r="AB176" s="4">
        <f t="shared" si="2"/>
        <v>11</v>
      </c>
      <c r="AC176" s="5">
        <f t="shared" si="3"/>
        <v>12</v>
      </c>
      <c r="AD176" s="6">
        <f t="shared" si="4"/>
        <v>5</v>
      </c>
      <c r="AE176" s="1">
        <f t="shared" si="5"/>
        <v>28</v>
      </c>
    </row>
    <row r="177" spans="1:31" ht="15.75" customHeight="1" x14ac:dyDescent="0.35">
      <c r="A177" s="2">
        <f t="shared" si="1"/>
        <v>25</v>
      </c>
      <c r="B177" s="2">
        <v>24534</v>
      </c>
      <c r="C177" s="2">
        <v>0</v>
      </c>
      <c r="D177" s="2">
        <v>1996</v>
      </c>
      <c r="E177" s="8">
        <v>44498.388194444444</v>
      </c>
      <c r="F177" s="2" t="s">
        <v>71</v>
      </c>
      <c r="G177" s="4">
        <v>3</v>
      </c>
      <c r="H177" s="4">
        <v>2</v>
      </c>
      <c r="I177" s="5">
        <v>2</v>
      </c>
      <c r="J177" s="4">
        <v>2</v>
      </c>
      <c r="K177" s="4">
        <v>2</v>
      </c>
      <c r="L177" s="5">
        <v>1</v>
      </c>
      <c r="M177" s="5">
        <v>4</v>
      </c>
      <c r="N177" s="6">
        <v>2</v>
      </c>
      <c r="O177" s="5">
        <v>3</v>
      </c>
      <c r="P177" s="6">
        <v>1</v>
      </c>
      <c r="Q177" s="2">
        <v>58</v>
      </c>
      <c r="R177" s="2">
        <v>18</v>
      </c>
      <c r="S177" s="2">
        <v>2</v>
      </c>
      <c r="T177" s="2">
        <v>4</v>
      </c>
      <c r="U177" s="2">
        <v>6</v>
      </c>
      <c r="V177" s="2">
        <v>3</v>
      </c>
      <c r="W177" s="2">
        <v>2</v>
      </c>
      <c r="X177" s="2">
        <v>4</v>
      </c>
      <c r="Y177" s="2">
        <v>5</v>
      </c>
      <c r="Z177" s="2">
        <v>3</v>
      </c>
      <c r="AA177" s="3">
        <v>22</v>
      </c>
      <c r="AB177" s="4">
        <f t="shared" si="2"/>
        <v>9</v>
      </c>
      <c r="AC177" s="5">
        <f t="shared" si="3"/>
        <v>10</v>
      </c>
      <c r="AD177" s="6">
        <f t="shared" si="4"/>
        <v>3</v>
      </c>
      <c r="AE177" s="1">
        <f t="shared" si="5"/>
        <v>22</v>
      </c>
    </row>
    <row r="178" spans="1:31" ht="15.75" customHeight="1" x14ac:dyDescent="0.35">
      <c r="A178" s="2">
        <f t="shared" si="1"/>
        <v>31</v>
      </c>
      <c r="B178" s="2">
        <v>24533</v>
      </c>
      <c r="C178" s="2">
        <v>0</v>
      </c>
      <c r="D178" s="2">
        <v>1990</v>
      </c>
      <c r="E178" s="8">
        <v>44498.38958333333</v>
      </c>
      <c r="F178" s="2" t="s">
        <v>71</v>
      </c>
      <c r="G178" s="4">
        <v>3</v>
      </c>
      <c r="H178" s="4">
        <v>4</v>
      </c>
      <c r="I178" s="5">
        <v>2</v>
      </c>
      <c r="J178" s="4">
        <v>2</v>
      </c>
      <c r="K178" s="4">
        <v>2</v>
      </c>
      <c r="L178" s="5">
        <v>4</v>
      </c>
      <c r="M178" s="5">
        <v>4</v>
      </c>
      <c r="N178" s="6">
        <v>3</v>
      </c>
      <c r="O178" s="5">
        <v>3</v>
      </c>
      <c r="P178" s="6">
        <v>3</v>
      </c>
      <c r="Q178" s="2">
        <v>6</v>
      </c>
      <c r="R178" s="2">
        <v>10</v>
      </c>
      <c r="S178" s="2">
        <v>3</v>
      </c>
      <c r="T178" s="2">
        <v>7</v>
      </c>
      <c r="U178" s="2">
        <v>7</v>
      </c>
      <c r="V178" s="2">
        <v>6</v>
      </c>
      <c r="W178" s="2">
        <v>4</v>
      </c>
      <c r="X178" s="2">
        <v>11</v>
      </c>
      <c r="Y178" s="2">
        <v>6</v>
      </c>
      <c r="Z178" s="2">
        <v>8</v>
      </c>
      <c r="AA178" s="3">
        <v>5</v>
      </c>
      <c r="AB178" s="4">
        <f t="shared" si="2"/>
        <v>11</v>
      </c>
      <c r="AC178" s="5">
        <f t="shared" si="3"/>
        <v>13</v>
      </c>
      <c r="AD178" s="6">
        <f t="shared" si="4"/>
        <v>6</v>
      </c>
      <c r="AE178" s="1">
        <f t="shared" si="5"/>
        <v>30</v>
      </c>
    </row>
    <row r="179" spans="1:31" ht="15.75" customHeight="1" x14ac:dyDescent="0.35">
      <c r="A179" s="2">
        <f t="shared" si="1"/>
        <v>19</v>
      </c>
      <c r="B179" s="2">
        <v>24536</v>
      </c>
      <c r="C179" s="2">
        <v>0</v>
      </c>
      <c r="D179" s="2">
        <v>2002</v>
      </c>
      <c r="E179" s="8">
        <v>44498.392361111109</v>
      </c>
      <c r="F179" s="2" t="s">
        <v>113</v>
      </c>
      <c r="G179" s="4">
        <v>2</v>
      </c>
      <c r="H179" s="4">
        <v>2</v>
      </c>
      <c r="I179" s="5">
        <v>4</v>
      </c>
      <c r="J179" s="4">
        <v>3</v>
      </c>
      <c r="K179" s="4">
        <v>3</v>
      </c>
      <c r="L179" s="5">
        <v>4</v>
      </c>
      <c r="M179" s="5">
        <v>4</v>
      </c>
      <c r="N179" s="6">
        <v>3</v>
      </c>
      <c r="O179" s="5">
        <v>1</v>
      </c>
      <c r="P179" s="6">
        <v>3</v>
      </c>
      <c r="Q179" s="2">
        <v>12</v>
      </c>
      <c r="R179" s="2">
        <v>7</v>
      </c>
      <c r="S179" s="2">
        <v>3</v>
      </c>
      <c r="T179" s="2">
        <v>9</v>
      </c>
      <c r="U179" s="2">
        <v>10</v>
      </c>
      <c r="V179" s="2">
        <v>3</v>
      </c>
      <c r="W179" s="2">
        <v>4</v>
      </c>
      <c r="X179" s="2">
        <v>8</v>
      </c>
      <c r="Y179" s="2">
        <v>8</v>
      </c>
      <c r="Z179" s="2">
        <v>8</v>
      </c>
      <c r="AA179" s="3">
        <v>21</v>
      </c>
      <c r="AB179" s="4">
        <f t="shared" si="2"/>
        <v>10</v>
      </c>
      <c r="AC179" s="5">
        <f t="shared" si="3"/>
        <v>13</v>
      </c>
      <c r="AD179" s="6">
        <f t="shared" si="4"/>
        <v>6</v>
      </c>
      <c r="AE179" s="1">
        <f t="shared" si="5"/>
        <v>29</v>
      </c>
    </row>
    <row r="180" spans="1:31" ht="15.75" customHeight="1" x14ac:dyDescent="0.35">
      <c r="A180" s="2">
        <f t="shared" si="1"/>
        <v>23</v>
      </c>
      <c r="B180" s="2">
        <v>24541</v>
      </c>
      <c r="C180" s="2">
        <v>0</v>
      </c>
      <c r="D180" s="2">
        <v>1998</v>
      </c>
      <c r="E180" s="8">
        <v>44498.398611111108</v>
      </c>
      <c r="F180" s="2" t="s">
        <v>69</v>
      </c>
      <c r="G180" s="4">
        <v>4</v>
      </c>
      <c r="H180" s="4">
        <v>3</v>
      </c>
      <c r="I180" s="5">
        <v>4</v>
      </c>
      <c r="J180" s="4">
        <v>4</v>
      </c>
      <c r="K180" s="4">
        <v>2</v>
      </c>
      <c r="L180" s="5">
        <v>4</v>
      </c>
      <c r="M180" s="5">
        <v>1</v>
      </c>
      <c r="N180" s="6">
        <v>3</v>
      </c>
      <c r="O180" s="5">
        <v>3</v>
      </c>
      <c r="P180" s="6">
        <v>1</v>
      </c>
      <c r="Q180" s="2">
        <v>5</v>
      </c>
      <c r="R180" s="2">
        <v>4</v>
      </c>
      <c r="S180" s="2">
        <v>2</v>
      </c>
      <c r="T180" s="2">
        <v>2</v>
      </c>
      <c r="U180" s="2">
        <v>8</v>
      </c>
      <c r="V180" s="2">
        <v>3</v>
      </c>
      <c r="W180" s="2">
        <v>2</v>
      </c>
      <c r="X180" s="2">
        <v>4</v>
      </c>
      <c r="Y180" s="2">
        <v>6</v>
      </c>
      <c r="Z180" s="2">
        <v>2</v>
      </c>
      <c r="AA180" s="3">
        <v>66</v>
      </c>
      <c r="AB180" s="4">
        <f t="shared" si="2"/>
        <v>13</v>
      </c>
      <c r="AC180" s="5">
        <f t="shared" si="3"/>
        <v>12</v>
      </c>
      <c r="AD180" s="6">
        <f t="shared" si="4"/>
        <v>4</v>
      </c>
      <c r="AE180" s="1">
        <f t="shared" si="5"/>
        <v>29</v>
      </c>
    </row>
    <row r="181" spans="1:31" ht="15.75" customHeight="1" x14ac:dyDescent="0.35">
      <c r="A181" s="2">
        <f t="shared" si="1"/>
        <v>22</v>
      </c>
      <c r="B181" s="2">
        <v>24544</v>
      </c>
      <c r="C181" s="2">
        <v>1</v>
      </c>
      <c r="D181" s="2">
        <v>1999</v>
      </c>
      <c r="E181" s="8">
        <v>44498.405555555553</v>
      </c>
      <c r="F181" s="2" t="s">
        <v>69</v>
      </c>
      <c r="G181" s="4">
        <v>3</v>
      </c>
      <c r="H181" s="4">
        <v>3</v>
      </c>
      <c r="I181" s="5">
        <v>2</v>
      </c>
      <c r="J181" s="4">
        <v>2</v>
      </c>
      <c r="K181" s="4">
        <v>1</v>
      </c>
      <c r="L181" s="5">
        <v>2</v>
      </c>
      <c r="M181" s="5">
        <v>4</v>
      </c>
      <c r="N181" s="6">
        <v>3</v>
      </c>
      <c r="O181" s="5">
        <v>2</v>
      </c>
      <c r="P181" s="6">
        <v>2</v>
      </c>
      <c r="Q181" s="2">
        <v>9</v>
      </c>
      <c r="R181" s="2">
        <v>11</v>
      </c>
      <c r="S181" s="2">
        <v>5</v>
      </c>
      <c r="T181" s="2">
        <v>68</v>
      </c>
      <c r="U181" s="2">
        <v>8</v>
      </c>
      <c r="V181" s="2">
        <v>4</v>
      </c>
      <c r="W181" s="2">
        <v>3</v>
      </c>
      <c r="X181" s="2">
        <v>4</v>
      </c>
      <c r="Y181" s="2">
        <v>4</v>
      </c>
      <c r="Z181" s="2">
        <v>4</v>
      </c>
      <c r="AA181" s="3">
        <v>2</v>
      </c>
      <c r="AB181" s="4">
        <f t="shared" si="2"/>
        <v>9</v>
      </c>
      <c r="AC181" s="5">
        <f t="shared" si="3"/>
        <v>10</v>
      </c>
      <c r="AD181" s="6">
        <f t="shared" si="4"/>
        <v>5</v>
      </c>
      <c r="AE181" s="1">
        <f t="shared" si="5"/>
        <v>24</v>
      </c>
    </row>
    <row r="182" spans="1:31" ht="15.75" customHeight="1" x14ac:dyDescent="0.35">
      <c r="A182" s="2">
        <f t="shared" si="1"/>
        <v>20</v>
      </c>
      <c r="B182" s="2">
        <v>24546</v>
      </c>
      <c r="C182" s="2">
        <v>0</v>
      </c>
      <c r="D182" s="2">
        <v>2001</v>
      </c>
      <c r="E182" s="8">
        <v>44498.412499999999</v>
      </c>
      <c r="F182" s="2" t="s">
        <v>69</v>
      </c>
      <c r="G182" s="4">
        <v>3</v>
      </c>
      <c r="H182" s="4">
        <v>4</v>
      </c>
      <c r="I182" s="5">
        <v>3</v>
      </c>
      <c r="J182" s="4">
        <v>3</v>
      </c>
      <c r="K182" s="4">
        <v>2</v>
      </c>
      <c r="L182" s="5">
        <v>4</v>
      </c>
      <c r="M182" s="5">
        <v>2</v>
      </c>
      <c r="N182" s="6">
        <v>3</v>
      </c>
      <c r="O182" s="5">
        <v>2</v>
      </c>
      <c r="P182" s="6">
        <v>3</v>
      </c>
      <c r="Q182" s="2">
        <v>5</v>
      </c>
      <c r="R182" s="2">
        <v>10</v>
      </c>
      <c r="S182" s="2">
        <v>3</v>
      </c>
      <c r="T182" s="2">
        <v>5</v>
      </c>
      <c r="U182" s="2">
        <v>7</v>
      </c>
      <c r="V182" s="2">
        <v>5</v>
      </c>
      <c r="W182" s="2">
        <v>5</v>
      </c>
      <c r="X182" s="2">
        <v>14</v>
      </c>
      <c r="Y182" s="2">
        <v>5</v>
      </c>
      <c r="Z182" s="2">
        <v>5</v>
      </c>
      <c r="AA182" s="3">
        <v>1</v>
      </c>
      <c r="AB182" s="4">
        <f t="shared" si="2"/>
        <v>12</v>
      </c>
      <c r="AC182" s="5">
        <f t="shared" si="3"/>
        <v>11</v>
      </c>
      <c r="AD182" s="6">
        <f t="shared" si="4"/>
        <v>6</v>
      </c>
      <c r="AE182" s="1">
        <f t="shared" si="5"/>
        <v>29</v>
      </c>
    </row>
    <row r="183" spans="1:31" ht="15.75" customHeight="1" x14ac:dyDescent="0.35">
      <c r="A183" s="2">
        <f t="shared" si="1"/>
        <v>22</v>
      </c>
      <c r="B183" s="2">
        <v>24548</v>
      </c>
      <c r="C183" s="2">
        <v>0</v>
      </c>
      <c r="D183" s="2">
        <v>1999</v>
      </c>
      <c r="E183" s="8">
        <v>44498.425000000003</v>
      </c>
      <c r="F183" s="2" t="s">
        <v>70</v>
      </c>
      <c r="G183" s="4">
        <v>3</v>
      </c>
      <c r="H183" s="4">
        <v>1</v>
      </c>
      <c r="I183" s="5">
        <v>4</v>
      </c>
      <c r="J183" s="4">
        <v>4</v>
      </c>
      <c r="K183" s="4">
        <v>4</v>
      </c>
      <c r="L183" s="5">
        <v>4</v>
      </c>
      <c r="M183" s="5">
        <v>4</v>
      </c>
      <c r="N183" s="6">
        <v>3</v>
      </c>
      <c r="O183" s="5">
        <v>3</v>
      </c>
      <c r="P183" s="6">
        <v>3</v>
      </c>
      <c r="Q183" s="2">
        <v>11</v>
      </c>
      <c r="R183" s="2">
        <v>5</v>
      </c>
      <c r="S183" s="2">
        <v>3</v>
      </c>
      <c r="T183" s="2">
        <v>4</v>
      </c>
      <c r="U183" s="2">
        <v>8</v>
      </c>
      <c r="V183" s="2">
        <v>3</v>
      </c>
      <c r="W183" s="2">
        <v>3</v>
      </c>
      <c r="X183" s="2">
        <v>10</v>
      </c>
      <c r="Y183" s="2">
        <v>5</v>
      </c>
      <c r="Z183" s="2">
        <v>3</v>
      </c>
      <c r="AA183" s="3">
        <v>13</v>
      </c>
      <c r="AB183" s="4">
        <f t="shared" si="2"/>
        <v>12</v>
      </c>
      <c r="AC183" s="5">
        <f t="shared" si="3"/>
        <v>15</v>
      </c>
      <c r="AD183" s="6">
        <f t="shared" si="4"/>
        <v>6</v>
      </c>
      <c r="AE183" s="1">
        <f t="shared" si="5"/>
        <v>33</v>
      </c>
    </row>
    <row r="184" spans="1:31" ht="15.75" customHeight="1" x14ac:dyDescent="0.35">
      <c r="A184" s="2">
        <f t="shared" si="1"/>
        <v>37</v>
      </c>
      <c r="B184" s="2">
        <v>24560</v>
      </c>
      <c r="C184" s="2">
        <v>1</v>
      </c>
      <c r="D184" s="2">
        <v>1984</v>
      </c>
      <c r="E184" s="8">
        <v>44498.490972222222</v>
      </c>
      <c r="F184" s="2" t="s">
        <v>73</v>
      </c>
      <c r="G184" s="4">
        <v>3</v>
      </c>
      <c r="H184" s="4">
        <v>4</v>
      </c>
      <c r="I184" s="5">
        <v>2</v>
      </c>
      <c r="J184" s="4">
        <v>2</v>
      </c>
      <c r="K184" s="4">
        <v>2</v>
      </c>
      <c r="L184" s="5">
        <v>2</v>
      </c>
      <c r="M184" s="5">
        <v>2</v>
      </c>
      <c r="N184" s="6">
        <v>3</v>
      </c>
      <c r="O184" s="5">
        <v>1</v>
      </c>
      <c r="P184" s="6">
        <v>1</v>
      </c>
      <c r="Q184" s="2">
        <v>65</v>
      </c>
      <c r="R184" s="2">
        <v>17</v>
      </c>
      <c r="S184" s="2">
        <v>14</v>
      </c>
      <c r="T184" s="2">
        <v>9</v>
      </c>
      <c r="U184" s="2">
        <v>12</v>
      </c>
      <c r="V184" s="2">
        <v>12</v>
      </c>
      <c r="W184" s="2">
        <v>7</v>
      </c>
      <c r="X184" s="2">
        <v>9</v>
      </c>
      <c r="Y184" s="2">
        <v>9</v>
      </c>
      <c r="Z184" s="2">
        <v>6</v>
      </c>
      <c r="AA184" s="3">
        <v>1</v>
      </c>
      <c r="AB184" s="4">
        <f t="shared" si="2"/>
        <v>11</v>
      </c>
      <c r="AC184" s="5">
        <f t="shared" si="3"/>
        <v>7</v>
      </c>
      <c r="AD184" s="6">
        <f t="shared" si="4"/>
        <v>4</v>
      </c>
      <c r="AE184" s="1">
        <f t="shared" si="5"/>
        <v>22</v>
      </c>
    </row>
    <row r="185" spans="1:31" ht="15.75" customHeight="1" x14ac:dyDescent="0.35">
      <c r="A185" s="2">
        <f t="shared" si="1"/>
        <v>26</v>
      </c>
      <c r="B185" s="2">
        <v>24563</v>
      </c>
      <c r="C185" s="2">
        <v>1</v>
      </c>
      <c r="D185" s="2">
        <v>1995</v>
      </c>
      <c r="E185" s="8">
        <v>44498.527777777781</v>
      </c>
      <c r="F185" s="2" t="s">
        <v>114</v>
      </c>
      <c r="G185" s="4">
        <v>3</v>
      </c>
      <c r="H185" s="4">
        <v>4</v>
      </c>
      <c r="I185" s="5">
        <v>4</v>
      </c>
      <c r="J185" s="4">
        <v>3</v>
      </c>
      <c r="K185" s="4">
        <v>2</v>
      </c>
      <c r="L185" s="5">
        <v>4</v>
      </c>
      <c r="M185" s="5">
        <v>4</v>
      </c>
      <c r="N185" s="6">
        <v>3</v>
      </c>
      <c r="O185" s="5">
        <v>2</v>
      </c>
      <c r="P185" s="6">
        <v>2</v>
      </c>
      <c r="Q185" s="2">
        <v>25</v>
      </c>
      <c r="R185" s="2">
        <v>12</v>
      </c>
      <c r="S185" s="2">
        <v>2</v>
      </c>
      <c r="T185" s="2">
        <v>52</v>
      </c>
      <c r="U185" s="2">
        <v>32</v>
      </c>
      <c r="V185" s="2">
        <v>16</v>
      </c>
      <c r="W185" s="2">
        <v>10</v>
      </c>
      <c r="X185" s="2">
        <v>85</v>
      </c>
      <c r="Y185" s="2">
        <v>67</v>
      </c>
      <c r="Z185" s="2">
        <v>72</v>
      </c>
      <c r="AA185" s="3">
        <v>-3</v>
      </c>
      <c r="AB185" s="4">
        <f t="shared" si="2"/>
        <v>12</v>
      </c>
      <c r="AC185" s="5">
        <f t="shared" si="3"/>
        <v>14</v>
      </c>
      <c r="AD185" s="6">
        <f t="shared" si="4"/>
        <v>5</v>
      </c>
      <c r="AE185" s="1">
        <f t="shared" si="5"/>
        <v>31</v>
      </c>
    </row>
    <row r="186" spans="1:31" ht="15.75" customHeight="1" x14ac:dyDescent="0.35">
      <c r="A186" s="2">
        <f t="shared" si="1"/>
        <v>27</v>
      </c>
      <c r="B186" s="2">
        <v>24569</v>
      </c>
      <c r="C186" s="2">
        <v>0</v>
      </c>
      <c r="D186" s="2">
        <v>1994</v>
      </c>
      <c r="E186" s="8">
        <v>44498.561111111114</v>
      </c>
      <c r="F186" s="2" t="s">
        <v>71</v>
      </c>
      <c r="G186" s="4">
        <v>2</v>
      </c>
      <c r="H186" s="4">
        <v>4</v>
      </c>
      <c r="I186" s="5">
        <v>3</v>
      </c>
      <c r="J186" s="4">
        <v>2</v>
      </c>
      <c r="K186" s="4">
        <v>2</v>
      </c>
      <c r="L186" s="5">
        <v>3</v>
      </c>
      <c r="M186" s="5">
        <v>4</v>
      </c>
      <c r="N186" s="6">
        <v>3</v>
      </c>
      <c r="O186" s="5">
        <v>4</v>
      </c>
      <c r="P186" s="6">
        <v>4</v>
      </c>
      <c r="Q186" s="2">
        <v>12</v>
      </c>
      <c r="R186" s="2">
        <v>11</v>
      </c>
      <c r="S186" s="2">
        <v>2</v>
      </c>
      <c r="T186" s="2">
        <v>5</v>
      </c>
      <c r="U186" s="2">
        <v>19</v>
      </c>
      <c r="V186" s="2">
        <v>5</v>
      </c>
      <c r="W186" s="2">
        <v>3</v>
      </c>
      <c r="X186" s="2">
        <v>5</v>
      </c>
      <c r="Y186" s="2">
        <v>5</v>
      </c>
      <c r="Z186" s="2">
        <v>5</v>
      </c>
      <c r="AA186" s="3">
        <v>-11</v>
      </c>
      <c r="AB186" s="4">
        <f t="shared" si="2"/>
        <v>10</v>
      </c>
      <c r="AC186" s="5">
        <f t="shared" si="3"/>
        <v>14</v>
      </c>
      <c r="AD186" s="6">
        <f t="shared" si="4"/>
        <v>7</v>
      </c>
      <c r="AE186" s="1">
        <f t="shared" si="5"/>
        <v>31</v>
      </c>
    </row>
    <row r="187" spans="1:31" ht="15.75" customHeight="1" x14ac:dyDescent="0.35">
      <c r="A187" s="2">
        <f t="shared" si="1"/>
        <v>30</v>
      </c>
      <c r="B187" s="2">
        <v>24570</v>
      </c>
      <c r="C187" s="2">
        <v>0</v>
      </c>
      <c r="D187" s="2">
        <v>1991</v>
      </c>
      <c r="E187" s="8">
        <v>44498.561111111114</v>
      </c>
      <c r="F187" s="2" t="s">
        <v>70</v>
      </c>
      <c r="G187" s="4">
        <v>2</v>
      </c>
      <c r="H187" s="4">
        <v>3</v>
      </c>
      <c r="I187" s="5">
        <v>4</v>
      </c>
      <c r="J187" s="4">
        <v>3</v>
      </c>
      <c r="K187" s="4">
        <v>2</v>
      </c>
      <c r="L187" s="5">
        <v>4</v>
      </c>
      <c r="M187" s="5">
        <v>4</v>
      </c>
      <c r="N187" s="6">
        <v>3</v>
      </c>
      <c r="O187" s="5">
        <v>3</v>
      </c>
      <c r="P187" s="6">
        <v>3</v>
      </c>
      <c r="Q187" s="2">
        <v>5</v>
      </c>
      <c r="R187" s="2">
        <v>8</v>
      </c>
      <c r="S187" s="2">
        <v>3</v>
      </c>
      <c r="T187" s="2">
        <v>4</v>
      </c>
      <c r="U187" s="2">
        <v>4</v>
      </c>
      <c r="V187" s="2">
        <v>4</v>
      </c>
      <c r="W187" s="2">
        <v>3</v>
      </c>
      <c r="X187" s="2">
        <v>3</v>
      </c>
      <c r="Y187" s="2">
        <v>4</v>
      </c>
      <c r="Z187" s="2">
        <v>3</v>
      </c>
      <c r="AA187" s="3">
        <v>-30</v>
      </c>
      <c r="AB187" s="4">
        <f t="shared" si="2"/>
        <v>10</v>
      </c>
      <c r="AC187" s="5">
        <f t="shared" si="3"/>
        <v>15</v>
      </c>
      <c r="AD187" s="6">
        <f t="shared" si="4"/>
        <v>6</v>
      </c>
      <c r="AE187" s="1">
        <f t="shared" si="5"/>
        <v>31</v>
      </c>
    </row>
    <row r="188" spans="1:31" ht="15.75" customHeight="1" x14ac:dyDescent="0.35">
      <c r="A188" s="2">
        <f t="shared" si="1"/>
        <v>24</v>
      </c>
      <c r="B188" s="2">
        <v>24577</v>
      </c>
      <c r="C188" s="2">
        <v>0</v>
      </c>
      <c r="D188" s="2">
        <v>1997</v>
      </c>
      <c r="E188" s="8">
        <v>44498.7</v>
      </c>
      <c r="F188" s="2" t="s">
        <v>71</v>
      </c>
      <c r="G188" s="4">
        <v>2</v>
      </c>
      <c r="H188" s="4">
        <v>3</v>
      </c>
      <c r="I188" s="5">
        <v>2</v>
      </c>
      <c r="J188" s="4">
        <v>3</v>
      </c>
      <c r="K188" s="4">
        <v>2</v>
      </c>
      <c r="L188" s="5">
        <v>1</v>
      </c>
      <c r="M188" s="5">
        <v>1</v>
      </c>
      <c r="N188" s="6">
        <v>2</v>
      </c>
      <c r="O188" s="5">
        <v>3</v>
      </c>
      <c r="P188" s="6">
        <v>1</v>
      </c>
      <c r="Q188" s="2">
        <v>7</v>
      </c>
      <c r="R188" s="2">
        <v>7</v>
      </c>
      <c r="S188" s="2">
        <v>5</v>
      </c>
      <c r="T188" s="2">
        <v>6</v>
      </c>
      <c r="U188" s="2">
        <v>6</v>
      </c>
      <c r="V188" s="2">
        <v>4</v>
      </c>
      <c r="W188" s="2">
        <v>5</v>
      </c>
      <c r="X188" s="2">
        <v>7</v>
      </c>
      <c r="Y188" s="2">
        <v>7</v>
      </c>
      <c r="Z188" s="2">
        <v>3</v>
      </c>
      <c r="AA188" s="3">
        <v>-2</v>
      </c>
      <c r="AB188" s="4">
        <f t="shared" si="2"/>
        <v>10</v>
      </c>
      <c r="AC188" s="5">
        <f t="shared" si="3"/>
        <v>7</v>
      </c>
      <c r="AD188" s="6">
        <f t="shared" si="4"/>
        <v>3</v>
      </c>
      <c r="AE188" s="1">
        <f t="shared" si="5"/>
        <v>20</v>
      </c>
    </row>
    <row r="189" spans="1:31" ht="15.75" customHeight="1" x14ac:dyDescent="0.35">
      <c r="A189" s="2">
        <f t="shared" si="1"/>
        <v>20</v>
      </c>
      <c r="B189" s="2">
        <v>11373</v>
      </c>
      <c r="C189" s="2">
        <v>0</v>
      </c>
      <c r="D189" s="2">
        <v>2001</v>
      </c>
      <c r="E189" s="8">
        <v>44498.747916666667</v>
      </c>
      <c r="F189" s="2" t="s">
        <v>71</v>
      </c>
      <c r="G189" s="4">
        <v>3</v>
      </c>
      <c r="H189" s="4">
        <v>4</v>
      </c>
      <c r="I189" s="5">
        <v>3</v>
      </c>
      <c r="J189" s="4">
        <v>3</v>
      </c>
      <c r="K189" s="4">
        <v>2</v>
      </c>
      <c r="L189" s="5">
        <v>4</v>
      </c>
      <c r="M189" s="5">
        <v>3</v>
      </c>
      <c r="N189" s="6">
        <v>4</v>
      </c>
      <c r="O189" s="5">
        <v>3</v>
      </c>
      <c r="P189" s="6">
        <v>3</v>
      </c>
      <c r="Q189" s="2">
        <v>3</v>
      </c>
      <c r="R189" s="2">
        <v>12</v>
      </c>
      <c r="S189" s="2">
        <v>3</v>
      </c>
      <c r="T189" s="2">
        <v>3</v>
      </c>
      <c r="U189" s="2">
        <v>5</v>
      </c>
      <c r="V189" s="2">
        <v>2</v>
      </c>
      <c r="W189" s="2">
        <v>4</v>
      </c>
      <c r="X189" s="2">
        <v>3</v>
      </c>
      <c r="Y189" s="2">
        <v>4</v>
      </c>
      <c r="Z189" s="2">
        <v>5</v>
      </c>
      <c r="AA189" s="3">
        <v>-18</v>
      </c>
      <c r="AB189" s="4">
        <f t="shared" si="2"/>
        <v>12</v>
      </c>
      <c r="AC189" s="5">
        <f t="shared" si="3"/>
        <v>13</v>
      </c>
      <c r="AD189" s="6">
        <f t="shared" si="4"/>
        <v>7</v>
      </c>
      <c r="AE189" s="1">
        <f t="shared" si="5"/>
        <v>32</v>
      </c>
    </row>
    <row r="190" spans="1:31" ht="15.75" customHeight="1" x14ac:dyDescent="0.35">
      <c r="A190" s="2">
        <f t="shared" si="1"/>
        <v>20</v>
      </c>
      <c r="B190" s="2">
        <v>24591</v>
      </c>
      <c r="C190" s="2">
        <v>0</v>
      </c>
      <c r="D190" s="2">
        <v>2001</v>
      </c>
      <c r="E190" s="8">
        <v>44498.820138888892</v>
      </c>
      <c r="F190" s="2" t="s">
        <v>71</v>
      </c>
      <c r="G190" s="4">
        <v>2</v>
      </c>
      <c r="H190" s="4">
        <v>2</v>
      </c>
      <c r="I190" s="5">
        <v>1</v>
      </c>
      <c r="J190" s="4">
        <v>1</v>
      </c>
      <c r="K190" s="4">
        <v>1</v>
      </c>
      <c r="L190" s="5">
        <v>3</v>
      </c>
      <c r="M190" s="5">
        <v>2</v>
      </c>
      <c r="N190" s="6">
        <v>3</v>
      </c>
      <c r="O190" s="5">
        <v>3</v>
      </c>
      <c r="P190" s="6">
        <v>2</v>
      </c>
      <c r="Q190" s="2">
        <v>4</v>
      </c>
      <c r="R190" s="2">
        <v>4</v>
      </c>
      <c r="S190" s="2">
        <v>2</v>
      </c>
      <c r="T190" s="2">
        <v>5</v>
      </c>
      <c r="U190" s="2">
        <v>3</v>
      </c>
      <c r="V190" s="2">
        <v>5</v>
      </c>
      <c r="W190" s="2">
        <v>3</v>
      </c>
      <c r="X190" s="2">
        <v>4</v>
      </c>
      <c r="Y190" s="2">
        <v>7</v>
      </c>
      <c r="Z190" s="2">
        <v>4</v>
      </c>
      <c r="AA190" s="3">
        <v>24</v>
      </c>
      <c r="AB190" s="4">
        <f t="shared" si="2"/>
        <v>6</v>
      </c>
      <c r="AC190" s="5">
        <f t="shared" si="3"/>
        <v>9</v>
      </c>
      <c r="AD190" s="6">
        <f t="shared" si="4"/>
        <v>5</v>
      </c>
      <c r="AE190" s="1">
        <f t="shared" si="5"/>
        <v>20</v>
      </c>
    </row>
    <row r="191" spans="1:31" ht="15.75" customHeight="1" x14ac:dyDescent="0.35">
      <c r="A191" s="2">
        <f t="shared" si="1"/>
        <v>17</v>
      </c>
      <c r="B191" s="2">
        <v>24610</v>
      </c>
      <c r="C191" s="2">
        <v>1</v>
      </c>
      <c r="D191" s="2">
        <v>2004</v>
      </c>
      <c r="E191" s="8">
        <v>44498.95</v>
      </c>
      <c r="F191" s="2" t="s">
        <v>78</v>
      </c>
      <c r="G191" s="4">
        <v>4</v>
      </c>
      <c r="H191" s="4">
        <v>4</v>
      </c>
      <c r="I191" s="5">
        <v>4</v>
      </c>
      <c r="J191" s="4">
        <v>4</v>
      </c>
      <c r="K191" s="4">
        <v>4</v>
      </c>
      <c r="L191" s="5">
        <v>3</v>
      </c>
      <c r="M191" s="5">
        <v>2</v>
      </c>
      <c r="N191" s="6">
        <v>2</v>
      </c>
      <c r="O191" s="5">
        <v>4</v>
      </c>
      <c r="P191" s="6">
        <v>4</v>
      </c>
      <c r="Q191" s="2">
        <v>5</v>
      </c>
      <c r="R191" s="2">
        <v>9</v>
      </c>
      <c r="S191" s="2">
        <v>2</v>
      </c>
      <c r="T191" s="2">
        <v>5</v>
      </c>
      <c r="U191" s="2">
        <v>5</v>
      </c>
      <c r="V191" s="2">
        <v>6</v>
      </c>
      <c r="W191" s="2">
        <v>2</v>
      </c>
      <c r="X191" s="2">
        <v>4</v>
      </c>
      <c r="Y191" s="2">
        <v>4</v>
      </c>
      <c r="Z191" s="2">
        <v>3</v>
      </c>
      <c r="AA191" s="3">
        <v>14</v>
      </c>
      <c r="AB191" s="4">
        <f t="shared" si="2"/>
        <v>16</v>
      </c>
      <c r="AC191" s="5">
        <f t="shared" si="3"/>
        <v>13</v>
      </c>
      <c r="AD191" s="6">
        <f t="shared" si="4"/>
        <v>6</v>
      </c>
      <c r="AE191" s="1">
        <f t="shared" si="5"/>
        <v>35</v>
      </c>
    </row>
    <row r="192" spans="1:31" ht="15.75" customHeight="1" x14ac:dyDescent="0.35">
      <c r="A192" s="2">
        <f t="shared" si="1"/>
        <v>36</v>
      </c>
      <c r="B192" s="2">
        <v>24620</v>
      </c>
      <c r="C192" s="2">
        <v>1</v>
      </c>
      <c r="D192" s="2">
        <v>1985</v>
      </c>
      <c r="E192" s="8">
        <v>44499.484027777777</v>
      </c>
      <c r="F192" s="2" t="s">
        <v>109</v>
      </c>
      <c r="G192" s="4">
        <v>4</v>
      </c>
      <c r="H192" s="4">
        <v>4</v>
      </c>
      <c r="I192" s="5">
        <v>4</v>
      </c>
      <c r="J192" s="4">
        <v>4</v>
      </c>
      <c r="K192" s="4">
        <v>4</v>
      </c>
      <c r="L192" s="5">
        <v>1</v>
      </c>
      <c r="M192" s="5">
        <v>4</v>
      </c>
      <c r="N192" s="6">
        <v>4</v>
      </c>
      <c r="O192" s="5">
        <v>4</v>
      </c>
      <c r="P192" s="6">
        <v>4</v>
      </c>
      <c r="Q192" s="2">
        <v>53</v>
      </c>
      <c r="R192" s="2">
        <v>9</v>
      </c>
      <c r="S192" s="2">
        <v>6</v>
      </c>
      <c r="T192" s="2">
        <v>3</v>
      </c>
      <c r="U192" s="2">
        <v>13</v>
      </c>
      <c r="V192" s="2">
        <v>8</v>
      </c>
      <c r="W192" s="2">
        <v>4</v>
      </c>
      <c r="X192" s="2">
        <v>9</v>
      </c>
      <c r="Y192" s="2">
        <v>8</v>
      </c>
      <c r="Z192" s="2">
        <v>3</v>
      </c>
      <c r="AA192" s="3">
        <v>20</v>
      </c>
      <c r="AB192" s="4">
        <f t="shared" si="2"/>
        <v>16</v>
      </c>
      <c r="AC192" s="5">
        <f t="shared" si="3"/>
        <v>13</v>
      </c>
      <c r="AD192" s="6">
        <f t="shared" si="4"/>
        <v>8</v>
      </c>
      <c r="AE192" s="1">
        <f t="shared" si="5"/>
        <v>37</v>
      </c>
    </row>
    <row r="193" spans="1:31" ht="15.75" customHeight="1" x14ac:dyDescent="0.35">
      <c r="A193" s="2">
        <f t="shared" si="1"/>
        <v>38</v>
      </c>
      <c r="B193" s="2">
        <v>24629</v>
      </c>
      <c r="C193" s="2">
        <v>0</v>
      </c>
      <c r="D193" s="2">
        <v>1983</v>
      </c>
      <c r="E193" s="8">
        <v>44499.574305555558</v>
      </c>
      <c r="F193" s="2" t="s">
        <v>69</v>
      </c>
      <c r="G193" s="4">
        <v>3</v>
      </c>
      <c r="H193" s="4">
        <v>3</v>
      </c>
      <c r="I193" s="5">
        <v>3</v>
      </c>
      <c r="J193" s="4">
        <v>3</v>
      </c>
      <c r="K193" s="4">
        <v>2</v>
      </c>
      <c r="L193" s="5">
        <v>3</v>
      </c>
      <c r="M193" s="5">
        <v>4</v>
      </c>
      <c r="N193" s="6">
        <v>3</v>
      </c>
      <c r="O193" s="5">
        <v>3</v>
      </c>
      <c r="P193" s="6">
        <v>3</v>
      </c>
      <c r="Q193" s="2">
        <v>8</v>
      </c>
      <c r="R193" s="2">
        <v>9</v>
      </c>
      <c r="S193" s="2">
        <v>2</v>
      </c>
      <c r="T193" s="2">
        <v>5</v>
      </c>
      <c r="U193" s="2">
        <v>9</v>
      </c>
      <c r="V193" s="2">
        <v>5</v>
      </c>
      <c r="W193" s="2">
        <v>6</v>
      </c>
      <c r="X193" s="2">
        <v>5</v>
      </c>
      <c r="Y193" s="2">
        <v>4</v>
      </c>
      <c r="Z193" s="2">
        <v>3</v>
      </c>
      <c r="AA193" s="3">
        <v>-36</v>
      </c>
      <c r="AB193" s="4">
        <f t="shared" si="2"/>
        <v>11</v>
      </c>
      <c r="AC193" s="5">
        <f t="shared" si="3"/>
        <v>13</v>
      </c>
      <c r="AD193" s="6">
        <f t="shared" si="4"/>
        <v>6</v>
      </c>
      <c r="AE193" s="1">
        <f t="shared" si="5"/>
        <v>30</v>
      </c>
    </row>
    <row r="194" spans="1:31" ht="15.75" customHeight="1" x14ac:dyDescent="0.35">
      <c r="A194" s="2">
        <f t="shared" si="1"/>
        <v>43</v>
      </c>
      <c r="B194" s="2">
        <v>24644</v>
      </c>
      <c r="C194" s="2">
        <v>1</v>
      </c>
      <c r="D194" s="2">
        <v>1978</v>
      </c>
      <c r="E194" s="8">
        <v>44499.704861111109</v>
      </c>
      <c r="F194" s="2" t="s">
        <v>71</v>
      </c>
      <c r="G194" s="4">
        <v>4</v>
      </c>
      <c r="H194" s="4">
        <v>4</v>
      </c>
      <c r="I194" s="5">
        <v>4</v>
      </c>
      <c r="J194" s="4">
        <v>3</v>
      </c>
      <c r="K194" s="4">
        <v>2</v>
      </c>
      <c r="L194" s="5">
        <v>2</v>
      </c>
      <c r="M194" s="5">
        <v>3</v>
      </c>
      <c r="N194" s="6">
        <v>3</v>
      </c>
      <c r="O194" s="5">
        <v>3</v>
      </c>
      <c r="P194" s="6">
        <v>3</v>
      </c>
      <c r="Q194" s="2">
        <v>3</v>
      </c>
      <c r="R194" s="2">
        <v>4</v>
      </c>
      <c r="S194" s="2">
        <v>2</v>
      </c>
      <c r="T194" s="2">
        <v>2</v>
      </c>
      <c r="U194" s="2">
        <v>4</v>
      </c>
      <c r="V194" s="2">
        <v>3</v>
      </c>
      <c r="W194" s="2">
        <v>2</v>
      </c>
      <c r="X194" s="2">
        <v>4</v>
      </c>
      <c r="Y194" s="2">
        <v>4</v>
      </c>
      <c r="Z194" s="2">
        <v>2</v>
      </c>
      <c r="AA194" s="3">
        <v>-6</v>
      </c>
      <c r="AB194" s="4">
        <f t="shared" si="2"/>
        <v>13</v>
      </c>
      <c r="AC194" s="5">
        <f t="shared" si="3"/>
        <v>12</v>
      </c>
      <c r="AD194" s="6">
        <f t="shared" si="4"/>
        <v>6</v>
      </c>
      <c r="AE194" s="1">
        <f t="shared" si="5"/>
        <v>31</v>
      </c>
    </row>
    <row r="195" spans="1:31" ht="15.75" customHeight="1" x14ac:dyDescent="0.35">
      <c r="A195" s="2">
        <f t="shared" si="1"/>
        <v>22</v>
      </c>
      <c r="B195" s="2">
        <v>24671</v>
      </c>
      <c r="C195" s="2">
        <v>1</v>
      </c>
      <c r="D195" s="2">
        <v>1999</v>
      </c>
      <c r="E195" s="8">
        <v>44499.774305555555</v>
      </c>
      <c r="F195" s="2" t="s">
        <v>71</v>
      </c>
      <c r="G195" s="4">
        <v>4</v>
      </c>
      <c r="H195" s="4">
        <v>3</v>
      </c>
      <c r="I195" s="5">
        <v>1</v>
      </c>
      <c r="J195" s="4">
        <v>3</v>
      </c>
      <c r="K195" s="4">
        <v>2</v>
      </c>
      <c r="L195" s="5">
        <v>1</v>
      </c>
      <c r="M195" s="5">
        <v>2</v>
      </c>
      <c r="N195" s="6">
        <v>3</v>
      </c>
      <c r="O195" s="5">
        <v>3</v>
      </c>
      <c r="P195" s="6">
        <v>3</v>
      </c>
      <c r="Q195" s="2">
        <v>4</v>
      </c>
      <c r="R195" s="2">
        <v>6</v>
      </c>
      <c r="S195" s="2">
        <v>3</v>
      </c>
      <c r="T195" s="2">
        <v>4</v>
      </c>
      <c r="U195" s="2">
        <v>6</v>
      </c>
      <c r="V195" s="2">
        <v>6</v>
      </c>
      <c r="W195" s="2">
        <v>5</v>
      </c>
      <c r="X195" s="2">
        <v>9</v>
      </c>
      <c r="Y195" s="2">
        <v>3</v>
      </c>
      <c r="Z195" s="2">
        <v>3</v>
      </c>
      <c r="AA195" s="3">
        <v>16</v>
      </c>
      <c r="AB195" s="4">
        <f t="shared" si="2"/>
        <v>12</v>
      </c>
      <c r="AC195" s="5">
        <f t="shared" si="3"/>
        <v>7</v>
      </c>
      <c r="AD195" s="6">
        <f t="shared" si="4"/>
        <v>6</v>
      </c>
      <c r="AE195" s="1">
        <f t="shared" si="5"/>
        <v>25</v>
      </c>
    </row>
    <row r="196" spans="1:31" ht="15.75" customHeight="1" x14ac:dyDescent="0.35">
      <c r="A196" s="2">
        <f t="shared" si="1"/>
        <v>21</v>
      </c>
      <c r="B196" s="2">
        <v>24685</v>
      </c>
      <c r="C196" s="2">
        <v>1</v>
      </c>
      <c r="D196" s="2">
        <v>2000</v>
      </c>
      <c r="E196" s="8">
        <v>44499.798611111109</v>
      </c>
      <c r="F196" s="2" t="s">
        <v>71</v>
      </c>
      <c r="G196" s="4">
        <v>2</v>
      </c>
      <c r="H196" s="4">
        <v>3</v>
      </c>
      <c r="I196" s="5">
        <v>2</v>
      </c>
      <c r="J196" s="4">
        <v>3</v>
      </c>
      <c r="K196" s="4">
        <v>2</v>
      </c>
      <c r="L196" s="5">
        <v>1</v>
      </c>
      <c r="M196" s="5">
        <v>4</v>
      </c>
      <c r="N196" s="6">
        <v>3</v>
      </c>
      <c r="O196" s="5">
        <v>2</v>
      </c>
      <c r="P196" s="6">
        <v>1</v>
      </c>
      <c r="Q196" s="2">
        <v>3</v>
      </c>
      <c r="R196" s="2">
        <v>5</v>
      </c>
      <c r="S196" s="2">
        <v>3</v>
      </c>
      <c r="T196" s="2">
        <v>2</v>
      </c>
      <c r="U196" s="2">
        <v>5</v>
      </c>
      <c r="V196" s="2">
        <v>7</v>
      </c>
      <c r="W196" s="2">
        <v>7</v>
      </c>
      <c r="X196" s="2">
        <v>3</v>
      </c>
      <c r="Y196" s="2">
        <v>2</v>
      </c>
      <c r="Z196" s="2">
        <v>3</v>
      </c>
      <c r="AA196" s="3">
        <v>3</v>
      </c>
      <c r="AB196" s="4">
        <f t="shared" si="2"/>
        <v>10</v>
      </c>
      <c r="AC196" s="5">
        <f t="shared" si="3"/>
        <v>9</v>
      </c>
      <c r="AD196" s="6">
        <f t="shared" si="4"/>
        <v>4</v>
      </c>
      <c r="AE196" s="1">
        <f t="shared" si="5"/>
        <v>23</v>
      </c>
    </row>
    <row r="197" spans="1:31" ht="15.75" customHeight="1" x14ac:dyDescent="0.35">
      <c r="A197" s="2">
        <f t="shared" si="1"/>
        <v>27</v>
      </c>
      <c r="B197" s="2">
        <v>24692</v>
      </c>
      <c r="C197" s="2">
        <v>1</v>
      </c>
      <c r="D197" s="2">
        <v>1994</v>
      </c>
      <c r="E197" s="8">
        <v>44499.824999999997</v>
      </c>
      <c r="F197" s="2" t="s">
        <v>71</v>
      </c>
      <c r="G197" s="4">
        <v>3</v>
      </c>
      <c r="H197" s="4">
        <v>1</v>
      </c>
      <c r="I197" s="5">
        <v>3</v>
      </c>
      <c r="J197" s="4">
        <v>3</v>
      </c>
      <c r="K197" s="4">
        <v>3</v>
      </c>
      <c r="L197" s="5">
        <v>1</v>
      </c>
      <c r="M197" s="5">
        <v>2</v>
      </c>
      <c r="N197" s="6">
        <v>3</v>
      </c>
      <c r="O197" s="5">
        <v>2</v>
      </c>
      <c r="P197" s="6">
        <v>1</v>
      </c>
      <c r="Q197" s="2">
        <v>8</v>
      </c>
      <c r="R197" s="2">
        <v>6</v>
      </c>
      <c r="S197" s="2">
        <v>3</v>
      </c>
      <c r="T197" s="2">
        <v>5</v>
      </c>
      <c r="U197" s="2">
        <v>13</v>
      </c>
      <c r="V197" s="2">
        <v>4</v>
      </c>
      <c r="W197" s="2">
        <v>10</v>
      </c>
      <c r="X197" s="2">
        <v>12</v>
      </c>
      <c r="Y197" s="2">
        <v>8</v>
      </c>
      <c r="Z197" s="2">
        <v>10</v>
      </c>
      <c r="AA197" s="3">
        <v>17</v>
      </c>
      <c r="AB197" s="4">
        <f t="shared" si="2"/>
        <v>10</v>
      </c>
      <c r="AC197" s="5">
        <f t="shared" si="3"/>
        <v>8</v>
      </c>
      <c r="AD197" s="6">
        <f t="shared" si="4"/>
        <v>4</v>
      </c>
      <c r="AE197" s="1">
        <f t="shared" si="5"/>
        <v>22</v>
      </c>
    </row>
    <row r="198" spans="1:31" ht="15.75" customHeight="1" x14ac:dyDescent="0.35">
      <c r="A198" s="2">
        <f t="shared" si="1"/>
        <v>22</v>
      </c>
      <c r="B198" s="2">
        <v>24695</v>
      </c>
      <c r="C198" s="2">
        <v>0</v>
      </c>
      <c r="D198" s="2">
        <v>1999</v>
      </c>
      <c r="E198" s="8">
        <v>44499.824999999997</v>
      </c>
      <c r="F198" s="2" t="s">
        <v>73</v>
      </c>
      <c r="G198" s="4">
        <v>1</v>
      </c>
      <c r="H198" s="4">
        <v>4</v>
      </c>
      <c r="I198" s="5">
        <v>4</v>
      </c>
      <c r="J198" s="4">
        <v>3</v>
      </c>
      <c r="K198" s="4">
        <v>2</v>
      </c>
      <c r="L198" s="5">
        <v>2</v>
      </c>
      <c r="M198" s="5">
        <v>4</v>
      </c>
      <c r="N198" s="6">
        <v>1</v>
      </c>
      <c r="O198" s="5">
        <v>3</v>
      </c>
      <c r="P198" s="6">
        <v>4</v>
      </c>
      <c r="Q198" s="2">
        <v>11</v>
      </c>
      <c r="R198" s="2">
        <v>10</v>
      </c>
      <c r="S198" s="2">
        <v>4</v>
      </c>
      <c r="T198" s="2">
        <v>4</v>
      </c>
      <c r="U198" s="2">
        <v>7</v>
      </c>
      <c r="V198" s="2">
        <v>5</v>
      </c>
      <c r="W198" s="2">
        <v>4</v>
      </c>
      <c r="X198" s="2">
        <v>8</v>
      </c>
      <c r="Y198" s="2">
        <v>4</v>
      </c>
      <c r="Z198" s="2">
        <v>3</v>
      </c>
      <c r="AA198" s="3">
        <v>65</v>
      </c>
      <c r="AB198" s="4">
        <f t="shared" si="2"/>
        <v>10</v>
      </c>
      <c r="AC198" s="5">
        <f t="shared" si="3"/>
        <v>13</v>
      </c>
      <c r="AD198" s="6">
        <f t="shared" si="4"/>
        <v>5</v>
      </c>
      <c r="AE198" s="1">
        <f t="shared" si="5"/>
        <v>28</v>
      </c>
    </row>
    <row r="199" spans="1:31" ht="15.75" customHeight="1" x14ac:dyDescent="0.35">
      <c r="A199" s="2">
        <f t="shared" si="1"/>
        <v>38</v>
      </c>
      <c r="B199" s="2">
        <v>24700</v>
      </c>
      <c r="C199" s="2">
        <v>0</v>
      </c>
      <c r="D199" s="2">
        <v>1983</v>
      </c>
      <c r="E199" s="8">
        <v>44499.837500000001</v>
      </c>
      <c r="F199" s="2" t="s">
        <v>69</v>
      </c>
      <c r="G199" s="4">
        <v>2</v>
      </c>
      <c r="H199" s="4">
        <v>4</v>
      </c>
      <c r="I199" s="5">
        <v>3</v>
      </c>
      <c r="J199" s="4">
        <v>2</v>
      </c>
      <c r="K199" s="4">
        <v>3</v>
      </c>
      <c r="L199" s="5">
        <v>3</v>
      </c>
      <c r="M199" s="5">
        <v>3</v>
      </c>
      <c r="N199" s="6">
        <v>3</v>
      </c>
      <c r="O199" s="5">
        <v>1</v>
      </c>
      <c r="P199" s="6">
        <v>3</v>
      </c>
      <c r="Q199" s="2">
        <v>7</v>
      </c>
      <c r="R199" s="2">
        <v>7</v>
      </c>
      <c r="S199" s="2">
        <v>3</v>
      </c>
      <c r="T199" s="2">
        <v>5</v>
      </c>
      <c r="U199" s="2">
        <v>7</v>
      </c>
      <c r="V199" s="2">
        <v>4</v>
      </c>
      <c r="W199" s="2">
        <v>3</v>
      </c>
      <c r="X199" s="2">
        <v>3</v>
      </c>
      <c r="Y199" s="2">
        <v>4</v>
      </c>
      <c r="Z199" s="2">
        <v>4</v>
      </c>
      <c r="AA199" s="3">
        <v>10</v>
      </c>
      <c r="AB199" s="4">
        <f t="shared" si="2"/>
        <v>11</v>
      </c>
      <c r="AC199" s="5">
        <f t="shared" si="3"/>
        <v>10</v>
      </c>
      <c r="AD199" s="6">
        <f t="shared" si="4"/>
        <v>6</v>
      </c>
      <c r="AE199" s="1">
        <f t="shared" si="5"/>
        <v>27</v>
      </c>
    </row>
    <row r="200" spans="1:31" ht="15.75" customHeight="1" x14ac:dyDescent="0.35">
      <c r="A200" s="2">
        <f t="shared" si="1"/>
        <v>22</v>
      </c>
      <c r="B200" s="2">
        <v>24705</v>
      </c>
      <c r="C200" s="2">
        <v>1</v>
      </c>
      <c r="D200" s="2">
        <v>1999</v>
      </c>
      <c r="E200" s="8">
        <v>44499.843055555553</v>
      </c>
      <c r="F200" s="2" t="s">
        <v>69</v>
      </c>
      <c r="G200" s="4">
        <v>2</v>
      </c>
      <c r="H200" s="4">
        <v>2</v>
      </c>
      <c r="I200" s="5">
        <v>1</v>
      </c>
      <c r="J200" s="4">
        <v>2</v>
      </c>
      <c r="K200" s="4">
        <v>1</v>
      </c>
      <c r="L200" s="5">
        <v>1</v>
      </c>
      <c r="M200" s="5">
        <v>2</v>
      </c>
      <c r="N200" s="6">
        <v>2</v>
      </c>
      <c r="O200" s="5">
        <v>2</v>
      </c>
      <c r="P200" s="6">
        <v>2</v>
      </c>
      <c r="Q200" s="2">
        <v>4</v>
      </c>
      <c r="R200" s="2">
        <v>4</v>
      </c>
      <c r="S200" s="2">
        <v>2</v>
      </c>
      <c r="T200" s="2">
        <v>5</v>
      </c>
      <c r="U200" s="2">
        <v>3</v>
      </c>
      <c r="V200" s="2">
        <v>3</v>
      </c>
      <c r="W200" s="2">
        <v>2</v>
      </c>
      <c r="X200" s="2">
        <v>3</v>
      </c>
      <c r="Y200" s="2">
        <v>2</v>
      </c>
      <c r="Z200" s="2">
        <v>2</v>
      </c>
      <c r="AA200" s="3">
        <v>-1</v>
      </c>
      <c r="AB200" s="4">
        <f t="shared" si="2"/>
        <v>7</v>
      </c>
      <c r="AC200" s="5">
        <f t="shared" si="3"/>
        <v>6</v>
      </c>
      <c r="AD200" s="6">
        <f t="shared" si="4"/>
        <v>4</v>
      </c>
      <c r="AE200" s="1">
        <f t="shared" si="5"/>
        <v>17</v>
      </c>
    </row>
    <row r="201" spans="1:31" ht="15.75" customHeight="1" x14ac:dyDescent="0.35">
      <c r="A201" s="2">
        <f t="shared" si="1"/>
        <v>21</v>
      </c>
      <c r="B201" s="2">
        <v>24713</v>
      </c>
      <c r="C201" s="2">
        <v>1</v>
      </c>
      <c r="D201" s="2">
        <v>2000</v>
      </c>
      <c r="E201" s="8">
        <v>44499.865277777775</v>
      </c>
      <c r="F201" s="2" t="s">
        <v>69</v>
      </c>
      <c r="G201" s="4">
        <v>2</v>
      </c>
      <c r="H201" s="4">
        <v>2</v>
      </c>
      <c r="I201" s="5">
        <v>2</v>
      </c>
      <c r="J201" s="4">
        <v>3</v>
      </c>
      <c r="K201" s="4">
        <v>1</v>
      </c>
      <c r="L201" s="5">
        <v>2</v>
      </c>
      <c r="M201" s="5">
        <v>3</v>
      </c>
      <c r="N201" s="6">
        <v>3</v>
      </c>
      <c r="O201" s="5">
        <v>3</v>
      </c>
      <c r="P201" s="6">
        <v>3</v>
      </c>
      <c r="Q201" s="2">
        <v>6</v>
      </c>
      <c r="R201" s="2">
        <v>6</v>
      </c>
      <c r="S201" s="2">
        <v>3</v>
      </c>
      <c r="T201" s="2">
        <v>6</v>
      </c>
      <c r="U201" s="2">
        <v>4</v>
      </c>
      <c r="V201" s="2">
        <v>7</v>
      </c>
      <c r="W201" s="2">
        <v>3</v>
      </c>
      <c r="X201" s="2">
        <v>3</v>
      </c>
      <c r="Y201" s="2">
        <v>5</v>
      </c>
      <c r="Z201" s="2">
        <v>5</v>
      </c>
      <c r="AA201" s="3">
        <v>-7</v>
      </c>
      <c r="AB201" s="4">
        <f t="shared" si="2"/>
        <v>8</v>
      </c>
      <c r="AC201" s="5">
        <f t="shared" si="3"/>
        <v>10</v>
      </c>
      <c r="AD201" s="6">
        <f t="shared" si="4"/>
        <v>6</v>
      </c>
      <c r="AE201" s="1">
        <f t="shared" si="5"/>
        <v>24</v>
      </c>
    </row>
    <row r="202" spans="1:31" ht="15.75" customHeight="1" x14ac:dyDescent="0.35">
      <c r="A202" s="2">
        <f t="shared" si="1"/>
        <v>34</v>
      </c>
      <c r="B202" s="2">
        <v>24699</v>
      </c>
      <c r="C202" s="2">
        <v>0</v>
      </c>
      <c r="D202" s="2">
        <v>1987</v>
      </c>
      <c r="E202" s="8">
        <v>44499.886805555558</v>
      </c>
      <c r="F202" s="2" t="s">
        <v>115</v>
      </c>
      <c r="G202" s="4">
        <v>3</v>
      </c>
      <c r="H202" s="4">
        <v>3</v>
      </c>
      <c r="I202" s="5">
        <v>4</v>
      </c>
      <c r="J202" s="4">
        <v>4</v>
      </c>
      <c r="K202" s="4">
        <v>3</v>
      </c>
      <c r="L202" s="5">
        <v>4</v>
      </c>
      <c r="M202" s="5">
        <v>4</v>
      </c>
      <c r="N202" s="6">
        <v>2</v>
      </c>
      <c r="O202" s="5">
        <v>4</v>
      </c>
      <c r="P202" s="6">
        <v>3</v>
      </c>
      <c r="Q202" s="2">
        <v>16</v>
      </c>
      <c r="R202" s="2">
        <v>8</v>
      </c>
      <c r="S202" s="2">
        <v>3</v>
      </c>
      <c r="T202" s="2">
        <v>4</v>
      </c>
      <c r="U202" s="2">
        <v>20</v>
      </c>
      <c r="V202" s="2">
        <v>4</v>
      </c>
      <c r="W202" s="2">
        <v>3</v>
      </c>
      <c r="X202" s="2">
        <v>7</v>
      </c>
      <c r="Y202" s="2">
        <v>5</v>
      </c>
      <c r="Z202" s="2">
        <v>3</v>
      </c>
      <c r="AA202" s="3">
        <v>-23</v>
      </c>
      <c r="AB202" s="4">
        <f t="shared" si="2"/>
        <v>13</v>
      </c>
      <c r="AC202" s="5">
        <f t="shared" si="3"/>
        <v>16</v>
      </c>
      <c r="AD202" s="6">
        <f t="shared" si="4"/>
        <v>5</v>
      </c>
      <c r="AE202" s="1">
        <f t="shared" si="5"/>
        <v>34</v>
      </c>
    </row>
    <row r="203" spans="1:31" ht="15.75" customHeight="1" x14ac:dyDescent="0.35">
      <c r="A203" s="2">
        <f t="shared" si="1"/>
        <v>36</v>
      </c>
      <c r="B203" s="2">
        <v>24729</v>
      </c>
      <c r="C203" s="2">
        <v>1</v>
      </c>
      <c r="D203" s="2">
        <v>1985</v>
      </c>
      <c r="E203" s="8">
        <v>44499.890277777777</v>
      </c>
      <c r="F203" s="2" t="s">
        <v>70</v>
      </c>
      <c r="G203" s="4">
        <v>2</v>
      </c>
      <c r="H203" s="4">
        <v>4</v>
      </c>
      <c r="I203" s="5">
        <v>2</v>
      </c>
      <c r="J203" s="4">
        <v>3</v>
      </c>
      <c r="K203" s="4">
        <v>2</v>
      </c>
      <c r="L203" s="5">
        <v>2</v>
      </c>
      <c r="M203" s="5">
        <v>2</v>
      </c>
      <c r="N203" s="6">
        <v>4</v>
      </c>
      <c r="O203" s="5">
        <v>2</v>
      </c>
      <c r="P203" s="6">
        <v>3</v>
      </c>
      <c r="Q203" s="2">
        <v>12</v>
      </c>
      <c r="R203" s="2">
        <v>23</v>
      </c>
      <c r="S203" s="2">
        <v>9</v>
      </c>
      <c r="T203" s="2">
        <v>16</v>
      </c>
      <c r="U203" s="2">
        <v>16</v>
      </c>
      <c r="V203" s="2">
        <v>13</v>
      </c>
      <c r="W203" s="2">
        <v>3</v>
      </c>
      <c r="X203" s="2">
        <v>4</v>
      </c>
      <c r="Y203" s="2">
        <v>6</v>
      </c>
      <c r="Z203" s="2">
        <v>3</v>
      </c>
      <c r="AA203" s="3">
        <v>-7</v>
      </c>
      <c r="AB203" s="4">
        <f t="shared" si="2"/>
        <v>11</v>
      </c>
      <c r="AC203" s="5">
        <f t="shared" si="3"/>
        <v>8</v>
      </c>
      <c r="AD203" s="6">
        <f t="shared" si="4"/>
        <v>7</v>
      </c>
      <c r="AE203" s="1">
        <f t="shared" si="5"/>
        <v>26</v>
      </c>
    </row>
    <row r="204" spans="1:31" ht="15.75" customHeight="1" x14ac:dyDescent="0.35">
      <c r="A204" s="2">
        <f t="shared" si="1"/>
        <v>19</v>
      </c>
      <c r="B204" s="2">
        <v>24733</v>
      </c>
      <c r="C204" s="2">
        <v>0</v>
      </c>
      <c r="D204" s="2">
        <v>2002</v>
      </c>
      <c r="E204" s="8">
        <v>44499.910416666666</v>
      </c>
      <c r="F204" s="2" t="s">
        <v>69</v>
      </c>
      <c r="G204" s="4">
        <v>4</v>
      </c>
      <c r="H204" s="4">
        <v>4</v>
      </c>
      <c r="I204" s="5">
        <v>3</v>
      </c>
      <c r="J204" s="4">
        <v>4</v>
      </c>
      <c r="K204" s="4">
        <v>1</v>
      </c>
      <c r="L204" s="5">
        <v>1</v>
      </c>
      <c r="M204" s="5">
        <v>4</v>
      </c>
      <c r="N204" s="6">
        <v>4</v>
      </c>
      <c r="O204" s="5">
        <v>4</v>
      </c>
      <c r="P204" s="6">
        <v>1</v>
      </c>
      <c r="Q204" s="2">
        <v>8</v>
      </c>
      <c r="R204" s="2">
        <v>9</v>
      </c>
      <c r="S204" s="2">
        <v>3</v>
      </c>
      <c r="T204" s="2">
        <v>7</v>
      </c>
      <c r="U204" s="2">
        <v>13</v>
      </c>
      <c r="V204" s="2">
        <v>4</v>
      </c>
      <c r="W204" s="2">
        <v>5</v>
      </c>
      <c r="X204" s="2">
        <v>5</v>
      </c>
      <c r="Y204" s="2">
        <v>5</v>
      </c>
      <c r="Z204" s="2">
        <v>6</v>
      </c>
      <c r="AA204" s="3">
        <v>70</v>
      </c>
      <c r="AB204" s="4">
        <f t="shared" si="2"/>
        <v>13</v>
      </c>
      <c r="AC204" s="5">
        <f t="shared" si="3"/>
        <v>12</v>
      </c>
      <c r="AD204" s="6">
        <f t="shared" si="4"/>
        <v>5</v>
      </c>
      <c r="AE204" s="1">
        <f t="shared" si="5"/>
        <v>30</v>
      </c>
    </row>
    <row r="205" spans="1:31" ht="15.75" customHeight="1" x14ac:dyDescent="0.35">
      <c r="A205" s="2">
        <f t="shared" si="1"/>
        <v>30</v>
      </c>
      <c r="B205" s="2">
        <v>24738</v>
      </c>
      <c r="C205" s="2">
        <v>0</v>
      </c>
      <c r="D205" s="2">
        <v>1991</v>
      </c>
      <c r="E205" s="8">
        <v>44499.939583333333</v>
      </c>
      <c r="F205" s="2" t="s">
        <v>71</v>
      </c>
      <c r="G205" s="4">
        <v>2</v>
      </c>
      <c r="H205" s="4">
        <v>4</v>
      </c>
      <c r="I205" s="5">
        <v>4</v>
      </c>
      <c r="J205" s="4">
        <v>2</v>
      </c>
      <c r="K205" s="4">
        <v>3</v>
      </c>
      <c r="L205" s="5">
        <v>2</v>
      </c>
      <c r="M205" s="5">
        <v>4</v>
      </c>
      <c r="N205" s="6">
        <v>2</v>
      </c>
      <c r="O205" s="5">
        <v>4</v>
      </c>
      <c r="P205" s="6">
        <v>3</v>
      </c>
      <c r="Q205" s="2">
        <v>64</v>
      </c>
      <c r="R205" s="2">
        <v>11</v>
      </c>
      <c r="S205" s="2">
        <v>3</v>
      </c>
      <c r="T205" s="2">
        <v>16</v>
      </c>
      <c r="U205" s="2">
        <v>22</v>
      </c>
      <c r="V205" s="2">
        <v>27</v>
      </c>
      <c r="W205" s="2">
        <v>5</v>
      </c>
      <c r="X205" s="2">
        <v>24</v>
      </c>
      <c r="Y205" s="2">
        <v>5</v>
      </c>
      <c r="Z205" s="2">
        <v>6</v>
      </c>
      <c r="AA205" s="3">
        <v>19</v>
      </c>
      <c r="AB205" s="4">
        <f t="shared" si="2"/>
        <v>11</v>
      </c>
      <c r="AC205" s="5">
        <f t="shared" si="3"/>
        <v>14</v>
      </c>
      <c r="AD205" s="6">
        <f t="shared" si="4"/>
        <v>5</v>
      </c>
      <c r="AE205" s="1">
        <f t="shared" si="5"/>
        <v>30</v>
      </c>
    </row>
    <row r="206" spans="1:31" ht="15.75" customHeight="1" x14ac:dyDescent="0.35">
      <c r="A206" s="2">
        <f t="shared" si="1"/>
        <v>19</v>
      </c>
      <c r="B206" s="2">
        <v>24748</v>
      </c>
      <c r="C206" s="2">
        <v>0</v>
      </c>
      <c r="D206" s="2">
        <v>2002</v>
      </c>
      <c r="E206" s="8">
        <v>44500.006944444445</v>
      </c>
      <c r="F206" s="2" t="s">
        <v>71</v>
      </c>
      <c r="G206" s="4">
        <v>2</v>
      </c>
      <c r="H206" s="4">
        <v>3</v>
      </c>
      <c r="I206" s="5">
        <v>3</v>
      </c>
      <c r="J206" s="4">
        <v>3</v>
      </c>
      <c r="K206" s="4">
        <v>3</v>
      </c>
      <c r="L206" s="5">
        <v>4</v>
      </c>
      <c r="M206" s="5">
        <v>4</v>
      </c>
      <c r="N206" s="6">
        <v>3</v>
      </c>
      <c r="O206" s="5">
        <v>2</v>
      </c>
      <c r="P206" s="6">
        <v>3</v>
      </c>
      <c r="Q206" s="2">
        <v>21</v>
      </c>
      <c r="R206" s="2">
        <v>11</v>
      </c>
      <c r="S206" s="2">
        <v>1</v>
      </c>
      <c r="T206" s="2">
        <v>4</v>
      </c>
      <c r="U206" s="2">
        <v>5</v>
      </c>
      <c r="V206" s="2">
        <v>3</v>
      </c>
      <c r="W206" s="2">
        <v>4</v>
      </c>
      <c r="X206" s="2">
        <v>4</v>
      </c>
      <c r="Y206" s="2">
        <v>5</v>
      </c>
      <c r="Z206" s="2">
        <v>3</v>
      </c>
      <c r="AA206" s="3">
        <v>-16</v>
      </c>
      <c r="AB206" s="4">
        <f t="shared" si="2"/>
        <v>11</v>
      </c>
      <c r="AC206" s="5">
        <f t="shared" si="3"/>
        <v>13</v>
      </c>
      <c r="AD206" s="6">
        <f t="shared" si="4"/>
        <v>6</v>
      </c>
      <c r="AE206" s="1">
        <f t="shared" si="5"/>
        <v>30</v>
      </c>
    </row>
    <row r="207" spans="1:31" ht="15.75" customHeight="1" x14ac:dyDescent="0.35">
      <c r="A207" s="2">
        <f t="shared" si="1"/>
        <v>22</v>
      </c>
      <c r="B207" s="2">
        <v>24749</v>
      </c>
      <c r="C207" s="2">
        <v>1</v>
      </c>
      <c r="D207" s="2">
        <v>1999</v>
      </c>
      <c r="E207" s="8">
        <v>44500.01458333333</v>
      </c>
      <c r="F207" s="2" t="s">
        <v>71</v>
      </c>
      <c r="G207" s="4">
        <v>1</v>
      </c>
      <c r="H207" s="4">
        <v>4</v>
      </c>
      <c r="I207" s="5">
        <v>2</v>
      </c>
      <c r="J207" s="4">
        <v>2</v>
      </c>
      <c r="K207" s="4">
        <v>2</v>
      </c>
      <c r="L207" s="5">
        <v>1</v>
      </c>
      <c r="M207" s="5">
        <v>4</v>
      </c>
      <c r="N207" s="6">
        <v>4</v>
      </c>
      <c r="O207" s="5">
        <v>2</v>
      </c>
      <c r="P207" s="6">
        <v>4</v>
      </c>
      <c r="Q207" s="2">
        <v>7</v>
      </c>
      <c r="R207" s="2">
        <v>10</v>
      </c>
      <c r="S207" s="2">
        <v>4</v>
      </c>
      <c r="T207" s="2">
        <v>7</v>
      </c>
      <c r="U207" s="2">
        <v>8</v>
      </c>
      <c r="V207" s="2">
        <v>4</v>
      </c>
      <c r="W207" s="2">
        <v>6</v>
      </c>
      <c r="X207" s="2">
        <v>3</v>
      </c>
      <c r="Y207" s="2">
        <v>5</v>
      </c>
      <c r="Z207" s="2">
        <v>4</v>
      </c>
      <c r="AA207" s="3">
        <v>41</v>
      </c>
      <c r="AB207" s="4">
        <f t="shared" si="2"/>
        <v>9</v>
      </c>
      <c r="AC207" s="5">
        <f t="shared" si="3"/>
        <v>9</v>
      </c>
      <c r="AD207" s="6">
        <f t="shared" si="4"/>
        <v>8</v>
      </c>
      <c r="AE207" s="1">
        <f t="shared" si="5"/>
        <v>26</v>
      </c>
    </row>
    <row r="208" spans="1:31" ht="15.75" customHeight="1" x14ac:dyDescent="0.35">
      <c r="A208" s="2">
        <f t="shared" si="1"/>
        <v>21</v>
      </c>
      <c r="B208" s="2">
        <v>24755</v>
      </c>
      <c r="C208" s="2">
        <v>0</v>
      </c>
      <c r="D208" s="2">
        <v>2000</v>
      </c>
      <c r="E208" s="8">
        <v>44500.290972222225</v>
      </c>
      <c r="F208" s="2" t="s">
        <v>69</v>
      </c>
      <c r="G208" s="4">
        <v>3</v>
      </c>
      <c r="H208" s="4">
        <v>1</v>
      </c>
      <c r="I208" s="5">
        <v>4</v>
      </c>
      <c r="J208" s="4">
        <v>3</v>
      </c>
      <c r="K208" s="4">
        <v>3</v>
      </c>
      <c r="L208" s="5">
        <v>3</v>
      </c>
      <c r="M208" s="5">
        <v>4</v>
      </c>
      <c r="N208" s="6">
        <v>3</v>
      </c>
      <c r="O208" s="5">
        <v>2</v>
      </c>
      <c r="P208" s="6">
        <v>3</v>
      </c>
      <c r="Q208" s="2">
        <v>6</v>
      </c>
      <c r="R208" s="2">
        <v>6</v>
      </c>
      <c r="S208" s="2">
        <v>2</v>
      </c>
      <c r="T208" s="2">
        <v>6</v>
      </c>
      <c r="U208" s="2">
        <v>6</v>
      </c>
      <c r="V208" s="2">
        <v>7</v>
      </c>
      <c r="W208" s="2">
        <v>3</v>
      </c>
      <c r="X208" s="2">
        <v>7</v>
      </c>
      <c r="Y208" s="2">
        <v>4</v>
      </c>
      <c r="Z208" s="2">
        <v>4</v>
      </c>
      <c r="AA208" s="3">
        <v>2</v>
      </c>
      <c r="AB208" s="4">
        <f t="shared" si="2"/>
        <v>10</v>
      </c>
      <c r="AC208" s="5">
        <f t="shared" si="3"/>
        <v>13</v>
      </c>
      <c r="AD208" s="6">
        <f t="shared" si="4"/>
        <v>6</v>
      </c>
      <c r="AE208" s="1">
        <f t="shared" si="5"/>
        <v>29</v>
      </c>
    </row>
    <row r="209" spans="1:31" ht="15.75" customHeight="1" x14ac:dyDescent="0.35">
      <c r="A209" s="2">
        <f t="shared" si="1"/>
        <v>26</v>
      </c>
      <c r="B209" s="2">
        <v>24758</v>
      </c>
      <c r="C209" s="2">
        <v>1</v>
      </c>
      <c r="D209" s="2">
        <v>1995</v>
      </c>
      <c r="E209" s="8">
        <v>44500.4</v>
      </c>
      <c r="F209" s="2" t="s">
        <v>73</v>
      </c>
      <c r="G209" s="4">
        <v>3</v>
      </c>
      <c r="H209" s="4">
        <v>3</v>
      </c>
      <c r="I209" s="5">
        <v>2</v>
      </c>
      <c r="J209" s="4">
        <v>3</v>
      </c>
      <c r="K209" s="4">
        <v>1</v>
      </c>
      <c r="L209" s="5">
        <v>2</v>
      </c>
      <c r="M209" s="5">
        <v>3</v>
      </c>
      <c r="N209" s="6">
        <v>4</v>
      </c>
      <c r="O209" s="5">
        <v>3</v>
      </c>
      <c r="P209" s="6">
        <v>3</v>
      </c>
      <c r="Q209" s="2">
        <v>30</v>
      </c>
      <c r="R209" s="2">
        <v>6</v>
      </c>
      <c r="S209" s="2">
        <v>3</v>
      </c>
      <c r="T209" s="2">
        <v>3</v>
      </c>
      <c r="U209" s="2">
        <v>3</v>
      </c>
      <c r="V209" s="2">
        <v>3</v>
      </c>
      <c r="W209" s="2">
        <v>4</v>
      </c>
      <c r="X209" s="2">
        <v>3</v>
      </c>
      <c r="Y209" s="2">
        <v>4</v>
      </c>
      <c r="Z209" s="2">
        <v>5</v>
      </c>
      <c r="AA209" s="3">
        <v>-2</v>
      </c>
      <c r="AB209" s="4">
        <f t="shared" si="2"/>
        <v>10</v>
      </c>
      <c r="AC209" s="5">
        <f t="shared" si="3"/>
        <v>10</v>
      </c>
      <c r="AD209" s="6">
        <f t="shared" si="4"/>
        <v>7</v>
      </c>
      <c r="AE209" s="1">
        <f t="shared" si="5"/>
        <v>27</v>
      </c>
    </row>
    <row r="210" spans="1:31" ht="15.75" customHeight="1" x14ac:dyDescent="0.35">
      <c r="A210" s="2">
        <f t="shared" si="1"/>
        <v>28</v>
      </c>
      <c r="B210" s="2">
        <v>24768</v>
      </c>
      <c r="C210" s="2">
        <v>0</v>
      </c>
      <c r="D210" s="2">
        <v>1993</v>
      </c>
      <c r="E210" s="8">
        <v>44500.51458333333</v>
      </c>
      <c r="F210" s="2" t="s">
        <v>69</v>
      </c>
      <c r="G210" s="4">
        <v>2</v>
      </c>
      <c r="H210" s="4">
        <v>3</v>
      </c>
      <c r="I210" s="5">
        <v>2</v>
      </c>
      <c r="J210" s="4">
        <v>3</v>
      </c>
      <c r="K210" s="4">
        <v>2</v>
      </c>
      <c r="L210" s="5">
        <v>3</v>
      </c>
      <c r="M210" s="5">
        <v>2</v>
      </c>
      <c r="N210" s="6">
        <v>2</v>
      </c>
      <c r="O210" s="5">
        <v>1</v>
      </c>
      <c r="P210" s="6">
        <v>1</v>
      </c>
      <c r="Q210" s="2">
        <v>4</v>
      </c>
      <c r="R210" s="2">
        <v>359</v>
      </c>
      <c r="S210" s="2">
        <v>3</v>
      </c>
      <c r="T210" s="2">
        <v>3</v>
      </c>
      <c r="U210" s="2">
        <v>4</v>
      </c>
      <c r="V210" s="2">
        <v>3</v>
      </c>
      <c r="W210" s="2">
        <v>3</v>
      </c>
      <c r="X210" s="2">
        <v>6</v>
      </c>
      <c r="Y210" s="2">
        <v>5</v>
      </c>
      <c r="Z210" s="2">
        <v>3</v>
      </c>
      <c r="AA210" s="3">
        <v>-3</v>
      </c>
      <c r="AB210" s="4">
        <f t="shared" si="2"/>
        <v>10</v>
      </c>
      <c r="AC210" s="5">
        <f t="shared" si="3"/>
        <v>8</v>
      </c>
      <c r="AD210" s="6">
        <f t="shared" si="4"/>
        <v>3</v>
      </c>
      <c r="AE210" s="1">
        <f t="shared" si="5"/>
        <v>21</v>
      </c>
    </row>
    <row r="211" spans="1:31" ht="15.75" customHeight="1" x14ac:dyDescent="0.35">
      <c r="A211" s="2">
        <f t="shared" si="1"/>
        <v>22</v>
      </c>
      <c r="B211" s="2">
        <v>24771</v>
      </c>
      <c r="C211" s="2">
        <v>1</v>
      </c>
      <c r="D211" s="2">
        <v>1999</v>
      </c>
      <c r="E211" s="8">
        <v>44500.522916666669</v>
      </c>
      <c r="F211" s="2" t="s">
        <v>71</v>
      </c>
      <c r="G211" s="4">
        <v>2</v>
      </c>
      <c r="H211" s="4">
        <v>3</v>
      </c>
      <c r="I211" s="5">
        <v>1</v>
      </c>
      <c r="J211" s="4">
        <v>2</v>
      </c>
      <c r="K211" s="4">
        <v>2</v>
      </c>
      <c r="L211" s="5">
        <v>2</v>
      </c>
      <c r="M211" s="5">
        <v>2</v>
      </c>
      <c r="N211" s="6">
        <v>2</v>
      </c>
      <c r="O211" s="5">
        <v>2</v>
      </c>
      <c r="P211" s="6">
        <v>1</v>
      </c>
      <c r="Q211" s="2">
        <v>7</v>
      </c>
      <c r="R211" s="2">
        <v>20</v>
      </c>
      <c r="S211" s="2">
        <v>3</v>
      </c>
      <c r="T211" s="2">
        <v>6</v>
      </c>
      <c r="U211" s="2">
        <v>6</v>
      </c>
      <c r="V211" s="2">
        <v>13</v>
      </c>
      <c r="W211" s="2">
        <v>5</v>
      </c>
      <c r="X211" s="2">
        <v>6</v>
      </c>
      <c r="Y211" s="2">
        <v>7</v>
      </c>
      <c r="Z211" s="2">
        <v>4</v>
      </c>
      <c r="AA211" s="3">
        <v>-16</v>
      </c>
      <c r="AB211" s="4">
        <f t="shared" si="2"/>
        <v>9</v>
      </c>
      <c r="AC211" s="5">
        <f t="shared" si="3"/>
        <v>7</v>
      </c>
      <c r="AD211" s="6">
        <f t="shared" si="4"/>
        <v>3</v>
      </c>
      <c r="AE211" s="1">
        <f t="shared" si="5"/>
        <v>19</v>
      </c>
    </row>
    <row r="212" spans="1:31" ht="15.75" customHeight="1" x14ac:dyDescent="0.35">
      <c r="A212" s="2">
        <f t="shared" si="1"/>
        <v>21</v>
      </c>
      <c r="B212" s="2">
        <v>24774</v>
      </c>
      <c r="C212" s="2">
        <v>1</v>
      </c>
      <c r="D212" s="2">
        <v>2000</v>
      </c>
      <c r="E212" s="8">
        <v>44500.53125</v>
      </c>
      <c r="F212" s="2" t="s">
        <v>71</v>
      </c>
      <c r="G212" s="4">
        <v>2</v>
      </c>
      <c r="H212" s="4">
        <v>2</v>
      </c>
      <c r="I212" s="5">
        <v>3</v>
      </c>
      <c r="J212" s="4">
        <v>2</v>
      </c>
      <c r="K212" s="4">
        <v>1</v>
      </c>
      <c r="L212" s="5">
        <v>3</v>
      </c>
      <c r="M212" s="5">
        <v>3</v>
      </c>
      <c r="N212" s="6">
        <v>2</v>
      </c>
      <c r="O212" s="5">
        <v>2</v>
      </c>
      <c r="P212" s="6">
        <v>2</v>
      </c>
      <c r="Q212" s="2">
        <v>5</v>
      </c>
      <c r="R212" s="2">
        <v>8</v>
      </c>
      <c r="S212" s="2">
        <v>2</v>
      </c>
      <c r="T212" s="2">
        <v>3</v>
      </c>
      <c r="U212" s="2">
        <v>4</v>
      </c>
      <c r="V212" s="2">
        <v>4</v>
      </c>
      <c r="W212" s="2">
        <v>3</v>
      </c>
      <c r="X212" s="2">
        <v>4</v>
      </c>
      <c r="Y212" s="2">
        <v>8</v>
      </c>
      <c r="Z212" s="2">
        <v>3</v>
      </c>
      <c r="AA212" s="3">
        <v>-12</v>
      </c>
      <c r="AB212" s="4">
        <f t="shared" si="2"/>
        <v>7</v>
      </c>
      <c r="AC212" s="5">
        <f t="shared" si="3"/>
        <v>11</v>
      </c>
      <c r="AD212" s="6">
        <f t="shared" si="4"/>
        <v>4</v>
      </c>
      <c r="AE212" s="1">
        <f t="shared" si="5"/>
        <v>22</v>
      </c>
    </row>
    <row r="213" spans="1:31" ht="15.75" customHeight="1" x14ac:dyDescent="0.35">
      <c r="A213" s="2">
        <f t="shared" si="1"/>
        <v>22</v>
      </c>
      <c r="B213" s="2">
        <v>24795</v>
      </c>
      <c r="C213" s="2">
        <v>0</v>
      </c>
      <c r="D213" s="2">
        <v>1999</v>
      </c>
      <c r="E213" s="8">
        <v>44500.675000000003</v>
      </c>
      <c r="F213" s="2" t="s">
        <v>69</v>
      </c>
      <c r="G213" s="4">
        <v>2</v>
      </c>
      <c r="H213" s="4">
        <v>1</v>
      </c>
      <c r="I213" s="5">
        <v>2</v>
      </c>
      <c r="J213" s="4">
        <v>3</v>
      </c>
      <c r="K213" s="4">
        <v>3</v>
      </c>
      <c r="L213" s="5">
        <v>3</v>
      </c>
      <c r="M213" s="5">
        <v>3</v>
      </c>
      <c r="N213" s="6">
        <v>2</v>
      </c>
      <c r="O213" s="5">
        <v>3</v>
      </c>
      <c r="P213" s="6">
        <v>2</v>
      </c>
      <c r="Q213" s="2">
        <v>7</v>
      </c>
      <c r="R213" s="2">
        <v>7</v>
      </c>
      <c r="S213" s="2">
        <v>3</v>
      </c>
      <c r="T213" s="2">
        <v>6</v>
      </c>
      <c r="U213" s="2">
        <v>14</v>
      </c>
      <c r="V213" s="2">
        <v>5</v>
      </c>
      <c r="W213" s="2">
        <v>5</v>
      </c>
      <c r="X213" s="2">
        <v>5</v>
      </c>
      <c r="Y213" s="2">
        <v>6</v>
      </c>
      <c r="Z213" s="2">
        <v>4</v>
      </c>
      <c r="AA213" s="3">
        <v>-3</v>
      </c>
      <c r="AB213" s="4">
        <f t="shared" si="2"/>
        <v>9</v>
      </c>
      <c r="AC213" s="5">
        <f t="shared" si="3"/>
        <v>11</v>
      </c>
      <c r="AD213" s="6">
        <f t="shared" si="4"/>
        <v>4</v>
      </c>
      <c r="AE213" s="1">
        <f t="shared" si="5"/>
        <v>24</v>
      </c>
    </row>
    <row r="214" spans="1:31" ht="15.75" customHeight="1" x14ac:dyDescent="0.35">
      <c r="A214" s="2">
        <f t="shared" si="1"/>
        <v>22</v>
      </c>
      <c r="B214" s="2">
        <v>24801</v>
      </c>
      <c r="C214" s="2">
        <v>1</v>
      </c>
      <c r="D214" s="2">
        <v>1999</v>
      </c>
      <c r="E214" s="8">
        <v>44500.697222222225</v>
      </c>
      <c r="F214" s="2" t="s">
        <v>73</v>
      </c>
      <c r="G214" s="4">
        <v>2</v>
      </c>
      <c r="H214" s="4">
        <v>4</v>
      </c>
      <c r="I214" s="5">
        <v>3</v>
      </c>
      <c r="J214" s="4">
        <v>4</v>
      </c>
      <c r="K214" s="4">
        <v>3</v>
      </c>
      <c r="L214" s="5">
        <v>2</v>
      </c>
      <c r="M214" s="5">
        <v>3</v>
      </c>
      <c r="N214" s="6">
        <v>3</v>
      </c>
      <c r="O214" s="5">
        <v>3</v>
      </c>
      <c r="P214" s="6">
        <v>2</v>
      </c>
      <c r="Q214" s="2">
        <v>6</v>
      </c>
      <c r="R214" s="2">
        <v>12</v>
      </c>
      <c r="S214" s="2">
        <v>4</v>
      </c>
      <c r="T214" s="2">
        <v>14</v>
      </c>
      <c r="U214" s="2">
        <v>5</v>
      </c>
      <c r="V214" s="2">
        <v>5</v>
      </c>
      <c r="W214" s="2">
        <v>6</v>
      </c>
      <c r="X214" s="2">
        <v>6</v>
      </c>
      <c r="Y214" s="2">
        <v>11</v>
      </c>
      <c r="Z214" s="2">
        <v>14</v>
      </c>
      <c r="AA214" s="3">
        <v>-18</v>
      </c>
      <c r="AB214" s="4">
        <f t="shared" si="2"/>
        <v>13</v>
      </c>
      <c r="AC214" s="5">
        <f t="shared" si="3"/>
        <v>11</v>
      </c>
      <c r="AD214" s="6">
        <f t="shared" si="4"/>
        <v>5</v>
      </c>
      <c r="AE214" s="1">
        <f t="shared" si="5"/>
        <v>29</v>
      </c>
    </row>
    <row r="215" spans="1:31" ht="15.75" customHeight="1" x14ac:dyDescent="0.35">
      <c r="A215" s="2">
        <f t="shared" si="1"/>
        <v>23</v>
      </c>
      <c r="B215" s="2">
        <v>24800</v>
      </c>
      <c r="C215" s="2">
        <v>1</v>
      </c>
      <c r="D215" s="2">
        <v>1998</v>
      </c>
      <c r="E215" s="8">
        <v>44500.697916666664</v>
      </c>
      <c r="F215" s="2" t="s">
        <v>71</v>
      </c>
      <c r="G215" s="4">
        <v>1</v>
      </c>
      <c r="H215" s="4">
        <v>3</v>
      </c>
      <c r="I215" s="5">
        <v>2</v>
      </c>
      <c r="J215" s="4">
        <v>3</v>
      </c>
      <c r="K215" s="4">
        <v>1</v>
      </c>
      <c r="L215" s="5">
        <v>4</v>
      </c>
      <c r="M215" s="5">
        <v>3</v>
      </c>
      <c r="N215" s="6">
        <v>2</v>
      </c>
      <c r="O215" s="5">
        <v>3</v>
      </c>
      <c r="P215" s="6">
        <v>1</v>
      </c>
      <c r="Q215" s="2">
        <v>5</v>
      </c>
      <c r="R215" s="2">
        <v>10</v>
      </c>
      <c r="S215" s="2">
        <v>3</v>
      </c>
      <c r="T215" s="2">
        <v>8</v>
      </c>
      <c r="U215" s="2">
        <v>4</v>
      </c>
      <c r="V215" s="2">
        <v>9</v>
      </c>
      <c r="W215" s="2">
        <v>4</v>
      </c>
      <c r="X215" s="2">
        <v>6</v>
      </c>
      <c r="Y215" s="2">
        <v>5</v>
      </c>
      <c r="Z215" s="2">
        <v>5</v>
      </c>
      <c r="AA215" s="3">
        <v>15</v>
      </c>
      <c r="AB215" s="4">
        <f t="shared" si="2"/>
        <v>8</v>
      </c>
      <c r="AC215" s="5">
        <f t="shared" si="3"/>
        <v>12</v>
      </c>
      <c r="AD215" s="6">
        <f t="shared" si="4"/>
        <v>3</v>
      </c>
      <c r="AE215" s="1">
        <f t="shared" si="5"/>
        <v>23</v>
      </c>
    </row>
    <row r="216" spans="1:31" ht="15.75" customHeight="1" x14ac:dyDescent="0.35">
      <c r="A216" s="2">
        <f t="shared" si="1"/>
        <v>27</v>
      </c>
      <c r="B216" s="2">
        <v>24807</v>
      </c>
      <c r="C216" s="2">
        <v>0</v>
      </c>
      <c r="D216" s="2">
        <v>1994</v>
      </c>
      <c r="E216" s="8">
        <v>44500.737500000003</v>
      </c>
      <c r="F216" s="2" t="s">
        <v>71</v>
      </c>
      <c r="G216" s="4">
        <v>3</v>
      </c>
      <c r="H216" s="4">
        <v>4</v>
      </c>
      <c r="I216" s="5">
        <v>3</v>
      </c>
      <c r="J216" s="4">
        <v>4</v>
      </c>
      <c r="K216" s="4">
        <v>3</v>
      </c>
      <c r="L216" s="5">
        <v>3</v>
      </c>
      <c r="M216" s="5">
        <v>4</v>
      </c>
      <c r="N216" s="6">
        <v>3</v>
      </c>
      <c r="O216" s="5">
        <v>4</v>
      </c>
      <c r="P216" s="6">
        <v>3</v>
      </c>
      <c r="Q216" s="2">
        <v>8</v>
      </c>
      <c r="R216" s="2">
        <v>8</v>
      </c>
      <c r="S216" s="2">
        <v>4</v>
      </c>
      <c r="T216" s="2">
        <v>4</v>
      </c>
      <c r="U216" s="2">
        <v>7</v>
      </c>
      <c r="V216" s="2">
        <v>6</v>
      </c>
      <c r="W216" s="2">
        <v>4</v>
      </c>
      <c r="X216" s="2">
        <v>7</v>
      </c>
      <c r="Y216" s="2">
        <v>4</v>
      </c>
      <c r="Z216" s="2">
        <v>6</v>
      </c>
      <c r="AA216" s="3">
        <v>-27</v>
      </c>
      <c r="AB216" s="4">
        <f t="shared" si="2"/>
        <v>14</v>
      </c>
      <c r="AC216" s="5">
        <f t="shared" si="3"/>
        <v>14</v>
      </c>
      <c r="AD216" s="6">
        <f t="shared" si="4"/>
        <v>6</v>
      </c>
      <c r="AE216" s="1">
        <f t="shared" si="5"/>
        <v>34</v>
      </c>
    </row>
    <row r="217" spans="1:31" ht="15.75" customHeight="1" x14ac:dyDescent="0.35">
      <c r="A217" s="2">
        <f t="shared" si="1"/>
        <v>22</v>
      </c>
      <c r="B217" s="2">
        <v>24808</v>
      </c>
      <c r="C217" s="2">
        <v>0</v>
      </c>
      <c r="D217" s="2">
        <v>1999</v>
      </c>
      <c r="E217" s="8">
        <v>44500.742361111108</v>
      </c>
      <c r="F217" s="2" t="s">
        <v>116</v>
      </c>
      <c r="G217" s="4">
        <v>1</v>
      </c>
      <c r="H217" s="4">
        <v>3</v>
      </c>
      <c r="I217" s="5">
        <v>4</v>
      </c>
      <c r="J217" s="4">
        <v>3</v>
      </c>
      <c r="K217" s="4">
        <v>2</v>
      </c>
      <c r="L217" s="5">
        <v>3</v>
      </c>
      <c r="M217" s="5">
        <v>4</v>
      </c>
      <c r="N217" s="6">
        <v>3</v>
      </c>
      <c r="O217" s="5">
        <v>4</v>
      </c>
      <c r="P217" s="6">
        <v>3</v>
      </c>
      <c r="Q217" s="2">
        <v>5</v>
      </c>
      <c r="R217" s="2">
        <v>25</v>
      </c>
      <c r="S217" s="2">
        <v>3</v>
      </c>
      <c r="T217" s="2">
        <v>6</v>
      </c>
      <c r="U217" s="2">
        <v>13</v>
      </c>
      <c r="V217" s="2">
        <v>7</v>
      </c>
      <c r="W217" s="2">
        <v>4</v>
      </c>
      <c r="X217" s="2">
        <v>7</v>
      </c>
      <c r="Y217" s="2">
        <v>5</v>
      </c>
      <c r="Z217" s="2">
        <v>5</v>
      </c>
      <c r="AA217" s="3">
        <v>-7</v>
      </c>
      <c r="AB217" s="4">
        <f t="shared" si="2"/>
        <v>9</v>
      </c>
      <c r="AC217" s="5">
        <f t="shared" si="3"/>
        <v>15</v>
      </c>
      <c r="AD217" s="6">
        <f t="shared" si="4"/>
        <v>6</v>
      </c>
      <c r="AE217" s="1">
        <f t="shared" si="5"/>
        <v>30</v>
      </c>
    </row>
    <row r="218" spans="1:31" ht="15.75" customHeight="1" x14ac:dyDescent="0.35">
      <c r="A218" s="2">
        <f t="shared" si="1"/>
        <v>19</v>
      </c>
      <c r="B218" s="2">
        <v>24809</v>
      </c>
      <c r="C218" s="2">
        <v>1</v>
      </c>
      <c r="D218" s="2">
        <v>2002</v>
      </c>
      <c r="E218" s="8">
        <v>44500.746527777781</v>
      </c>
      <c r="F218" s="2" t="s">
        <v>69</v>
      </c>
      <c r="G218" s="4">
        <v>1</v>
      </c>
      <c r="H218" s="4">
        <v>3</v>
      </c>
      <c r="I218" s="5">
        <v>1</v>
      </c>
      <c r="J218" s="4">
        <v>3</v>
      </c>
      <c r="K218" s="4">
        <v>2</v>
      </c>
      <c r="L218" s="5">
        <v>2</v>
      </c>
      <c r="M218" s="5">
        <v>3</v>
      </c>
      <c r="N218" s="6">
        <v>2</v>
      </c>
      <c r="O218" s="5">
        <v>2</v>
      </c>
      <c r="P218" s="6">
        <v>1</v>
      </c>
      <c r="Q218" s="2">
        <v>18</v>
      </c>
      <c r="R218" s="2">
        <v>8</v>
      </c>
      <c r="S218" s="2">
        <v>2</v>
      </c>
      <c r="T218" s="2">
        <v>6</v>
      </c>
      <c r="U218" s="2">
        <v>12</v>
      </c>
      <c r="V218" s="2">
        <v>8</v>
      </c>
      <c r="W218" s="2">
        <v>6</v>
      </c>
      <c r="X218" s="2">
        <v>4</v>
      </c>
      <c r="Y218" s="2">
        <v>4</v>
      </c>
      <c r="Z218" s="2">
        <v>3</v>
      </c>
      <c r="AA218" s="3">
        <v>0</v>
      </c>
      <c r="AB218" s="4">
        <f t="shared" si="2"/>
        <v>9</v>
      </c>
      <c r="AC218" s="5">
        <f t="shared" si="3"/>
        <v>8</v>
      </c>
      <c r="AD218" s="6">
        <f t="shared" si="4"/>
        <v>3</v>
      </c>
      <c r="AE218" s="1">
        <f t="shared" si="5"/>
        <v>20</v>
      </c>
    </row>
    <row r="219" spans="1:31" ht="15.75" customHeight="1" x14ac:dyDescent="0.35">
      <c r="A219" s="2">
        <f t="shared" si="1"/>
        <v>24</v>
      </c>
      <c r="B219" s="2">
        <v>24828</v>
      </c>
      <c r="C219" s="2">
        <v>0</v>
      </c>
      <c r="D219" s="2">
        <v>1997</v>
      </c>
      <c r="E219" s="8">
        <v>44500.824999999997</v>
      </c>
      <c r="F219" s="2" t="s">
        <v>71</v>
      </c>
      <c r="G219" s="4">
        <v>1</v>
      </c>
      <c r="H219" s="4">
        <v>3</v>
      </c>
      <c r="I219" s="5">
        <v>2</v>
      </c>
      <c r="J219" s="4">
        <v>3</v>
      </c>
      <c r="K219" s="4">
        <v>1</v>
      </c>
      <c r="L219" s="5">
        <v>3</v>
      </c>
      <c r="M219" s="5">
        <v>4</v>
      </c>
      <c r="N219" s="6">
        <v>3</v>
      </c>
      <c r="O219" s="5">
        <v>3</v>
      </c>
      <c r="P219" s="6">
        <v>2</v>
      </c>
      <c r="Q219" s="2">
        <v>8</v>
      </c>
      <c r="R219" s="2">
        <v>7</v>
      </c>
      <c r="S219" s="2">
        <v>2</v>
      </c>
      <c r="T219" s="2">
        <v>6</v>
      </c>
      <c r="U219" s="2">
        <v>5</v>
      </c>
      <c r="V219" s="2">
        <v>5</v>
      </c>
      <c r="W219" s="2">
        <v>3</v>
      </c>
      <c r="X219" s="2">
        <v>5</v>
      </c>
      <c r="Y219" s="2">
        <v>5</v>
      </c>
      <c r="Z219" s="2">
        <v>4</v>
      </c>
      <c r="AA219" s="3">
        <v>3</v>
      </c>
      <c r="AB219" s="4">
        <f t="shared" si="2"/>
        <v>8</v>
      </c>
      <c r="AC219" s="5">
        <f t="shared" si="3"/>
        <v>12</v>
      </c>
      <c r="AD219" s="6">
        <f t="shared" si="4"/>
        <v>5</v>
      </c>
      <c r="AE219" s="1">
        <f t="shared" si="5"/>
        <v>25</v>
      </c>
    </row>
    <row r="220" spans="1:31" ht="15.75" customHeight="1" x14ac:dyDescent="0.35">
      <c r="A220" s="2">
        <f t="shared" si="1"/>
        <v>40</v>
      </c>
      <c r="B220" s="2">
        <v>24831</v>
      </c>
      <c r="C220" s="2">
        <v>0</v>
      </c>
      <c r="D220" s="2">
        <v>1981</v>
      </c>
      <c r="E220" s="8">
        <v>44500.82708333333</v>
      </c>
      <c r="F220" s="2" t="s">
        <v>71</v>
      </c>
      <c r="G220" s="4">
        <v>3</v>
      </c>
      <c r="H220" s="4">
        <v>4</v>
      </c>
      <c r="I220" s="5">
        <v>2</v>
      </c>
      <c r="J220" s="4">
        <v>3</v>
      </c>
      <c r="K220" s="4">
        <v>2</v>
      </c>
      <c r="L220" s="5">
        <v>2</v>
      </c>
      <c r="M220" s="5">
        <v>2</v>
      </c>
      <c r="N220" s="6">
        <v>2</v>
      </c>
      <c r="O220" s="5">
        <v>3</v>
      </c>
      <c r="P220" s="6">
        <v>3</v>
      </c>
      <c r="Q220" s="2">
        <v>9</v>
      </c>
      <c r="R220" s="2">
        <v>12</v>
      </c>
      <c r="S220" s="2">
        <v>8</v>
      </c>
      <c r="T220" s="2">
        <v>8</v>
      </c>
      <c r="U220" s="2">
        <v>9</v>
      </c>
      <c r="V220" s="2">
        <v>10</v>
      </c>
      <c r="W220" s="2">
        <v>6</v>
      </c>
      <c r="X220" s="2">
        <v>7</v>
      </c>
      <c r="Y220" s="2">
        <v>6</v>
      </c>
      <c r="Z220" s="2">
        <v>3</v>
      </c>
      <c r="AA220" s="3">
        <v>-14</v>
      </c>
      <c r="AB220" s="4">
        <f t="shared" si="2"/>
        <v>12</v>
      </c>
      <c r="AC220" s="5">
        <f t="shared" si="3"/>
        <v>9</v>
      </c>
      <c r="AD220" s="6">
        <f t="shared" si="4"/>
        <v>5</v>
      </c>
      <c r="AE220" s="1">
        <f t="shared" si="5"/>
        <v>26</v>
      </c>
    </row>
    <row r="221" spans="1:31" ht="15.75" customHeight="1" x14ac:dyDescent="0.35">
      <c r="A221" s="2">
        <f t="shared" si="1"/>
        <v>20</v>
      </c>
      <c r="B221" s="2">
        <v>24823</v>
      </c>
      <c r="C221" s="2">
        <v>0</v>
      </c>
      <c r="D221" s="2">
        <v>2001</v>
      </c>
      <c r="E221" s="8">
        <v>44500.834722222222</v>
      </c>
      <c r="F221" s="2" t="s">
        <v>117</v>
      </c>
      <c r="G221" s="4">
        <v>3</v>
      </c>
      <c r="H221" s="4">
        <v>3</v>
      </c>
      <c r="I221" s="5">
        <v>3</v>
      </c>
      <c r="J221" s="4">
        <v>3</v>
      </c>
      <c r="K221" s="4">
        <v>3</v>
      </c>
      <c r="L221" s="5">
        <v>4</v>
      </c>
      <c r="M221" s="5">
        <v>4</v>
      </c>
      <c r="N221" s="6">
        <v>3</v>
      </c>
      <c r="O221" s="5">
        <v>3</v>
      </c>
      <c r="P221" s="6">
        <v>2</v>
      </c>
      <c r="Q221" s="2">
        <v>5</v>
      </c>
      <c r="R221" s="2">
        <v>4</v>
      </c>
      <c r="S221" s="2">
        <v>2</v>
      </c>
      <c r="T221" s="2">
        <v>3</v>
      </c>
      <c r="U221" s="2">
        <v>6</v>
      </c>
      <c r="V221" s="2">
        <v>10</v>
      </c>
      <c r="W221" s="2">
        <v>2</v>
      </c>
      <c r="X221" s="2">
        <v>5</v>
      </c>
      <c r="Y221" s="2">
        <v>5</v>
      </c>
      <c r="Z221" s="2">
        <v>3</v>
      </c>
      <c r="AA221" s="3">
        <v>-22</v>
      </c>
      <c r="AB221" s="4">
        <f t="shared" si="2"/>
        <v>12</v>
      </c>
      <c r="AC221" s="5">
        <f t="shared" si="3"/>
        <v>14</v>
      </c>
      <c r="AD221" s="6">
        <f t="shared" si="4"/>
        <v>5</v>
      </c>
      <c r="AE221" s="1">
        <f t="shared" si="5"/>
        <v>31</v>
      </c>
    </row>
    <row r="222" spans="1:31" ht="15.75" customHeight="1" x14ac:dyDescent="0.35">
      <c r="A222" s="2">
        <f t="shared" si="1"/>
        <v>30</v>
      </c>
      <c r="B222" s="2">
        <v>24834</v>
      </c>
      <c r="C222" s="2">
        <v>0</v>
      </c>
      <c r="D222" s="2">
        <v>1991</v>
      </c>
      <c r="E222" s="8">
        <v>44500.838888888888</v>
      </c>
      <c r="F222" s="2" t="s">
        <v>78</v>
      </c>
      <c r="G222" s="4">
        <v>3</v>
      </c>
      <c r="H222" s="4">
        <v>3</v>
      </c>
      <c r="I222" s="5">
        <v>2</v>
      </c>
      <c r="J222" s="4">
        <v>2</v>
      </c>
      <c r="K222" s="4">
        <v>2</v>
      </c>
      <c r="L222" s="5">
        <v>3</v>
      </c>
      <c r="M222" s="5">
        <v>3</v>
      </c>
      <c r="N222" s="6">
        <v>4</v>
      </c>
      <c r="O222" s="5">
        <v>3</v>
      </c>
      <c r="P222" s="6">
        <v>2</v>
      </c>
      <c r="Q222" s="2">
        <v>6</v>
      </c>
      <c r="R222" s="2">
        <v>4</v>
      </c>
      <c r="S222" s="2">
        <v>3</v>
      </c>
      <c r="T222" s="2">
        <v>3</v>
      </c>
      <c r="U222" s="2">
        <v>3</v>
      </c>
      <c r="V222" s="2">
        <v>7</v>
      </c>
      <c r="W222" s="2">
        <v>3</v>
      </c>
      <c r="X222" s="2">
        <v>4</v>
      </c>
      <c r="Y222" s="2">
        <v>3</v>
      </c>
      <c r="Z222" s="2">
        <v>3</v>
      </c>
      <c r="AA222" s="3">
        <v>-10</v>
      </c>
      <c r="AB222" s="4">
        <f t="shared" si="2"/>
        <v>10</v>
      </c>
      <c r="AC222" s="5">
        <f t="shared" si="3"/>
        <v>11</v>
      </c>
      <c r="AD222" s="6">
        <f t="shared" si="4"/>
        <v>6</v>
      </c>
      <c r="AE222" s="1">
        <f t="shared" si="5"/>
        <v>27</v>
      </c>
    </row>
    <row r="223" spans="1:31" ht="15.75" customHeight="1" x14ac:dyDescent="0.35">
      <c r="A223" s="2">
        <f t="shared" si="1"/>
        <v>22</v>
      </c>
      <c r="B223" s="2">
        <v>24844</v>
      </c>
      <c r="C223" s="2">
        <v>0</v>
      </c>
      <c r="D223" s="2">
        <v>1999</v>
      </c>
      <c r="E223" s="8">
        <v>44500.875694444447</v>
      </c>
      <c r="F223" s="2" t="s">
        <v>118</v>
      </c>
      <c r="G223" s="4">
        <v>2</v>
      </c>
      <c r="H223" s="4">
        <v>3</v>
      </c>
      <c r="I223" s="5">
        <v>2</v>
      </c>
      <c r="J223" s="4">
        <v>3</v>
      </c>
      <c r="K223" s="4">
        <v>3</v>
      </c>
      <c r="L223" s="5">
        <v>3</v>
      </c>
      <c r="M223" s="5">
        <v>3</v>
      </c>
      <c r="N223" s="6">
        <v>3</v>
      </c>
      <c r="O223" s="5">
        <v>3</v>
      </c>
      <c r="P223" s="6">
        <v>2</v>
      </c>
      <c r="Q223" s="2">
        <v>5</v>
      </c>
      <c r="R223" s="2">
        <v>6</v>
      </c>
      <c r="S223" s="2">
        <v>2</v>
      </c>
      <c r="T223" s="2">
        <v>2</v>
      </c>
      <c r="U223" s="2">
        <v>4</v>
      </c>
      <c r="V223" s="2">
        <v>2</v>
      </c>
      <c r="W223" s="2">
        <v>3</v>
      </c>
      <c r="X223" s="2">
        <v>4</v>
      </c>
      <c r="Y223" s="2">
        <v>4</v>
      </c>
      <c r="Z223" s="2">
        <v>2</v>
      </c>
      <c r="AA223" s="3">
        <v>-25</v>
      </c>
      <c r="AB223" s="4">
        <f t="shared" si="2"/>
        <v>11</v>
      </c>
      <c r="AC223" s="5">
        <f t="shared" si="3"/>
        <v>11</v>
      </c>
      <c r="AD223" s="6">
        <f t="shared" si="4"/>
        <v>5</v>
      </c>
      <c r="AE223" s="1">
        <f t="shared" si="5"/>
        <v>27</v>
      </c>
    </row>
    <row r="224" spans="1:31" ht="15.75" customHeight="1" x14ac:dyDescent="0.35">
      <c r="A224" s="2">
        <f t="shared" si="1"/>
        <v>21</v>
      </c>
      <c r="B224" s="2">
        <v>24843</v>
      </c>
      <c r="C224" s="2">
        <v>0</v>
      </c>
      <c r="D224" s="2">
        <v>2000</v>
      </c>
      <c r="E224" s="8">
        <v>44500.879861111112</v>
      </c>
      <c r="F224" s="2" t="s">
        <v>71</v>
      </c>
      <c r="G224" s="4">
        <v>4</v>
      </c>
      <c r="H224" s="4">
        <v>4</v>
      </c>
      <c r="I224" s="5">
        <v>3</v>
      </c>
      <c r="J224" s="4">
        <v>4</v>
      </c>
      <c r="K224" s="4">
        <v>2</v>
      </c>
      <c r="L224" s="5">
        <v>4</v>
      </c>
      <c r="M224" s="5">
        <v>4</v>
      </c>
      <c r="N224" s="6">
        <v>2</v>
      </c>
      <c r="O224" s="5">
        <v>4</v>
      </c>
      <c r="P224" s="6">
        <v>3</v>
      </c>
      <c r="Q224" s="2">
        <v>4</v>
      </c>
      <c r="R224" s="2">
        <v>7</v>
      </c>
      <c r="S224" s="2">
        <v>3</v>
      </c>
      <c r="T224" s="2">
        <v>4</v>
      </c>
      <c r="U224" s="2">
        <v>5</v>
      </c>
      <c r="V224" s="2">
        <v>3</v>
      </c>
      <c r="W224" s="2">
        <v>3</v>
      </c>
      <c r="X224" s="2">
        <v>3</v>
      </c>
      <c r="Y224" s="2">
        <v>3</v>
      </c>
      <c r="Z224" s="2">
        <v>3</v>
      </c>
      <c r="AA224" s="3">
        <v>-1</v>
      </c>
      <c r="AB224" s="4">
        <f t="shared" si="2"/>
        <v>14</v>
      </c>
      <c r="AC224" s="5">
        <f t="shared" si="3"/>
        <v>15</v>
      </c>
      <c r="AD224" s="6">
        <f t="shared" si="4"/>
        <v>5</v>
      </c>
      <c r="AE224" s="1">
        <f t="shared" si="5"/>
        <v>34</v>
      </c>
    </row>
    <row r="225" spans="1:31" ht="15.75" customHeight="1" x14ac:dyDescent="0.35">
      <c r="A225" s="2">
        <f t="shared" si="1"/>
        <v>49</v>
      </c>
      <c r="B225" s="2">
        <v>24849</v>
      </c>
      <c r="C225" s="2">
        <v>0</v>
      </c>
      <c r="D225" s="2">
        <v>1972</v>
      </c>
      <c r="E225" s="8">
        <v>44500.893750000003</v>
      </c>
      <c r="F225" s="2" t="s">
        <v>73</v>
      </c>
      <c r="G225" s="4">
        <v>2</v>
      </c>
      <c r="H225" s="4">
        <v>3</v>
      </c>
      <c r="I225" s="5">
        <v>2</v>
      </c>
      <c r="J225" s="4">
        <v>3</v>
      </c>
      <c r="K225" s="4">
        <v>3</v>
      </c>
      <c r="L225" s="5">
        <v>3</v>
      </c>
      <c r="M225" s="5">
        <v>3</v>
      </c>
      <c r="N225" s="6">
        <v>2</v>
      </c>
      <c r="O225" s="5">
        <v>4</v>
      </c>
      <c r="P225" s="6">
        <v>2</v>
      </c>
      <c r="Q225" s="2">
        <v>4</v>
      </c>
      <c r="R225" s="2">
        <v>4</v>
      </c>
      <c r="S225" s="2">
        <v>2</v>
      </c>
      <c r="T225" s="2">
        <v>3</v>
      </c>
      <c r="U225" s="2">
        <v>3</v>
      </c>
      <c r="V225" s="2">
        <v>3</v>
      </c>
      <c r="W225" s="2">
        <v>3</v>
      </c>
      <c r="X225" s="2">
        <v>3</v>
      </c>
      <c r="Y225" s="2">
        <v>3</v>
      </c>
      <c r="Z225" s="2">
        <v>2</v>
      </c>
      <c r="AA225" s="3">
        <v>-11</v>
      </c>
      <c r="AB225" s="4">
        <f t="shared" si="2"/>
        <v>11</v>
      </c>
      <c r="AC225" s="5">
        <f t="shared" si="3"/>
        <v>12</v>
      </c>
      <c r="AD225" s="6">
        <f t="shared" si="4"/>
        <v>4</v>
      </c>
      <c r="AE225" s="1">
        <f t="shared" si="5"/>
        <v>27</v>
      </c>
    </row>
    <row r="226" spans="1:31" ht="15.75" customHeight="1" x14ac:dyDescent="0.35">
      <c r="A226" s="2">
        <f t="shared" si="1"/>
        <v>22</v>
      </c>
      <c r="B226" s="2">
        <v>24851</v>
      </c>
      <c r="C226" s="2">
        <v>0</v>
      </c>
      <c r="D226" s="2">
        <v>1999</v>
      </c>
      <c r="E226" s="8">
        <v>44500.906944444447</v>
      </c>
      <c r="F226" s="2" t="s">
        <v>69</v>
      </c>
      <c r="G226" s="4">
        <v>2</v>
      </c>
      <c r="H226" s="4">
        <v>3</v>
      </c>
      <c r="I226" s="5">
        <v>4</v>
      </c>
      <c r="J226" s="4">
        <v>2</v>
      </c>
      <c r="K226" s="4">
        <v>1</v>
      </c>
      <c r="L226" s="5">
        <v>4</v>
      </c>
      <c r="M226" s="5">
        <v>4</v>
      </c>
      <c r="N226" s="6">
        <v>2</v>
      </c>
      <c r="O226" s="5">
        <v>4</v>
      </c>
      <c r="P226" s="6">
        <v>1</v>
      </c>
      <c r="Q226" s="2">
        <v>9</v>
      </c>
      <c r="R226" s="2">
        <v>13</v>
      </c>
      <c r="S226" s="2">
        <v>3</v>
      </c>
      <c r="T226" s="2">
        <v>4</v>
      </c>
      <c r="U226" s="2">
        <v>9</v>
      </c>
      <c r="V226" s="2">
        <v>3</v>
      </c>
      <c r="W226" s="2">
        <v>3</v>
      </c>
      <c r="X226" s="2">
        <v>4</v>
      </c>
      <c r="Y226" s="2">
        <v>4</v>
      </c>
      <c r="Z226" s="2">
        <v>3</v>
      </c>
      <c r="AA226" s="3">
        <v>33</v>
      </c>
      <c r="AB226" s="4">
        <f t="shared" si="2"/>
        <v>8</v>
      </c>
      <c r="AC226" s="5">
        <f t="shared" si="3"/>
        <v>16</v>
      </c>
      <c r="AD226" s="6">
        <f t="shared" si="4"/>
        <v>3</v>
      </c>
      <c r="AE226" s="1">
        <f t="shared" si="5"/>
        <v>27</v>
      </c>
    </row>
    <row r="227" spans="1:31" ht="15.75" customHeight="1" x14ac:dyDescent="0.35">
      <c r="A227" s="2">
        <f t="shared" si="1"/>
        <v>22</v>
      </c>
      <c r="B227" s="2">
        <v>24866</v>
      </c>
      <c r="C227" s="2">
        <v>0</v>
      </c>
      <c r="D227" s="2">
        <v>1999</v>
      </c>
      <c r="E227" s="8">
        <v>44501.385416666664</v>
      </c>
      <c r="F227" s="2" t="s">
        <v>119</v>
      </c>
      <c r="G227" s="4">
        <v>3</v>
      </c>
      <c r="H227" s="4">
        <v>4</v>
      </c>
      <c r="I227" s="5">
        <v>4</v>
      </c>
      <c r="J227" s="4">
        <v>4</v>
      </c>
      <c r="K227" s="4">
        <v>3</v>
      </c>
      <c r="L227" s="5">
        <v>4</v>
      </c>
      <c r="M227" s="5">
        <v>4</v>
      </c>
      <c r="N227" s="6">
        <v>2</v>
      </c>
      <c r="O227" s="5">
        <v>3</v>
      </c>
      <c r="P227" s="6">
        <v>3</v>
      </c>
      <c r="Q227" s="2">
        <v>4</v>
      </c>
      <c r="R227" s="2">
        <v>6</v>
      </c>
      <c r="S227" s="2">
        <v>3</v>
      </c>
      <c r="T227" s="2">
        <v>5</v>
      </c>
      <c r="U227" s="2">
        <v>7</v>
      </c>
      <c r="V227" s="2">
        <v>4</v>
      </c>
      <c r="W227" s="2">
        <v>3</v>
      </c>
      <c r="X227" s="2">
        <v>6</v>
      </c>
      <c r="Y227" s="2">
        <v>5</v>
      </c>
      <c r="Z227" s="2">
        <v>5</v>
      </c>
      <c r="AA227" s="3">
        <v>-17</v>
      </c>
      <c r="AB227" s="4">
        <f t="shared" si="2"/>
        <v>14</v>
      </c>
      <c r="AC227" s="5">
        <f t="shared" si="3"/>
        <v>15</v>
      </c>
      <c r="AD227" s="6">
        <f t="shared" si="4"/>
        <v>5</v>
      </c>
      <c r="AE227" s="1">
        <f t="shared" si="5"/>
        <v>34</v>
      </c>
    </row>
    <row r="228" spans="1:31" ht="15.75" customHeight="1" x14ac:dyDescent="0.35">
      <c r="A228" s="2">
        <f t="shared" si="1"/>
        <v>23</v>
      </c>
      <c r="B228" s="2">
        <v>24867</v>
      </c>
      <c r="C228" s="2">
        <v>0</v>
      </c>
      <c r="D228" s="2">
        <v>1998</v>
      </c>
      <c r="E228" s="8">
        <v>44501.388194444444</v>
      </c>
      <c r="F228" s="2" t="s">
        <v>120</v>
      </c>
      <c r="G228" s="4">
        <v>3</v>
      </c>
      <c r="H228" s="4">
        <v>4</v>
      </c>
      <c r="I228" s="5">
        <v>2</v>
      </c>
      <c r="J228" s="4">
        <v>3</v>
      </c>
      <c r="K228" s="4">
        <v>3</v>
      </c>
      <c r="L228" s="5">
        <v>2</v>
      </c>
      <c r="M228" s="5">
        <v>3</v>
      </c>
      <c r="N228" s="6">
        <v>2</v>
      </c>
      <c r="O228" s="5">
        <v>2</v>
      </c>
      <c r="P228" s="6">
        <v>2</v>
      </c>
      <c r="Q228" s="2">
        <v>5</v>
      </c>
      <c r="R228" s="2">
        <v>9</v>
      </c>
      <c r="S228" s="2">
        <v>3</v>
      </c>
      <c r="T228" s="2">
        <v>3</v>
      </c>
      <c r="U228" s="2">
        <v>8</v>
      </c>
      <c r="V228" s="2">
        <v>4</v>
      </c>
      <c r="W228" s="2">
        <v>4</v>
      </c>
      <c r="X228" s="2">
        <v>3</v>
      </c>
      <c r="Y228" s="2">
        <v>4</v>
      </c>
      <c r="Z228" s="2">
        <v>3</v>
      </c>
      <c r="AA228" s="3">
        <v>-24</v>
      </c>
      <c r="AB228" s="4">
        <f t="shared" si="2"/>
        <v>13</v>
      </c>
      <c r="AC228" s="5">
        <f t="shared" si="3"/>
        <v>9</v>
      </c>
      <c r="AD228" s="6">
        <f t="shared" si="4"/>
        <v>4</v>
      </c>
      <c r="AE228" s="1">
        <f t="shared" si="5"/>
        <v>26</v>
      </c>
    </row>
    <row r="229" spans="1:31" ht="15.75" customHeight="1" x14ac:dyDescent="0.35">
      <c r="A229" s="2">
        <f t="shared" si="1"/>
        <v>25</v>
      </c>
      <c r="B229" s="2">
        <v>24872</v>
      </c>
      <c r="C229" s="2">
        <v>0</v>
      </c>
      <c r="D229" s="2">
        <v>1996</v>
      </c>
      <c r="E229" s="8">
        <v>44501.413194444445</v>
      </c>
      <c r="F229" s="2" t="s">
        <v>121</v>
      </c>
      <c r="G229" s="4">
        <v>3</v>
      </c>
      <c r="H229" s="4">
        <v>2</v>
      </c>
      <c r="I229" s="5">
        <v>3</v>
      </c>
      <c r="J229" s="4">
        <v>3</v>
      </c>
      <c r="K229" s="4">
        <v>3</v>
      </c>
      <c r="L229" s="5">
        <v>3</v>
      </c>
      <c r="M229" s="5">
        <v>4</v>
      </c>
      <c r="N229" s="6">
        <v>3</v>
      </c>
      <c r="O229" s="5">
        <v>3</v>
      </c>
      <c r="P229" s="6">
        <v>2</v>
      </c>
      <c r="Q229" s="2">
        <v>6</v>
      </c>
      <c r="R229" s="2">
        <v>7</v>
      </c>
      <c r="S229" s="2">
        <v>2</v>
      </c>
      <c r="T229" s="2">
        <v>5</v>
      </c>
      <c r="U229" s="2">
        <v>10</v>
      </c>
      <c r="V229" s="2">
        <v>7</v>
      </c>
      <c r="W229" s="2">
        <v>5</v>
      </c>
      <c r="X229" s="2">
        <v>6</v>
      </c>
      <c r="Y229" s="2">
        <v>5</v>
      </c>
      <c r="Z229" s="2">
        <v>4</v>
      </c>
      <c r="AA229" s="3">
        <v>-23</v>
      </c>
      <c r="AB229" s="4">
        <f t="shared" si="2"/>
        <v>11</v>
      </c>
      <c r="AC229" s="5">
        <f t="shared" si="3"/>
        <v>13</v>
      </c>
      <c r="AD229" s="6">
        <f t="shared" si="4"/>
        <v>5</v>
      </c>
      <c r="AE229" s="1">
        <f t="shared" si="5"/>
        <v>29</v>
      </c>
    </row>
    <row r="230" spans="1:31" ht="15.75" customHeight="1" x14ac:dyDescent="0.35">
      <c r="A230" s="2">
        <f t="shared" si="1"/>
        <v>23</v>
      </c>
      <c r="B230" s="2">
        <v>24879</v>
      </c>
      <c r="C230" s="2">
        <v>0</v>
      </c>
      <c r="D230" s="2">
        <v>1998</v>
      </c>
      <c r="E230" s="8">
        <v>44501.424305555556</v>
      </c>
      <c r="F230" s="2" t="s">
        <v>73</v>
      </c>
      <c r="G230" s="4">
        <v>3</v>
      </c>
      <c r="H230" s="4">
        <v>3</v>
      </c>
      <c r="I230" s="5">
        <v>3</v>
      </c>
      <c r="J230" s="4">
        <v>3</v>
      </c>
      <c r="K230" s="4">
        <v>2</v>
      </c>
      <c r="L230" s="5">
        <v>3</v>
      </c>
      <c r="M230" s="5">
        <v>3</v>
      </c>
      <c r="N230" s="6">
        <v>2</v>
      </c>
      <c r="O230" s="5">
        <v>2</v>
      </c>
      <c r="P230" s="6">
        <v>3</v>
      </c>
      <c r="Q230" s="2">
        <v>5</v>
      </c>
      <c r="R230" s="2">
        <v>7</v>
      </c>
      <c r="S230" s="2">
        <v>2</v>
      </c>
      <c r="T230" s="2">
        <v>5</v>
      </c>
      <c r="U230" s="2">
        <v>5</v>
      </c>
      <c r="V230" s="2">
        <v>5</v>
      </c>
      <c r="W230" s="2">
        <v>3</v>
      </c>
      <c r="X230" s="2">
        <v>19</v>
      </c>
      <c r="Y230" s="2">
        <v>6</v>
      </c>
      <c r="Z230" s="2">
        <v>4</v>
      </c>
      <c r="AA230" s="3">
        <v>-20</v>
      </c>
      <c r="AB230" s="4">
        <f t="shared" si="2"/>
        <v>11</v>
      </c>
      <c r="AC230" s="5">
        <f t="shared" si="3"/>
        <v>11</v>
      </c>
      <c r="AD230" s="6">
        <f t="shared" si="4"/>
        <v>5</v>
      </c>
      <c r="AE230" s="1">
        <f t="shared" si="5"/>
        <v>27</v>
      </c>
    </row>
    <row r="231" spans="1:31" ht="15.75" customHeight="1" x14ac:dyDescent="0.35">
      <c r="A231" s="2">
        <f t="shared" si="1"/>
        <v>35</v>
      </c>
      <c r="B231" s="2">
        <v>24888</v>
      </c>
      <c r="C231" s="2">
        <v>0</v>
      </c>
      <c r="D231" s="2">
        <v>1986</v>
      </c>
      <c r="E231" s="8">
        <v>44501.430555555555</v>
      </c>
      <c r="F231" s="2" t="s">
        <v>71</v>
      </c>
      <c r="G231" s="4">
        <v>4</v>
      </c>
      <c r="H231" s="4">
        <v>4</v>
      </c>
      <c r="I231" s="5">
        <v>3</v>
      </c>
      <c r="J231" s="4">
        <v>4</v>
      </c>
      <c r="K231" s="4">
        <v>3</v>
      </c>
      <c r="L231" s="5">
        <v>2</v>
      </c>
      <c r="M231" s="5">
        <v>3</v>
      </c>
      <c r="N231" s="6">
        <v>4</v>
      </c>
      <c r="O231" s="5">
        <v>3</v>
      </c>
      <c r="P231" s="6">
        <v>3</v>
      </c>
      <c r="Q231" s="2">
        <v>8</v>
      </c>
      <c r="R231" s="2">
        <v>9</v>
      </c>
      <c r="S231" s="2">
        <v>3</v>
      </c>
      <c r="T231" s="2">
        <v>4</v>
      </c>
      <c r="U231" s="2">
        <v>6</v>
      </c>
      <c r="V231" s="2">
        <v>7</v>
      </c>
      <c r="W231" s="2">
        <v>5</v>
      </c>
      <c r="X231" s="2">
        <v>7</v>
      </c>
      <c r="Y231" s="2">
        <v>4</v>
      </c>
      <c r="Z231" s="2">
        <v>3</v>
      </c>
      <c r="AA231" s="3">
        <v>-18</v>
      </c>
      <c r="AB231" s="4">
        <f t="shared" si="2"/>
        <v>15</v>
      </c>
      <c r="AC231" s="5">
        <f t="shared" si="3"/>
        <v>11</v>
      </c>
      <c r="AD231" s="6">
        <f t="shared" si="4"/>
        <v>7</v>
      </c>
      <c r="AE231" s="1">
        <f t="shared" si="5"/>
        <v>33</v>
      </c>
    </row>
    <row r="232" spans="1:31" ht="15.75" customHeight="1" x14ac:dyDescent="0.35">
      <c r="A232" s="2">
        <f t="shared" si="1"/>
        <v>18</v>
      </c>
      <c r="B232" s="2">
        <v>24893</v>
      </c>
      <c r="C232" s="2">
        <v>0</v>
      </c>
      <c r="D232" s="2">
        <v>2003</v>
      </c>
      <c r="E232" s="8">
        <v>44501.431250000001</v>
      </c>
      <c r="F232" s="2" t="s">
        <v>69</v>
      </c>
      <c r="G232" s="4">
        <v>3</v>
      </c>
      <c r="H232" s="4">
        <v>2</v>
      </c>
      <c r="I232" s="5">
        <v>3</v>
      </c>
      <c r="J232" s="4">
        <v>4</v>
      </c>
      <c r="K232" s="4">
        <v>2</v>
      </c>
      <c r="L232" s="5">
        <v>3</v>
      </c>
      <c r="M232" s="5">
        <v>3</v>
      </c>
      <c r="N232" s="6">
        <v>2</v>
      </c>
      <c r="O232" s="5">
        <v>2</v>
      </c>
      <c r="P232" s="6">
        <v>3</v>
      </c>
      <c r="Q232" s="2">
        <v>3</v>
      </c>
      <c r="R232" s="2">
        <v>19</v>
      </c>
      <c r="S232" s="2">
        <v>1</v>
      </c>
      <c r="T232" s="2">
        <v>24</v>
      </c>
      <c r="U232" s="2">
        <v>3</v>
      </c>
      <c r="V232" s="2">
        <v>3</v>
      </c>
      <c r="W232" s="2">
        <v>2</v>
      </c>
      <c r="X232" s="2">
        <v>7</v>
      </c>
      <c r="Y232" s="2">
        <v>4</v>
      </c>
      <c r="Z232" s="2">
        <v>2</v>
      </c>
      <c r="AA232" s="3">
        <v>1</v>
      </c>
      <c r="AB232" s="4">
        <f t="shared" si="2"/>
        <v>11</v>
      </c>
      <c r="AC232" s="5">
        <f t="shared" si="3"/>
        <v>11</v>
      </c>
      <c r="AD232" s="6">
        <f t="shared" si="4"/>
        <v>5</v>
      </c>
      <c r="AE232" s="1">
        <f t="shared" si="5"/>
        <v>27</v>
      </c>
    </row>
    <row r="233" spans="1:31" ht="15.75" customHeight="1" x14ac:dyDescent="0.35">
      <c r="A233" s="2">
        <f t="shared" si="1"/>
        <v>18</v>
      </c>
      <c r="B233" s="2">
        <v>24880</v>
      </c>
      <c r="C233" s="2">
        <v>0</v>
      </c>
      <c r="D233" s="2">
        <v>2003</v>
      </c>
      <c r="E233" s="8">
        <v>44501.444444444445</v>
      </c>
      <c r="F233" s="2" t="s">
        <v>71</v>
      </c>
      <c r="G233" s="4">
        <v>2</v>
      </c>
      <c r="H233" s="4">
        <v>1</v>
      </c>
      <c r="I233" s="5">
        <v>3</v>
      </c>
      <c r="J233" s="4">
        <v>2</v>
      </c>
      <c r="K233" s="4">
        <v>2</v>
      </c>
      <c r="L233" s="5">
        <v>4</v>
      </c>
      <c r="M233" s="5">
        <v>4</v>
      </c>
      <c r="N233" s="6">
        <v>4</v>
      </c>
      <c r="O233" s="5">
        <v>3</v>
      </c>
      <c r="P233" s="6">
        <v>3</v>
      </c>
      <c r="Q233" s="2">
        <v>9</v>
      </c>
      <c r="R233" s="2">
        <v>180</v>
      </c>
      <c r="S233" s="2">
        <v>2</v>
      </c>
      <c r="T233" s="2">
        <v>7</v>
      </c>
      <c r="U233" s="2">
        <v>7</v>
      </c>
      <c r="V233" s="2">
        <v>8</v>
      </c>
      <c r="W233" s="2">
        <v>3</v>
      </c>
      <c r="X233" s="2">
        <v>3</v>
      </c>
      <c r="Y233" s="2">
        <v>8</v>
      </c>
      <c r="Z233" s="2">
        <v>62</v>
      </c>
      <c r="AA233" s="3">
        <v>-1</v>
      </c>
      <c r="AB233" s="4">
        <f t="shared" si="2"/>
        <v>7</v>
      </c>
      <c r="AC233" s="5">
        <f t="shared" si="3"/>
        <v>14</v>
      </c>
      <c r="AD233" s="6">
        <f t="shared" si="4"/>
        <v>7</v>
      </c>
      <c r="AE233" s="1">
        <f t="shared" si="5"/>
        <v>28</v>
      </c>
    </row>
    <row r="234" spans="1:31" ht="15.75" customHeight="1" x14ac:dyDescent="0.35">
      <c r="A234" s="2">
        <f t="shared" si="1"/>
        <v>33</v>
      </c>
      <c r="B234" s="2">
        <v>24936</v>
      </c>
      <c r="C234" s="2">
        <v>1</v>
      </c>
      <c r="D234" s="2">
        <v>1988</v>
      </c>
      <c r="E234" s="8">
        <v>44501.495138888888</v>
      </c>
      <c r="F234" s="2" t="s">
        <v>122</v>
      </c>
      <c r="G234" s="4">
        <v>3</v>
      </c>
      <c r="H234" s="4">
        <v>3</v>
      </c>
      <c r="I234" s="5">
        <v>3</v>
      </c>
      <c r="J234" s="4">
        <v>3</v>
      </c>
      <c r="K234" s="4">
        <v>3</v>
      </c>
      <c r="L234" s="5">
        <v>3</v>
      </c>
      <c r="M234" s="5">
        <v>3</v>
      </c>
      <c r="N234" s="6">
        <v>4</v>
      </c>
      <c r="O234" s="5">
        <v>3</v>
      </c>
      <c r="P234" s="6">
        <v>3</v>
      </c>
      <c r="Q234" s="2">
        <v>23</v>
      </c>
      <c r="R234" s="2">
        <v>12</v>
      </c>
      <c r="S234" s="2">
        <v>2</v>
      </c>
      <c r="T234" s="2">
        <v>10</v>
      </c>
      <c r="U234" s="2">
        <v>21</v>
      </c>
      <c r="V234" s="2">
        <v>6</v>
      </c>
      <c r="W234" s="2">
        <v>2</v>
      </c>
      <c r="X234" s="2">
        <v>8</v>
      </c>
      <c r="Y234" s="2">
        <v>6</v>
      </c>
      <c r="Z234" s="2">
        <v>3</v>
      </c>
      <c r="AA234" s="3">
        <v>-32</v>
      </c>
      <c r="AB234" s="4">
        <f t="shared" si="2"/>
        <v>12</v>
      </c>
      <c r="AC234" s="5">
        <f t="shared" si="3"/>
        <v>12</v>
      </c>
      <c r="AD234" s="6">
        <f t="shared" si="4"/>
        <v>7</v>
      </c>
      <c r="AE234" s="1">
        <f t="shared" si="5"/>
        <v>31</v>
      </c>
    </row>
    <row r="235" spans="1:31" ht="15.75" customHeight="1" x14ac:dyDescent="0.35">
      <c r="A235" s="2">
        <f t="shared" si="1"/>
        <v>20</v>
      </c>
      <c r="B235" s="2">
        <v>24958</v>
      </c>
      <c r="C235" s="2">
        <v>0</v>
      </c>
      <c r="D235" s="2">
        <v>2001</v>
      </c>
      <c r="E235" s="8">
        <v>44501.551388888889</v>
      </c>
      <c r="F235" s="2" t="s">
        <v>69</v>
      </c>
      <c r="G235" s="4">
        <v>4</v>
      </c>
      <c r="H235" s="4">
        <v>3</v>
      </c>
      <c r="I235" s="5">
        <v>4</v>
      </c>
      <c r="J235" s="4">
        <v>3</v>
      </c>
      <c r="K235" s="4">
        <v>3</v>
      </c>
      <c r="L235" s="5">
        <v>3</v>
      </c>
      <c r="M235" s="5">
        <v>4</v>
      </c>
      <c r="N235" s="6">
        <v>3</v>
      </c>
      <c r="O235" s="5">
        <v>4</v>
      </c>
      <c r="P235" s="6">
        <v>3</v>
      </c>
      <c r="Q235" s="2">
        <v>5</v>
      </c>
      <c r="R235" s="2">
        <v>6</v>
      </c>
      <c r="S235" s="2">
        <v>2</v>
      </c>
      <c r="T235" s="2">
        <v>4</v>
      </c>
      <c r="U235" s="2">
        <v>5</v>
      </c>
      <c r="V235" s="2">
        <v>9</v>
      </c>
      <c r="W235" s="2">
        <v>3</v>
      </c>
      <c r="X235" s="2">
        <v>3</v>
      </c>
      <c r="Y235" s="2">
        <v>3</v>
      </c>
      <c r="Z235" s="2">
        <v>4</v>
      </c>
      <c r="AA235" s="3">
        <v>-25</v>
      </c>
      <c r="AB235" s="4">
        <f t="shared" si="2"/>
        <v>13</v>
      </c>
      <c r="AC235" s="5">
        <f t="shared" si="3"/>
        <v>15</v>
      </c>
      <c r="AD235" s="6">
        <f t="shared" si="4"/>
        <v>6</v>
      </c>
      <c r="AE235" s="1">
        <f t="shared" si="5"/>
        <v>34</v>
      </c>
    </row>
    <row r="236" spans="1:31" ht="15.75" customHeight="1" x14ac:dyDescent="0.35">
      <c r="A236" s="2">
        <f t="shared" si="1"/>
        <v>25</v>
      </c>
      <c r="B236" s="2">
        <v>24960</v>
      </c>
      <c r="C236" s="2">
        <v>0</v>
      </c>
      <c r="D236" s="2">
        <v>1996</v>
      </c>
      <c r="E236" s="8">
        <v>44501.554166666669</v>
      </c>
      <c r="F236" s="2" t="s">
        <v>71</v>
      </c>
      <c r="G236" s="4">
        <v>2</v>
      </c>
      <c r="H236" s="4">
        <v>3</v>
      </c>
      <c r="I236" s="5">
        <v>3</v>
      </c>
      <c r="J236" s="4">
        <v>3</v>
      </c>
      <c r="K236" s="4">
        <v>2</v>
      </c>
      <c r="L236" s="5">
        <v>3</v>
      </c>
      <c r="M236" s="5">
        <v>3</v>
      </c>
      <c r="N236" s="6">
        <v>4</v>
      </c>
      <c r="O236" s="5">
        <v>2</v>
      </c>
      <c r="P236" s="6">
        <v>3</v>
      </c>
      <c r="Q236" s="2">
        <v>9</v>
      </c>
      <c r="R236" s="2">
        <v>5</v>
      </c>
      <c r="S236" s="2">
        <v>5</v>
      </c>
      <c r="T236" s="2">
        <v>4</v>
      </c>
      <c r="U236" s="2">
        <v>4</v>
      </c>
      <c r="V236" s="2">
        <v>6</v>
      </c>
      <c r="W236" s="2">
        <v>6</v>
      </c>
      <c r="X236" s="2">
        <v>4</v>
      </c>
      <c r="Y236" s="2">
        <v>6</v>
      </c>
      <c r="Z236" s="2">
        <v>3</v>
      </c>
      <c r="AA236" s="3">
        <v>-24</v>
      </c>
      <c r="AB236" s="4">
        <f t="shared" si="2"/>
        <v>10</v>
      </c>
      <c r="AC236" s="5">
        <f t="shared" si="3"/>
        <v>11</v>
      </c>
      <c r="AD236" s="6">
        <f t="shared" si="4"/>
        <v>7</v>
      </c>
      <c r="AE236" s="1">
        <f t="shared" si="5"/>
        <v>28</v>
      </c>
    </row>
    <row r="237" spans="1:31" ht="15.75" customHeight="1" x14ac:dyDescent="0.35">
      <c r="A237" s="2">
        <f t="shared" si="1"/>
        <v>28</v>
      </c>
      <c r="B237" s="2">
        <v>24969</v>
      </c>
      <c r="C237" s="2">
        <v>0</v>
      </c>
      <c r="D237" s="2">
        <v>1993</v>
      </c>
      <c r="E237" s="8">
        <v>44501.564583333333</v>
      </c>
      <c r="F237" s="2" t="s">
        <v>70</v>
      </c>
      <c r="G237" s="4">
        <v>1</v>
      </c>
      <c r="H237" s="4">
        <v>2</v>
      </c>
      <c r="I237" s="5">
        <v>3</v>
      </c>
      <c r="J237" s="4">
        <v>2</v>
      </c>
      <c r="K237" s="4">
        <v>1</v>
      </c>
      <c r="L237" s="5">
        <v>4</v>
      </c>
      <c r="M237" s="5">
        <v>4</v>
      </c>
      <c r="N237" s="6">
        <v>4</v>
      </c>
      <c r="O237" s="5">
        <v>4</v>
      </c>
      <c r="P237" s="6">
        <v>3</v>
      </c>
      <c r="Q237" s="2">
        <v>5</v>
      </c>
      <c r="R237" s="2">
        <v>4</v>
      </c>
      <c r="S237" s="2">
        <v>3</v>
      </c>
      <c r="T237" s="2">
        <v>2</v>
      </c>
      <c r="U237" s="2">
        <v>4</v>
      </c>
      <c r="V237" s="2">
        <v>3</v>
      </c>
      <c r="W237" s="2">
        <v>3</v>
      </c>
      <c r="X237" s="2">
        <v>2</v>
      </c>
      <c r="Y237" s="2">
        <v>3</v>
      </c>
      <c r="Z237" s="2">
        <v>3</v>
      </c>
      <c r="AA237" s="3">
        <v>7</v>
      </c>
      <c r="AB237" s="4">
        <f t="shared" si="2"/>
        <v>6</v>
      </c>
      <c r="AC237" s="5">
        <f t="shared" si="3"/>
        <v>15</v>
      </c>
      <c r="AD237" s="6">
        <f t="shared" si="4"/>
        <v>7</v>
      </c>
      <c r="AE237" s="1">
        <f t="shared" si="5"/>
        <v>28</v>
      </c>
    </row>
    <row r="238" spans="1:31" ht="15.75" customHeight="1" x14ac:dyDescent="0.35">
      <c r="A238" s="2">
        <f t="shared" si="1"/>
        <v>50</v>
      </c>
      <c r="B238" s="2">
        <v>24975</v>
      </c>
      <c r="C238" s="2">
        <v>0</v>
      </c>
      <c r="D238" s="2">
        <v>1971</v>
      </c>
      <c r="E238" s="8">
        <v>44501.581250000003</v>
      </c>
      <c r="F238" s="2" t="s">
        <v>123</v>
      </c>
      <c r="G238" s="4">
        <v>4</v>
      </c>
      <c r="H238" s="4">
        <v>3</v>
      </c>
      <c r="I238" s="5">
        <v>4</v>
      </c>
      <c r="J238" s="4">
        <v>3</v>
      </c>
      <c r="K238" s="4">
        <v>2</v>
      </c>
      <c r="L238" s="5">
        <v>4</v>
      </c>
      <c r="M238" s="5">
        <v>4</v>
      </c>
      <c r="N238" s="6">
        <v>2</v>
      </c>
      <c r="O238" s="5">
        <v>4</v>
      </c>
      <c r="P238" s="6">
        <v>4</v>
      </c>
      <c r="Q238" s="2">
        <v>5</v>
      </c>
      <c r="R238" s="2">
        <v>10</v>
      </c>
      <c r="S238" s="2">
        <v>2</v>
      </c>
      <c r="T238" s="2">
        <v>4</v>
      </c>
      <c r="U238" s="2">
        <v>4</v>
      </c>
      <c r="V238" s="2">
        <v>3</v>
      </c>
      <c r="W238" s="2">
        <v>3</v>
      </c>
      <c r="X238" s="2">
        <v>9</v>
      </c>
      <c r="Y238" s="2">
        <v>4</v>
      </c>
      <c r="Z238" s="2">
        <v>3</v>
      </c>
      <c r="AA238" s="3">
        <v>-7</v>
      </c>
      <c r="AB238" s="4">
        <f t="shared" si="2"/>
        <v>12</v>
      </c>
      <c r="AC238" s="5">
        <f t="shared" si="3"/>
        <v>16</v>
      </c>
      <c r="AD238" s="6">
        <f t="shared" si="4"/>
        <v>6</v>
      </c>
      <c r="AE238" s="1">
        <f t="shared" si="5"/>
        <v>34</v>
      </c>
    </row>
    <row r="239" spans="1:31" ht="15.75" customHeight="1" x14ac:dyDescent="0.35">
      <c r="A239" s="2">
        <f t="shared" si="1"/>
        <v>37</v>
      </c>
      <c r="B239" s="2">
        <v>24983</v>
      </c>
      <c r="C239" s="2">
        <v>1</v>
      </c>
      <c r="D239" s="2">
        <v>1984</v>
      </c>
      <c r="E239" s="8">
        <v>44501.61041666667</v>
      </c>
      <c r="F239" s="2" t="s">
        <v>73</v>
      </c>
      <c r="G239" s="4">
        <v>2</v>
      </c>
      <c r="H239" s="4">
        <v>4</v>
      </c>
      <c r="I239" s="5">
        <v>4</v>
      </c>
      <c r="J239" s="4">
        <v>3</v>
      </c>
      <c r="K239" s="4">
        <v>2</v>
      </c>
      <c r="L239" s="5">
        <v>2</v>
      </c>
      <c r="M239" s="5">
        <v>1</v>
      </c>
      <c r="N239" s="6">
        <v>3</v>
      </c>
      <c r="O239" s="5">
        <v>3</v>
      </c>
      <c r="P239" s="6">
        <v>2</v>
      </c>
      <c r="Q239" s="2">
        <v>13</v>
      </c>
      <c r="R239" s="2">
        <v>151</v>
      </c>
      <c r="S239" s="2">
        <v>11</v>
      </c>
      <c r="T239" s="2">
        <v>6</v>
      </c>
      <c r="U239" s="2">
        <v>12</v>
      </c>
      <c r="V239" s="2">
        <v>7</v>
      </c>
      <c r="W239" s="2">
        <v>19</v>
      </c>
      <c r="X239" s="2">
        <v>5</v>
      </c>
      <c r="Y239" s="2">
        <v>4</v>
      </c>
      <c r="Z239" s="2">
        <v>3</v>
      </c>
      <c r="AA239" s="3">
        <v>39</v>
      </c>
      <c r="AB239" s="4">
        <f t="shared" si="2"/>
        <v>11</v>
      </c>
      <c r="AC239" s="5">
        <f t="shared" si="3"/>
        <v>10</v>
      </c>
      <c r="AD239" s="6">
        <f t="shared" si="4"/>
        <v>5</v>
      </c>
      <c r="AE239" s="1">
        <f t="shared" si="5"/>
        <v>26</v>
      </c>
    </row>
    <row r="240" spans="1:31" ht="15.75" customHeight="1" x14ac:dyDescent="0.35">
      <c r="A240" s="2">
        <f t="shared" si="1"/>
        <v>23</v>
      </c>
      <c r="B240" s="2">
        <v>24982</v>
      </c>
      <c r="C240" s="2">
        <v>0</v>
      </c>
      <c r="D240" s="2">
        <v>1998</v>
      </c>
      <c r="E240" s="8">
        <v>44501.611111111109</v>
      </c>
      <c r="F240" s="2" t="s">
        <v>73</v>
      </c>
      <c r="G240" s="4">
        <v>3</v>
      </c>
      <c r="H240" s="4">
        <v>3</v>
      </c>
      <c r="I240" s="5">
        <v>4</v>
      </c>
      <c r="J240" s="4">
        <v>2</v>
      </c>
      <c r="K240" s="4">
        <v>2</v>
      </c>
      <c r="L240" s="5">
        <v>4</v>
      </c>
      <c r="M240" s="5">
        <v>4</v>
      </c>
      <c r="N240" s="6">
        <v>2</v>
      </c>
      <c r="O240" s="5">
        <v>2</v>
      </c>
      <c r="P240" s="6">
        <v>3</v>
      </c>
      <c r="Q240" s="2">
        <v>13</v>
      </c>
      <c r="R240" s="2">
        <v>9</v>
      </c>
      <c r="S240" s="2">
        <v>4</v>
      </c>
      <c r="T240" s="2">
        <v>18</v>
      </c>
      <c r="U240" s="2">
        <v>7</v>
      </c>
      <c r="V240" s="2">
        <v>6</v>
      </c>
      <c r="W240" s="2">
        <v>4</v>
      </c>
      <c r="X240" s="2">
        <v>10</v>
      </c>
      <c r="Y240" s="2">
        <v>8</v>
      </c>
      <c r="Z240" s="2">
        <v>6</v>
      </c>
      <c r="AA240" s="3">
        <v>2</v>
      </c>
      <c r="AB240" s="4">
        <f t="shared" si="2"/>
        <v>10</v>
      </c>
      <c r="AC240" s="5">
        <f t="shared" si="3"/>
        <v>14</v>
      </c>
      <c r="AD240" s="6">
        <f t="shared" si="4"/>
        <v>5</v>
      </c>
      <c r="AE240" s="1">
        <f t="shared" si="5"/>
        <v>29</v>
      </c>
    </row>
    <row r="241" spans="1:31" ht="15.75" customHeight="1" x14ac:dyDescent="0.35">
      <c r="A241" s="2">
        <f t="shared" si="1"/>
        <v>20</v>
      </c>
      <c r="B241" s="2">
        <v>24989</v>
      </c>
      <c r="C241" s="2">
        <v>0</v>
      </c>
      <c r="D241" s="2">
        <v>2001</v>
      </c>
      <c r="E241" s="8">
        <v>44501.628472222219</v>
      </c>
      <c r="F241" s="2" t="s">
        <v>78</v>
      </c>
      <c r="G241" s="4">
        <v>2</v>
      </c>
      <c r="H241" s="4">
        <v>1</v>
      </c>
      <c r="I241" s="5">
        <v>3</v>
      </c>
      <c r="J241" s="4">
        <v>4</v>
      </c>
      <c r="K241" s="4">
        <v>3</v>
      </c>
      <c r="L241" s="5">
        <v>2</v>
      </c>
      <c r="M241" s="5">
        <v>2</v>
      </c>
      <c r="N241" s="6">
        <v>3</v>
      </c>
      <c r="O241" s="5">
        <v>2</v>
      </c>
      <c r="P241" s="6">
        <v>3</v>
      </c>
      <c r="Q241" s="2">
        <v>9</v>
      </c>
      <c r="R241" s="2">
        <v>9</v>
      </c>
      <c r="S241" s="2">
        <v>236</v>
      </c>
      <c r="T241" s="2">
        <v>49</v>
      </c>
      <c r="U241" s="2">
        <v>14</v>
      </c>
      <c r="V241" s="2">
        <v>8</v>
      </c>
      <c r="W241" s="2">
        <v>1</v>
      </c>
      <c r="X241" s="2">
        <v>7</v>
      </c>
      <c r="Y241" s="2">
        <v>4</v>
      </c>
      <c r="Z241" s="2">
        <v>2</v>
      </c>
      <c r="AA241" s="3">
        <v>20</v>
      </c>
      <c r="AB241" s="4">
        <f t="shared" si="2"/>
        <v>10</v>
      </c>
      <c r="AC241" s="5">
        <f t="shared" si="3"/>
        <v>9</v>
      </c>
      <c r="AD241" s="6">
        <f t="shared" si="4"/>
        <v>6</v>
      </c>
      <c r="AE241" s="1">
        <f t="shared" si="5"/>
        <v>25</v>
      </c>
    </row>
    <row r="242" spans="1:31" ht="15.75" customHeight="1" x14ac:dyDescent="0.35">
      <c r="A242" s="2">
        <f t="shared" si="1"/>
        <v>38</v>
      </c>
      <c r="B242" s="2">
        <v>25003</v>
      </c>
      <c r="C242" s="2">
        <v>0</v>
      </c>
      <c r="D242" s="2">
        <v>1983</v>
      </c>
      <c r="E242" s="8">
        <v>44501.668055555558</v>
      </c>
      <c r="F242" s="2" t="s">
        <v>124</v>
      </c>
      <c r="G242" s="4">
        <v>1</v>
      </c>
      <c r="H242" s="4">
        <v>4</v>
      </c>
      <c r="I242" s="5">
        <v>4</v>
      </c>
      <c r="J242" s="4">
        <v>1</v>
      </c>
      <c r="K242" s="4">
        <v>1</v>
      </c>
      <c r="L242" s="5">
        <v>4</v>
      </c>
      <c r="M242" s="5">
        <v>1</v>
      </c>
      <c r="N242" s="6">
        <v>4</v>
      </c>
      <c r="O242" s="5">
        <v>3</v>
      </c>
      <c r="P242" s="6">
        <v>3</v>
      </c>
      <c r="Q242" s="2">
        <v>4</v>
      </c>
      <c r="R242" s="2">
        <v>5</v>
      </c>
      <c r="S242" s="2">
        <v>3</v>
      </c>
      <c r="T242" s="2">
        <v>3</v>
      </c>
      <c r="U242" s="2">
        <v>4</v>
      </c>
      <c r="V242" s="2">
        <v>2</v>
      </c>
      <c r="W242" s="2">
        <v>2</v>
      </c>
      <c r="X242" s="2">
        <v>4</v>
      </c>
      <c r="Y242" s="2">
        <v>3</v>
      </c>
      <c r="Z242" s="2">
        <v>3</v>
      </c>
      <c r="AA242" s="3">
        <v>89</v>
      </c>
      <c r="AB242" s="4">
        <f t="shared" si="2"/>
        <v>7</v>
      </c>
      <c r="AC242" s="5">
        <f t="shared" si="3"/>
        <v>12</v>
      </c>
      <c r="AD242" s="6">
        <f t="shared" si="4"/>
        <v>7</v>
      </c>
      <c r="AE242" s="1">
        <f t="shared" si="5"/>
        <v>26</v>
      </c>
    </row>
    <row r="243" spans="1:31" ht="15.75" customHeight="1" x14ac:dyDescent="0.35">
      <c r="A243" s="2">
        <f t="shared" si="1"/>
        <v>24</v>
      </c>
      <c r="B243" s="2">
        <v>25017</v>
      </c>
      <c r="C243" s="2">
        <v>0</v>
      </c>
      <c r="D243" s="2">
        <v>1997</v>
      </c>
      <c r="E243" s="8">
        <v>44501.674305555556</v>
      </c>
      <c r="F243" s="2" t="s">
        <v>125</v>
      </c>
      <c r="G243" s="4">
        <v>1</v>
      </c>
      <c r="H243" s="4">
        <v>2</v>
      </c>
      <c r="I243" s="5">
        <v>2</v>
      </c>
      <c r="J243" s="4">
        <v>2</v>
      </c>
      <c r="K243" s="4">
        <v>1</v>
      </c>
      <c r="L243" s="5">
        <v>4</v>
      </c>
      <c r="M243" s="5">
        <v>4</v>
      </c>
      <c r="N243" s="6">
        <v>4</v>
      </c>
      <c r="O243" s="5">
        <v>4</v>
      </c>
      <c r="P243" s="6">
        <v>4</v>
      </c>
      <c r="Q243" s="2">
        <v>4</v>
      </c>
      <c r="R243" s="2">
        <v>6</v>
      </c>
      <c r="S243" s="2">
        <v>3</v>
      </c>
      <c r="T243" s="2">
        <v>5</v>
      </c>
      <c r="U243" s="2">
        <v>8</v>
      </c>
      <c r="V243" s="2">
        <v>7</v>
      </c>
      <c r="W243" s="2">
        <v>3</v>
      </c>
      <c r="X243" s="2">
        <v>6</v>
      </c>
      <c r="Y243" s="2">
        <v>4</v>
      </c>
      <c r="Z243" s="2">
        <v>5</v>
      </c>
      <c r="AA243" s="3">
        <v>40</v>
      </c>
      <c r="AB243" s="4">
        <f t="shared" si="2"/>
        <v>6</v>
      </c>
      <c r="AC243" s="5">
        <f t="shared" si="3"/>
        <v>14</v>
      </c>
      <c r="AD243" s="6">
        <f t="shared" si="4"/>
        <v>8</v>
      </c>
      <c r="AE243" s="1">
        <f t="shared" si="5"/>
        <v>28</v>
      </c>
    </row>
    <row r="244" spans="1:31" ht="15.75" customHeight="1" x14ac:dyDescent="0.35">
      <c r="A244" s="2">
        <f t="shared" si="1"/>
        <v>29</v>
      </c>
      <c r="B244" s="2">
        <v>25023</v>
      </c>
      <c r="C244" s="2">
        <v>0</v>
      </c>
      <c r="D244" s="2">
        <v>1992</v>
      </c>
      <c r="E244" s="8">
        <v>44501.681944444441</v>
      </c>
      <c r="F244" s="2" t="s">
        <v>69</v>
      </c>
      <c r="G244" s="4">
        <v>4</v>
      </c>
      <c r="H244" s="4">
        <v>1</v>
      </c>
      <c r="I244" s="5">
        <v>2</v>
      </c>
      <c r="J244" s="4">
        <v>4</v>
      </c>
      <c r="K244" s="4">
        <v>2</v>
      </c>
      <c r="L244" s="5">
        <v>1</v>
      </c>
      <c r="M244" s="5">
        <v>4</v>
      </c>
      <c r="N244" s="6">
        <v>2</v>
      </c>
      <c r="O244" s="5">
        <v>3</v>
      </c>
      <c r="P244" s="6">
        <v>2</v>
      </c>
      <c r="Q244" s="2">
        <v>4</v>
      </c>
      <c r="R244" s="2">
        <v>3</v>
      </c>
      <c r="S244" s="2">
        <v>3</v>
      </c>
      <c r="T244" s="2">
        <v>2</v>
      </c>
      <c r="U244" s="2">
        <v>3</v>
      </c>
      <c r="V244" s="2">
        <v>3</v>
      </c>
      <c r="W244" s="2">
        <v>2</v>
      </c>
      <c r="X244" s="2">
        <v>7</v>
      </c>
      <c r="Y244" s="2">
        <v>2</v>
      </c>
      <c r="Z244" s="2">
        <v>4</v>
      </c>
      <c r="AA244" s="3">
        <v>49</v>
      </c>
      <c r="AB244" s="4">
        <f t="shared" si="2"/>
        <v>11</v>
      </c>
      <c r="AC244" s="5">
        <f t="shared" si="3"/>
        <v>10</v>
      </c>
      <c r="AD244" s="6">
        <f t="shared" si="4"/>
        <v>4</v>
      </c>
      <c r="AE244" s="1">
        <f t="shared" si="5"/>
        <v>25</v>
      </c>
    </row>
    <row r="245" spans="1:31" ht="15.75" customHeight="1" x14ac:dyDescent="0.35">
      <c r="A245" s="2">
        <f t="shared" si="1"/>
        <v>22</v>
      </c>
      <c r="B245" s="2">
        <v>25033</v>
      </c>
      <c r="C245" s="2">
        <v>0</v>
      </c>
      <c r="D245" s="2">
        <v>1999</v>
      </c>
      <c r="E245" s="8">
        <v>44501.693055555559</v>
      </c>
      <c r="F245" s="2" t="s">
        <v>71</v>
      </c>
      <c r="G245" s="4">
        <v>2</v>
      </c>
      <c r="H245" s="4">
        <v>4</v>
      </c>
      <c r="I245" s="5">
        <v>4</v>
      </c>
      <c r="J245" s="4">
        <v>3</v>
      </c>
      <c r="K245" s="4">
        <v>2</v>
      </c>
      <c r="L245" s="5">
        <v>4</v>
      </c>
      <c r="M245" s="5">
        <v>4</v>
      </c>
      <c r="N245" s="6">
        <v>3</v>
      </c>
      <c r="O245" s="5">
        <v>3</v>
      </c>
      <c r="P245" s="6">
        <v>3</v>
      </c>
      <c r="Q245" s="2">
        <v>11</v>
      </c>
      <c r="R245" s="2">
        <v>22</v>
      </c>
      <c r="S245" s="2">
        <v>2</v>
      </c>
      <c r="T245" s="2">
        <v>7</v>
      </c>
      <c r="U245" s="2">
        <v>90</v>
      </c>
      <c r="V245" s="2">
        <v>6</v>
      </c>
      <c r="W245" s="2">
        <v>3</v>
      </c>
      <c r="X245" s="2">
        <v>10</v>
      </c>
      <c r="Y245" s="2">
        <v>12</v>
      </c>
      <c r="Z245" s="2">
        <v>44</v>
      </c>
      <c r="AA245" s="3">
        <v>-24</v>
      </c>
      <c r="AB245" s="4">
        <f t="shared" si="2"/>
        <v>11</v>
      </c>
      <c r="AC245" s="5">
        <f t="shared" si="3"/>
        <v>15</v>
      </c>
      <c r="AD245" s="6">
        <f t="shared" si="4"/>
        <v>6</v>
      </c>
      <c r="AE245" s="1">
        <f t="shared" si="5"/>
        <v>32</v>
      </c>
    </row>
    <row r="246" spans="1:31" ht="15.75" customHeight="1" x14ac:dyDescent="0.35">
      <c r="A246" s="2">
        <f t="shared" si="1"/>
        <v>22</v>
      </c>
      <c r="B246" s="2">
        <v>25029</v>
      </c>
      <c r="C246" s="2">
        <v>1</v>
      </c>
      <c r="D246" s="2">
        <v>1999</v>
      </c>
      <c r="E246" s="8">
        <v>44501.705555555556</v>
      </c>
      <c r="F246" s="2" t="s">
        <v>73</v>
      </c>
      <c r="G246" s="4">
        <v>4</v>
      </c>
      <c r="H246" s="4">
        <v>4</v>
      </c>
      <c r="I246" s="5">
        <v>3</v>
      </c>
      <c r="J246" s="4">
        <v>4</v>
      </c>
      <c r="K246" s="4">
        <v>2</v>
      </c>
      <c r="L246" s="5">
        <v>3</v>
      </c>
      <c r="M246" s="5">
        <v>3</v>
      </c>
      <c r="N246" s="6">
        <v>3</v>
      </c>
      <c r="O246" s="5">
        <v>4</v>
      </c>
      <c r="P246" s="6">
        <v>2</v>
      </c>
      <c r="Q246" s="2">
        <v>12</v>
      </c>
      <c r="R246" s="2">
        <v>262</v>
      </c>
      <c r="S246" s="2">
        <v>2</v>
      </c>
      <c r="T246" s="2">
        <v>4</v>
      </c>
      <c r="U246" s="2">
        <v>3</v>
      </c>
      <c r="V246" s="2">
        <v>3</v>
      </c>
      <c r="W246" s="2">
        <v>2</v>
      </c>
      <c r="X246" s="2">
        <v>3</v>
      </c>
      <c r="Y246" s="2">
        <v>2</v>
      </c>
      <c r="Z246" s="2">
        <v>3</v>
      </c>
      <c r="AA246" s="3">
        <v>-10</v>
      </c>
      <c r="AB246" s="4">
        <f t="shared" si="2"/>
        <v>14</v>
      </c>
      <c r="AC246" s="5">
        <f t="shared" si="3"/>
        <v>13</v>
      </c>
      <c r="AD246" s="6">
        <f t="shared" si="4"/>
        <v>5</v>
      </c>
      <c r="AE246" s="1">
        <f t="shared" si="5"/>
        <v>32</v>
      </c>
    </row>
    <row r="247" spans="1:31" ht="15.75" customHeight="1" x14ac:dyDescent="0.35">
      <c r="A247" s="2">
        <f t="shared" si="1"/>
        <v>44</v>
      </c>
      <c r="B247" s="2">
        <v>25042</v>
      </c>
      <c r="C247" s="2">
        <v>1</v>
      </c>
      <c r="D247" s="2">
        <v>1977</v>
      </c>
      <c r="E247" s="8">
        <v>44501.720138888886</v>
      </c>
      <c r="F247" s="2" t="s">
        <v>73</v>
      </c>
      <c r="G247" s="4">
        <v>3</v>
      </c>
      <c r="H247" s="4">
        <v>4</v>
      </c>
      <c r="I247" s="5">
        <v>4</v>
      </c>
      <c r="J247" s="4">
        <v>2</v>
      </c>
      <c r="K247" s="4">
        <v>2</v>
      </c>
      <c r="L247" s="5">
        <v>2</v>
      </c>
      <c r="M247" s="5">
        <v>3</v>
      </c>
      <c r="N247" s="6">
        <v>4</v>
      </c>
      <c r="O247" s="5">
        <v>4</v>
      </c>
      <c r="P247" s="6">
        <v>4</v>
      </c>
      <c r="Q247" s="2">
        <v>20</v>
      </c>
      <c r="R247" s="2">
        <v>14</v>
      </c>
      <c r="S247" s="2">
        <v>13</v>
      </c>
      <c r="T247" s="2">
        <v>29</v>
      </c>
      <c r="U247" s="2">
        <v>13</v>
      </c>
      <c r="V247" s="2">
        <v>18</v>
      </c>
      <c r="W247" s="2">
        <v>11</v>
      </c>
      <c r="X247" s="2">
        <v>16</v>
      </c>
      <c r="Y247" s="2">
        <v>13</v>
      </c>
      <c r="Z247" s="2">
        <v>6</v>
      </c>
      <c r="AA247" s="3">
        <v>8</v>
      </c>
      <c r="AB247" s="4">
        <f t="shared" si="2"/>
        <v>11</v>
      </c>
      <c r="AC247" s="5">
        <f t="shared" si="3"/>
        <v>13</v>
      </c>
      <c r="AD247" s="6">
        <f t="shared" si="4"/>
        <v>8</v>
      </c>
      <c r="AE247" s="1">
        <f t="shared" si="5"/>
        <v>32</v>
      </c>
    </row>
    <row r="248" spans="1:31" ht="15.75" customHeight="1" x14ac:dyDescent="0.35">
      <c r="A248" s="2">
        <f t="shared" si="1"/>
        <v>48</v>
      </c>
      <c r="B248" s="2">
        <v>25045</v>
      </c>
      <c r="C248" s="2">
        <v>0</v>
      </c>
      <c r="D248" s="2">
        <v>1973</v>
      </c>
      <c r="E248" s="8">
        <v>44501.727777777778</v>
      </c>
      <c r="F248" s="2" t="s">
        <v>73</v>
      </c>
      <c r="G248" s="4">
        <v>2</v>
      </c>
      <c r="H248" s="4">
        <v>3</v>
      </c>
      <c r="I248" s="5">
        <v>3</v>
      </c>
      <c r="J248" s="4">
        <v>3</v>
      </c>
      <c r="K248" s="4">
        <v>3</v>
      </c>
      <c r="L248" s="5">
        <v>3</v>
      </c>
      <c r="M248" s="5">
        <v>2</v>
      </c>
      <c r="N248" s="6">
        <v>3</v>
      </c>
      <c r="O248" s="5">
        <v>2</v>
      </c>
      <c r="P248" s="6">
        <v>2</v>
      </c>
      <c r="Q248" s="2">
        <v>7</v>
      </c>
      <c r="R248" s="2">
        <v>6</v>
      </c>
      <c r="S248" s="2">
        <v>4</v>
      </c>
      <c r="T248" s="2">
        <v>7</v>
      </c>
      <c r="U248" s="2">
        <v>6</v>
      </c>
      <c r="V248" s="2">
        <v>6</v>
      </c>
      <c r="W248" s="2">
        <v>3</v>
      </c>
      <c r="X248" s="2">
        <v>6</v>
      </c>
      <c r="Y248" s="2">
        <v>5</v>
      </c>
      <c r="Z248" s="2">
        <v>3</v>
      </c>
      <c r="AA248" s="3">
        <v>-19</v>
      </c>
      <c r="AB248" s="4">
        <f t="shared" si="2"/>
        <v>11</v>
      </c>
      <c r="AC248" s="5">
        <f t="shared" si="3"/>
        <v>10</v>
      </c>
      <c r="AD248" s="6">
        <f t="shared" si="4"/>
        <v>5</v>
      </c>
      <c r="AE248" s="1">
        <f t="shared" si="5"/>
        <v>26</v>
      </c>
    </row>
    <row r="249" spans="1:31" ht="15.75" customHeight="1" x14ac:dyDescent="0.35">
      <c r="A249" s="2">
        <f t="shared" si="1"/>
        <v>19</v>
      </c>
      <c r="B249" s="2">
        <v>25054</v>
      </c>
      <c r="C249" s="2">
        <v>1</v>
      </c>
      <c r="D249" s="2">
        <v>2002</v>
      </c>
      <c r="E249" s="8">
        <v>44501.738194444442</v>
      </c>
      <c r="F249" s="2" t="s">
        <v>126</v>
      </c>
      <c r="G249" s="4">
        <v>2</v>
      </c>
      <c r="H249" s="4">
        <v>2</v>
      </c>
      <c r="I249" s="5">
        <v>3</v>
      </c>
      <c r="J249" s="4">
        <v>2</v>
      </c>
      <c r="K249" s="4">
        <v>1</v>
      </c>
      <c r="L249" s="5">
        <v>2</v>
      </c>
      <c r="M249" s="5">
        <v>3</v>
      </c>
      <c r="N249" s="6">
        <v>3</v>
      </c>
      <c r="O249" s="5">
        <v>2</v>
      </c>
      <c r="P249" s="6">
        <v>2</v>
      </c>
      <c r="Q249" s="2">
        <v>4</v>
      </c>
      <c r="R249" s="2">
        <v>5</v>
      </c>
      <c r="S249" s="2">
        <v>2</v>
      </c>
      <c r="T249" s="2">
        <v>4</v>
      </c>
      <c r="U249" s="2">
        <v>9</v>
      </c>
      <c r="V249" s="2">
        <v>5</v>
      </c>
      <c r="W249" s="2">
        <v>2</v>
      </c>
      <c r="X249" s="2">
        <v>3</v>
      </c>
      <c r="Y249" s="2">
        <v>10</v>
      </c>
      <c r="Z249" s="2">
        <v>6</v>
      </c>
      <c r="AA249" s="3">
        <v>-16</v>
      </c>
      <c r="AB249" s="4">
        <f t="shared" si="2"/>
        <v>7</v>
      </c>
      <c r="AC249" s="5">
        <f t="shared" si="3"/>
        <v>10</v>
      </c>
      <c r="AD249" s="6">
        <f t="shared" si="4"/>
        <v>5</v>
      </c>
      <c r="AE249" s="1">
        <f t="shared" si="5"/>
        <v>22</v>
      </c>
    </row>
    <row r="250" spans="1:31" ht="15.75" customHeight="1" x14ac:dyDescent="0.35">
      <c r="A250" s="2">
        <f t="shared" si="1"/>
        <v>24</v>
      </c>
      <c r="B250" s="2">
        <v>25063</v>
      </c>
      <c r="C250" s="2">
        <v>0</v>
      </c>
      <c r="D250" s="2">
        <v>1997</v>
      </c>
      <c r="E250" s="8">
        <v>44501.739583333336</v>
      </c>
      <c r="F250" s="2" t="s">
        <v>73</v>
      </c>
      <c r="G250" s="4">
        <v>2</v>
      </c>
      <c r="H250" s="4">
        <v>3</v>
      </c>
      <c r="I250" s="5">
        <v>2</v>
      </c>
      <c r="J250" s="4">
        <v>2</v>
      </c>
      <c r="K250" s="4">
        <v>2</v>
      </c>
      <c r="L250" s="5">
        <v>3</v>
      </c>
      <c r="M250" s="5">
        <v>3</v>
      </c>
      <c r="N250" s="6">
        <v>2</v>
      </c>
      <c r="O250" s="5">
        <v>2</v>
      </c>
      <c r="P250" s="6">
        <v>2</v>
      </c>
      <c r="Q250" s="2">
        <v>3</v>
      </c>
      <c r="R250" s="2">
        <v>3</v>
      </c>
      <c r="S250" s="2">
        <v>2</v>
      </c>
      <c r="T250" s="2">
        <v>2</v>
      </c>
      <c r="U250" s="2">
        <v>3</v>
      </c>
      <c r="V250" s="2">
        <v>3</v>
      </c>
      <c r="W250" s="2">
        <v>2</v>
      </c>
      <c r="X250" s="2">
        <v>3</v>
      </c>
      <c r="Y250" s="2">
        <v>5</v>
      </c>
      <c r="Z250" s="2">
        <v>3</v>
      </c>
      <c r="AA250" s="3">
        <v>-24</v>
      </c>
      <c r="AB250" s="4">
        <f t="shared" si="2"/>
        <v>9</v>
      </c>
      <c r="AC250" s="5">
        <f t="shared" si="3"/>
        <v>10</v>
      </c>
      <c r="AD250" s="6">
        <f t="shared" si="4"/>
        <v>4</v>
      </c>
      <c r="AE250" s="1">
        <f t="shared" si="5"/>
        <v>23</v>
      </c>
    </row>
    <row r="251" spans="1:31" ht="15.75" customHeight="1" x14ac:dyDescent="0.35">
      <c r="A251" s="2">
        <f t="shared" si="1"/>
        <v>22</v>
      </c>
      <c r="B251" s="2">
        <v>25087</v>
      </c>
      <c r="C251" s="2">
        <v>0</v>
      </c>
      <c r="D251" s="2">
        <v>1999</v>
      </c>
      <c r="E251" s="8">
        <v>44501.758333333331</v>
      </c>
      <c r="F251" s="2" t="s">
        <v>73</v>
      </c>
      <c r="G251" s="4">
        <v>3</v>
      </c>
      <c r="H251" s="4">
        <v>4</v>
      </c>
      <c r="I251" s="5">
        <v>2</v>
      </c>
      <c r="J251" s="4">
        <v>4</v>
      </c>
      <c r="K251" s="4">
        <v>3</v>
      </c>
      <c r="L251" s="5">
        <v>3</v>
      </c>
      <c r="M251" s="5">
        <v>3</v>
      </c>
      <c r="N251" s="6">
        <v>2</v>
      </c>
      <c r="O251" s="5">
        <v>4</v>
      </c>
      <c r="P251" s="6">
        <v>2</v>
      </c>
      <c r="Q251" s="2">
        <v>10</v>
      </c>
      <c r="R251" s="2">
        <v>10</v>
      </c>
      <c r="S251" s="2">
        <v>2</v>
      </c>
      <c r="T251" s="2">
        <v>5</v>
      </c>
      <c r="U251" s="2">
        <v>7</v>
      </c>
      <c r="V251" s="2">
        <v>5</v>
      </c>
      <c r="W251" s="2">
        <v>5</v>
      </c>
      <c r="X251" s="2">
        <v>5</v>
      </c>
      <c r="Y251" s="2">
        <v>19</v>
      </c>
      <c r="Z251" s="2">
        <v>5</v>
      </c>
      <c r="AA251" s="3">
        <v>-11</v>
      </c>
      <c r="AB251" s="4">
        <f t="shared" si="2"/>
        <v>14</v>
      </c>
      <c r="AC251" s="5">
        <f t="shared" si="3"/>
        <v>12</v>
      </c>
      <c r="AD251" s="6">
        <f t="shared" si="4"/>
        <v>4</v>
      </c>
      <c r="AE251" s="1">
        <f t="shared" si="5"/>
        <v>30</v>
      </c>
    </row>
    <row r="252" spans="1:31" ht="15.75" customHeight="1" x14ac:dyDescent="0.35">
      <c r="A252" s="2">
        <f t="shared" si="1"/>
        <v>43</v>
      </c>
      <c r="B252" s="2">
        <v>25095</v>
      </c>
      <c r="C252" s="2">
        <v>0</v>
      </c>
      <c r="D252" s="2">
        <v>1978</v>
      </c>
      <c r="E252" s="8">
        <v>44501.765277777777</v>
      </c>
      <c r="F252" s="2" t="s">
        <v>69</v>
      </c>
      <c r="G252" s="4">
        <v>3</v>
      </c>
      <c r="H252" s="4">
        <v>4</v>
      </c>
      <c r="I252" s="5">
        <v>3</v>
      </c>
      <c r="J252" s="4">
        <v>3</v>
      </c>
      <c r="K252" s="4">
        <v>3</v>
      </c>
      <c r="L252" s="5">
        <v>1</v>
      </c>
      <c r="M252" s="5">
        <v>3</v>
      </c>
      <c r="N252" s="6">
        <v>3</v>
      </c>
      <c r="O252" s="5">
        <v>3</v>
      </c>
      <c r="P252" s="6">
        <v>3</v>
      </c>
      <c r="Q252" s="2">
        <v>4</v>
      </c>
      <c r="R252" s="2">
        <v>9</v>
      </c>
      <c r="S252" s="2">
        <v>3</v>
      </c>
      <c r="T252" s="2">
        <v>3</v>
      </c>
      <c r="U252" s="2">
        <v>7</v>
      </c>
      <c r="V252" s="2">
        <v>6</v>
      </c>
      <c r="W252" s="2">
        <v>2</v>
      </c>
      <c r="X252" s="2">
        <v>4</v>
      </c>
      <c r="Y252" s="2">
        <v>4</v>
      </c>
      <c r="Z252" s="2">
        <v>6</v>
      </c>
      <c r="AA252" s="3">
        <v>-20</v>
      </c>
      <c r="AB252" s="4">
        <f t="shared" si="2"/>
        <v>13</v>
      </c>
      <c r="AC252" s="5">
        <f t="shared" si="3"/>
        <v>10</v>
      </c>
      <c r="AD252" s="6">
        <f t="shared" si="4"/>
        <v>6</v>
      </c>
      <c r="AE252" s="1">
        <f t="shared" si="5"/>
        <v>29</v>
      </c>
    </row>
    <row r="253" spans="1:31" ht="15.75" customHeight="1" x14ac:dyDescent="0.35">
      <c r="A253" s="2">
        <f t="shared" si="1"/>
        <v>20</v>
      </c>
      <c r="B253" s="2">
        <v>25096</v>
      </c>
      <c r="C253" s="2">
        <v>0</v>
      </c>
      <c r="D253" s="2">
        <v>2001</v>
      </c>
      <c r="E253" s="8">
        <v>44501.770833333336</v>
      </c>
      <c r="F253" s="2" t="s">
        <v>127</v>
      </c>
      <c r="G253" s="4">
        <v>3</v>
      </c>
      <c r="H253" s="4">
        <v>4</v>
      </c>
      <c r="I253" s="5">
        <v>4</v>
      </c>
      <c r="J253" s="4">
        <v>4</v>
      </c>
      <c r="K253" s="4">
        <v>3</v>
      </c>
      <c r="L253" s="5">
        <v>4</v>
      </c>
      <c r="M253" s="5">
        <v>4</v>
      </c>
      <c r="N253" s="6">
        <v>2</v>
      </c>
      <c r="O253" s="5">
        <v>3</v>
      </c>
      <c r="P253" s="6">
        <v>2</v>
      </c>
      <c r="Q253" s="2">
        <v>4</v>
      </c>
      <c r="R253" s="2">
        <v>6</v>
      </c>
      <c r="S253" s="2">
        <v>3</v>
      </c>
      <c r="T253" s="2">
        <v>6</v>
      </c>
      <c r="U253" s="2">
        <v>9</v>
      </c>
      <c r="V253" s="2">
        <v>3</v>
      </c>
      <c r="W253" s="2">
        <v>3</v>
      </c>
      <c r="X253" s="2">
        <v>4</v>
      </c>
      <c r="Y253" s="2">
        <v>9</v>
      </c>
      <c r="Z253" s="2">
        <v>5</v>
      </c>
      <c r="AA253" s="3">
        <v>-9</v>
      </c>
      <c r="AB253" s="4">
        <f t="shared" si="2"/>
        <v>14</v>
      </c>
      <c r="AC253" s="5">
        <f t="shared" si="3"/>
        <v>15</v>
      </c>
      <c r="AD253" s="6">
        <f t="shared" si="4"/>
        <v>4</v>
      </c>
      <c r="AE253" s="1">
        <f t="shared" si="5"/>
        <v>33</v>
      </c>
    </row>
    <row r="254" spans="1:31" ht="15.75" customHeight="1" x14ac:dyDescent="0.35">
      <c r="A254" s="2">
        <f t="shared" si="1"/>
        <v>19</v>
      </c>
      <c r="B254" s="2">
        <v>25099</v>
      </c>
      <c r="C254" s="2">
        <v>0</v>
      </c>
      <c r="D254" s="2">
        <v>2002</v>
      </c>
      <c r="E254" s="8">
        <v>44501.775000000001</v>
      </c>
      <c r="F254" s="2" t="s">
        <v>128</v>
      </c>
      <c r="G254" s="4">
        <v>4</v>
      </c>
      <c r="H254" s="4">
        <v>3</v>
      </c>
      <c r="I254" s="5">
        <v>3</v>
      </c>
      <c r="J254" s="4">
        <v>4</v>
      </c>
      <c r="K254" s="4">
        <v>3</v>
      </c>
      <c r="L254" s="5">
        <v>4</v>
      </c>
      <c r="M254" s="5">
        <v>4</v>
      </c>
      <c r="N254" s="6">
        <v>3</v>
      </c>
      <c r="O254" s="5">
        <v>3</v>
      </c>
      <c r="P254" s="6">
        <v>2</v>
      </c>
      <c r="Q254" s="2">
        <v>7</v>
      </c>
      <c r="R254" s="2">
        <v>9</v>
      </c>
      <c r="S254" s="2">
        <v>6</v>
      </c>
      <c r="T254" s="2">
        <v>4</v>
      </c>
      <c r="U254" s="2">
        <v>69</v>
      </c>
      <c r="V254" s="2">
        <v>5</v>
      </c>
      <c r="W254" s="2">
        <v>14</v>
      </c>
      <c r="X254" s="2">
        <v>7</v>
      </c>
      <c r="Y254" s="2">
        <v>7</v>
      </c>
      <c r="Z254" s="2">
        <v>7</v>
      </c>
      <c r="AA254" s="3">
        <v>-9</v>
      </c>
      <c r="AB254" s="4">
        <f t="shared" si="2"/>
        <v>14</v>
      </c>
      <c r="AC254" s="5">
        <f t="shared" si="3"/>
        <v>14</v>
      </c>
      <c r="AD254" s="6">
        <f t="shared" si="4"/>
        <v>5</v>
      </c>
      <c r="AE254" s="1">
        <f t="shared" si="5"/>
        <v>33</v>
      </c>
    </row>
    <row r="255" spans="1:31" ht="15.75" customHeight="1" x14ac:dyDescent="0.35">
      <c r="A255" s="2">
        <f t="shared" si="1"/>
        <v>35</v>
      </c>
      <c r="B255" s="2">
        <v>25115</v>
      </c>
      <c r="C255" s="2">
        <v>0</v>
      </c>
      <c r="D255" s="2">
        <v>1986</v>
      </c>
      <c r="E255" s="8">
        <v>44501.796527777777</v>
      </c>
      <c r="F255" s="2" t="s">
        <v>129</v>
      </c>
      <c r="G255" s="4">
        <v>1</v>
      </c>
      <c r="H255" s="4">
        <v>4</v>
      </c>
      <c r="I255" s="5">
        <v>4</v>
      </c>
      <c r="J255" s="4">
        <v>4</v>
      </c>
      <c r="K255" s="4">
        <v>3</v>
      </c>
      <c r="L255" s="5">
        <v>4</v>
      </c>
      <c r="M255" s="5">
        <v>3</v>
      </c>
      <c r="N255" s="6">
        <v>3</v>
      </c>
      <c r="O255" s="5">
        <v>3</v>
      </c>
      <c r="P255" s="6">
        <v>3</v>
      </c>
      <c r="Q255" s="2">
        <v>8</v>
      </c>
      <c r="R255" s="2">
        <v>9</v>
      </c>
      <c r="S255" s="2">
        <v>4</v>
      </c>
      <c r="T255" s="2">
        <v>8</v>
      </c>
      <c r="U255" s="2">
        <v>9</v>
      </c>
      <c r="V255" s="2">
        <v>9</v>
      </c>
      <c r="W255" s="2">
        <v>8</v>
      </c>
      <c r="X255" s="2">
        <v>9</v>
      </c>
      <c r="Y255" s="2">
        <v>7</v>
      </c>
      <c r="Z255" s="2">
        <v>8</v>
      </c>
      <c r="AA255" s="3">
        <v>15</v>
      </c>
      <c r="AB255" s="4">
        <f t="shared" si="2"/>
        <v>12</v>
      </c>
      <c r="AC255" s="5">
        <f t="shared" si="3"/>
        <v>14</v>
      </c>
      <c r="AD255" s="6">
        <f t="shared" si="4"/>
        <v>6</v>
      </c>
      <c r="AE255" s="1">
        <f t="shared" si="5"/>
        <v>32</v>
      </c>
    </row>
    <row r="256" spans="1:31" ht="15.75" customHeight="1" x14ac:dyDescent="0.35">
      <c r="A256" s="2">
        <f t="shared" si="1"/>
        <v>21</v>
      </c>
      <c r="B256" s="2">
        <v>25027</v>
      </c>
      <c r="C256" s="2">
        <v>0</v>
      </c>
      <c r="D256" s="2">
        <v>2000</v>
      </c>
      <c r="E256" s="8">
        <v>44501.836805555555</v>
      </c>
      <c r="F256" s="2" t="s">
        <v>130</v>
      </c>
      <c r="G256" s="4">
        <v>3</v>
      </c>
      <c r="H256" s="4">
        <v>3</v>
      </c>
      <c r="I256" s="5">
        <v>4</v>
      </c>
      <c r="J256" s="4">
        <v>3</v>
      </c>
      <c r="K256" s="4">
        <v>2</v>
      </c>
      <c r="L256" s="5">
        <v>4</v>
      </c>
      <c r="M256" s="5">
        <v>4</v>
      </c>
      <c r="N256" s="6">
        <v>2</v>
      </c>
      <c r="O256" s="5">
        <v>2</v>
      </c>
      <c r="P256" s="6">
        <v>3</v>
      </c>
      <c r="Q256" s="2">
        <v>4</v>
      </c>
      <c r="R256" s="2">
        <v>4</v>
      </c>
      <c r="S256" s="2">
        <v>2</v>
      </c>
      <c r="T256" s="2">
        <v>15</v>
      </c>
      <c r="U256" s="2">
        <v>20</v>
      </c>
      <c r="V256" s="2">
        <v>2</v>
      </c>
      <c r="W256" s="2">
        <v>2</v>
      </c>
      <c r="X256" s="2">
        <v>3</v>
      </c>
      <c r="Y256" s="2">
        <v>4</v>
      </c>
      <c r="Z256" s="2">
        <v>4</v>
      </c>
      <c r="AA256" s="3">
        <v>-4</v>
      </c>
      <c r="AB256" s="4">
        <f t="shared" si="2"/>
        <v>11</v>
      </c>
      <c r="AC256" s="5">
        <f t="shared" si="3"/>
        <v>14</v>
      </c>
      <c r="AD256" s="6">
        <f t="shared" si="4"/>
        <v>5</v>
      </c>
      <c r="AE256" s="1">
        <f t="shared" si="5"/>
        <v>30</v>
      </c>
    </row>
    <row r="257" spans="1:31" ht="15.75" customHeight="1" x14ac:dyDescent="0.35">
      <c r="A257" s="2">
        <f t="shared" si="1"/>
        <v>22</v>
      </c>
      <c r="B257" s="2">
        <v>25105</v>
      </c>
      <c r="C257" s="2">
        <v>0</v>
      </c>
      <c r="D257" s="2">
        <v>1999</v>
      </c>
      <c r="E257" s="8">
        <v>44501.843055555553</v>
      </c>
      <c r="F257" s="2" t="s">
        <v>71</v>
      </c>
      <c r="G257" s="4">
        <v>2</v>
      </c>
      <c r="H257" s="4">
        <v>3</v>
      </c>
      <c r="I257" s="5">
        <v>2</v>
      </c>
      <c r="J257" s="4">
        <v>3</v>
      </c>
      <c r="K257" s="4">
        <v>3</v>
      </c>
      <c r="L257" s="5">
        <v>2</v>
      </c>
      <c r="M257" s="5">
        <v>2</v>
      </c>
      <c r="N257" s="6">
        <v>2</v>
      </c>
      <c r="O257" s="5">
        <v>2</v>
      </c>
      <c r="P257" s="6">
        <v>2</v>
      </c>
      <c r="Q257" s="2">
        <v>4508</v>
      </c>
      <c r="R257" s="2">
        <v>4</v>
      </c>
      <c r="S257" s="2">
        <v>2</v>
      </c>
      <c r="T257" s="2">
        <v>4</v>
      </c>
      <c r="U257" s="2">
        <v>4</v>
      </c>
      <c r="V257" s="2">
        <v>5</v>
      </c>
      <c r="W257" s="2">
        <v>3</v>
      </c>
      <c r="X257" s="2">
        <v>4</v>
      </c>
      <c r="Y257" s="2">
        <v>5</v>
      </c>
      <c r="Z257" s="2">
        <v>2</v>
      </c>
      <c r="AA257" s="3">
        <v>-25</v>
      </c>
      <c r="AB257" s="4">
        <f t="shared" si="2"/>
        <v>11</v>
      </c>
      <c r="AC257" s="5">
        <f t="shared" si="3"/>
        <v>8</v>
      </c>
      <c r="AD257" s="6">
        <f t="shared" si="4"/>
        <v>4</v>
      </c>
      <c r="AE257" s="1">
        <f t="shared" si="5"/>
        <v>23</v>
      </c>
    </row>
    <row r="258" spans="1:31" ht="15.75" customHeight="1" x14ac:dyDescent="0.35">
      <c r="A258" s="2">
        <f t="shared" si="1"/>
        <v>22</v>
      </c>
      <c r="B258" s="2">
        <v>25153</v>
      </c>
      <c r="C258" s="2">
        <v>0</v>
      </c>
      <c r="D258" s="2">
        <v>1999</v>
      </c>
      <c r="E258" s="8">
        <v>44501.867361111108</v>
      </c>
      <c r="F258" s="2" t="s">
        <v>73</v>
      </c>
      <c r="G258" s="4">
        <v>1</v>
      </c>
      <c r="H258" s="4">
        <v>2</v>
      </c>
      <c r="I258" s="5">
        <v>2</v>
      </c>
      <c r="J258" s="4">
        <v>2</v>
      </c>
      <c r="K258" s="4">
        <v>1</v>
      </c>
      <c r="L258" s="5">
        <v>2</v>
      </c>
      <c r="M258" s="5">
        <v>2</v>
      </c>
      <c r="N258" s="6">
        <v>4</v>
      </c>
      <c r="O258" s="5">
        <v>1</v>
      </c>
      <c r="P258" s="6">
        <v>2</v>
      </c>
      <c r="Q258" s="2">
        <v>5</v>
      </c>
      <c r="R258" s="2">
        <v>8</v>
      </c>
      <c r="S258" s="2">
        <v>3</v>
      </c>
      <c r="T258" s="2">
        <v>4</v>
      </c>
      <c r="U258" s="2">
        <v>3</v>
      </c>
      <c r="V258" s="2">
        <v>6</v>
      </c>
      <c r="W258" s="2">
        <v>3</v>
      </c>
      <c r="X258" s="2">
        <v>4</v>
      </c>
      <c r="Y258" s="2">
        <v>4</v>
      </c>
      <c r="Z258" s="2">
        <v>5</v>
      </c>
      <c r="AA258" s="3">
        <v>4</v>
      </c>
      <c r="AB258" s="4">
        <f t="shared" si="2"/>
        <v>6</v>
      </c>
      <c r="AC258" s="5">
        <f t="shared" si="3"/>
        <v>7</v>
      </c>
      <c r="AD258" s="6">
        <f t="shared" si="4"/>
        <v>6</v>
      </c>
      <c r="AE258" s="1">
        <f t="shared" si="5"/>
        <v>19</v>
      </c>
    </row>
    <row r="259" spans="1:31" ht="15.75" customHeight="1" x14ac:dyDescent="0.35">
      <c r="A259" s="2">
        <f t="shared" si="1"/>
        <v>42</v>
      </c>
      <c r="B259" s="2">
        <v>25149</v>
      </c>
      <c r="C259" s="2">
        <v>0</v>
      </c>
      <c r="D259" s="2">
        <v>1979</v>
      </c>
      <c r="E259" s="8">
        <v>44501.87222222222</v>
      </c>
      <c r="F259" s="2" t="s">
        <v>71</v>
      </c>
      <c r="G259" s="4">
        <v>1</v>
      </c>
      <c r="H259" s="4">
        <v>1</v>
      </c>
      <c r="I259" s="5">
        <v>3</v>
      </c>
      <c r="J259" s="4">
        <v>1</v>
      </c>
      <c r="K259" s="4">
        <v>1</v>
      </c>
      <c r="L259" s="5">
        <v>3</v>
      </c>
      <c r="M259" s="5">
        <v>3</v>
      </c>
      <c r="N259" s="6">
        <v>4</v>
      </c>
      <c r="O259" s="5">
        <v>3</v>
      </c>
      <c r="P259" s="6">
        <v>2</v>
      </c>
      <c r="Q259" s="2">
        <v>6</v>
      </c>
      <c r="R259" s="2">
        <v>29</v>
      </c>
      <c r="S259" s="2">
        <v>7</v>
      </c>
      <c r="T259" s="2">
        <v>5</v>
      </c>
      <c r="U259" s="2">
        <v>9</v>
      </c>
      <c r="V259" s="2">
        <v>13</v>
      </c>
      <c r="W259" s="2">
        <v>5</v>
      </c>
      <c r="X259" s="2">
        <v>4</v>
      </c>
      <c r="Y259" s="2">
        <v>9</v>
      </c>
      <c r="Z259" s="2">
        <v>5</v>
      </c>
      <c r="AA259" s="3">
        <v>15</v>
      </c>
      <c r="AB259" s="4">
        <f t="shared" si="2"/>
        <v>4</v>
      </c>
      <c r="AC259" s="5">
        <f t="shared" si="3"/>
        <v>12</v>
      </c>
      <c r="AD259" s="6">
        <f t="shared" si="4"/>
        <v>6</v>
      </c>
      <c r="AE259" s="1">
        <f t="shared" si="5"/>
        <v>22</v>
      </c>
    </row>
    <row r="260" spans="1:31" ht="15.75" customHeight="1" x14ac:dyDescent="0.35">
      <c r="A260" s="2">
        <f t="shared" si="1"/>
        <v>19</v>
      </c>
      <c r="B260" s="2">
        <v>25162</v>
      </c>
      <c r="C260" s="2">
        <v>0</v>
      </c>
      <c r="D260" s="2">
        <v>2002</v>
      </c>
      <c r="E260" s="8">
        <v>44501.895138888889</v>
      </c>
      <c r="F260" s="2" t="s">
        <v>69</v>
      </c>
      <c r="G260" s="4">
        <v>2</v>
      </c>
      <c r="H260" s="4">
        <v>3</v>
      </c>
      <c r="I260" s="5">
        <v>2</v>
      </c>
      <c r="J260" s="4">
        <v>3</v>
      </c>
      <c r="K260" s="4">
        <v>2</v>
      </c>
      <c r="L260" s="5">
        <v>3</v>
      </c>
      <c r="M260" s="5">
        <v>3</v>
      </c>
      <c r="N260" s="6">
        <v>2</v>
      </c>
      <c r="O260" s="5">
        <v>4</v>
      </c>
      <c r="P260" s="6">
        <v>2</v>
      </c>
      <c r="Q260" s="2">
        <v>13</v>
      </c>
      <c r="R260" s="2">
        <v>6</v>
      </c>
      <c r="S260" s="2">
        <v>6</v>
      </c>
      <c r="T260" s="2">
        <v>6</v>
      </c>
      <c r="U260" s="2">
        <v>5</v>
      </c>
      <c r="V260" s="2">
        <v>8</v>
      </c>
      <c r="W260" s="2">
        <v>4</v>
      </c>
      <c r="X260" s="2">
        <v>5</v>
      </c>
      <c r="Y260" s="2">
        <v>5</v>
      </c>
      <c r="Z260" s="2">
        <v>3</v>
      </c>
      <c r="AA260" s="3">
        <v>-16</v>
      </c>
      <c r="AB260" s="4">
        <f t="shared" si="2"/>
        <v>10</v>
      </c>
      <c r="AC260" s="5">
        <f t="shared" si="3"/>
        <v>12</v>
      </c>
      <c r="AD260" s="6">
        <f t="shared" si="4"/>
        <v>4</v>
      </c>
      <c r="AE260" s="1">
        <f t="shared" si="5"/>
        <v>26</v>
      </c>
    </row>
    <row r="261" spans="1:31" ht="15.75" customHeight="1" x14ac:dyDescent="0.35">
      <c r="A261" s="2">
        <f t="shared" si="1"/>
        <v>22</v>
      </c>
      <c r="B261" s="2">
        <v>25183</v>
      </c>
      <c r="C261" s="2">
        <v>0</v>
      </c>
      <c r="D261" s="2">
        <v>1999</v>
      </c>
      <c r="E261" s="8">
        <v>44502.041666666664</v>
      </c>
      <c r="F261" s="2" t="s">
        <v>131</v>
      </c>
      <c r="G261" s="4">
        <v>4</v>
      </c>
      <c r="H261" s="4">
        <v>4</v>
      </c>
      <c r="I261" s="5">
        <v>4</v>
      </c>
      <c r="J261" s="4">
        <v>3</v>
      </c>
      <c r="K261" s="4">
        <v>3</v>
      </c>
      <c r="L261" s="5">
        <v>4</v>
      </c>
      <c r="M261" s="5">
        <v>3</v>
      </c>
      <c r="N261" s="6">
        <v>4</v>
      </c>
      <c r="O261" s="5">
        <v>4</v>
      </c>
      <c r="P261" s="6">
        <v>4</v>
      </c>
      <c r="Q261" s="2">
        <v>3</v>
      </c>
      <c r="R261" s="2">
        <v>4</v>
      </c>
      <c r="S261" s="2">
        <v>3</v>
      </c>
      <c r="T261" s="2">
        <v>2</v>
      </c>
      <c r="U261" s="2">
        <v>4</v>
      </c>
      <c r="V261" s="2">
        <v>2</v>
      </c>
      <c r="W261" s="2">
        <v>3</v>
      </c>
      <c r="X261" s="2">
        <v>2</v>
      </c>
      <c r="Y261" s="2">
        <v>2</v>
      </c>
      <c r="Z261" s="2">
        <v>2</v>
      </c>
      <c r="AA261" s="3">
        <v>-10</v>
      </c>
      <c r="AB261" s="4">
        <f t="shared" si="2"/>
        <v>14</v>
      </c>
      <c r="AC261" s="5">
        <f t="shared" si="3"/>
        <v>15</v>
      </c>
      <c r="AD261" s="6">
        <f t="shared" si="4"/>
        <v>8</v>
      </c>
      <c r="AE261" s="1">
        <f t="shared" si="5"/>
        <v>37</v>
      </c>
    </row>
    <row r="262" spans="1:31" ht="15.75" customHeight="1" x14ac:dyDescent="0.35">
      <c r="A262" s="2">
        <f t="shared" si="1"/>
        <v>24</v>
      </c>
      <c r="B262" s="2">
        <v>25200</v>
      </c>
      <c r="C262" s="2">
        <v>0</v>
      </c>
      <c r="D262" s="2">
        <v>1997</v>
      </c>
      <c r="E262" s="8">
        <v>44502.334027777775</v>
      </c>
      <c r="F262" s="2" t="s">
        <v>71</v>
      </c>
      <c r="G262" s="4">
        <v>1</v>
      </c>
      <c r="H262" s="4">
        <v>2</v>
      </c>
      <c r="I262" s="5">
        <v>1</v>
      </c>
      <c r="J262" s="4">
        <v>4</v>
      </c>
      <c r="K262" s="4">
        <v>1</v>
      </c>
      <c r="L262" s="5">
        <v>1</v>
      </c>
      <c r="M262" s="5">
        <v>2</v>
      </c>
      <c r="N262" s="6">
        <v>2</v>
      </c>
      <c r="O262" s="5">
        <v>2</v>
      </c>
      <c r="P262" s="6">
        <v>1</v>
      </c>
      <c r="Q262" s="2">
        <v>7</v>
      </c>
      <c r="R262" s="2">
        <v>6</v>
      </c>
      <c r="S262" s="2">
        <v>2</v>
      </c>
      <c r="T262" s="2">
        <v>5</v>
      </c>
      <c r="U262" s="2">
        <v>5</v>
      </c>
      <c r="V262" s="2">
        <v>6</v>
      </c>
      <c r="W262" s="2">
        <v>4</v>
      </c>
      <c r="X262" s="2">
        <v>6</v>
      </c>
      <c r="Y262" s="2">
        <v>5</v>
      </c>
      <c r="Z262" s="2">
        <v>3</v>
      </c>
      <c r="AA262" s="3">
        <v>39</v>
      </c>
      <c r="AB262" s="4">
        <f t="shared" si="2"/>
        <v>8</v>
      </c>
      <c r="AC262" s="5">
        <f t="shared" si="3"/>
        <v>6</v>
      </c>
      <c r="AD262" s="6">
        <f t="shared" si="4"/>
        <v>3</v>
      </c>
      <c r="AE262" s="1">
        <f t="shared" si="5"/>
        <v>17</v>
      </c>
    </row>
    <row r="263" spans="1:31" ht="15.75" customHeight="1" x14ac:dyDescent="0.35">
      <c r="A263" s="2">
        <f t="shared" si="1"/>
        <v>34</v>
      </c>
      <c r="B263" s="2">
        <v>25207</v>
      </c>
      <c r="C263" s="2">
        <v>0</v>
      </c>
      <c r="D263" s="2">
        <v>1987</v>
      </c>
      <c r="E263" s="8">
        <v>44502.34652777778</v>
      </c>
      <c r="F263" s="2" t="s">
        <v>69</v>
      </c>
      <c r="G263" s="4">
        <v>3</v>
      </c>
      <c r="H263" s="4">
        <v>3</v>
      </c>
      <c r="I263" s="5">
        <v>3</v>
      </c>
      <c r="J263" s="4">
        <v>2</v>
      </c>
      <c r="K263" s="4">
        <v>1</v>
      </c>
      <c r="L263" s="5">
        <v>3</v>
      </c>
      <c r="M263" s="5">
        <v>4</v>
      </c>
      <c r="N263" s="6">
        <v>2</v>
      </c>
      <c r="O263" s="5">
        <v>3</v>
      </c>
      <c r="P263" s="6">
        <v>1</v>
      </c>
      <c r="Q263" s="2">
        <v>14</v>
      </c>
      <c r="R263" s="2">
        <v>6</v>
      </c>
      <c r="S263" s="2">
        <v>3</v>
      </c>
      <c r="T263" s="2">
        <v>6</v>
      </c>
      <c r="U263" s="2">
        <v>4</v>
      </c>
      <c r="V263" s="2">
        <v>4</v>
      </c>
      <c r="W263" s="2">
        <v>4</v>
      </c>
      <c r="X263" s="2">
        <v>6</v>
      </c>
      <c r="Y263" s="2">
        <v>60</v>
      </c>
      <c r="Z263" s="2">
        <v>5</v>
      </c>
      <c r="AA263" s="3">
        <v>10</v>
      </c>
      <c r="AB263" s="4">
        <f t="shared" si="2"/>
        <v>9</v>
      </c>
      <c r="AC263" s="5">
        <f t="shared" si="3"/>
        <v>13</v>
      </c>
      <c r="AD263" s="6">
        <f t="shared" si="4"/>
        <v>3</v>
      </c>
      <c r="AE263" s="1">
        <f t="shared" si="5"/>
        <v>25</v>
      </c>
    </row>
    <row r="264" spans="1:31" ht="15.75" customHeight="1" x14ac:dyDescent="0.35">
      <c r="A264" s="2">
        <f t="shared" si="1"/>
        <v>20</v>
      </c>
      <c r="B264" s="2">
        <v>25214</v>
      </c>
      <c r="C264" s="2">
        <v>0</v>
      </c>
      <c r="D264" s="2">
        <v>2001</v>
      </c>
      <c r="E264" s="8">
        <v>44502.354861111111</v>
      </c>
      <c r="F264" s="2" t="s">
        <v>73</v>
      </c>
      <c r="G264" s="4">
        <v>4</v>
      </c>
      <c r="H264" s="4">
        <v>3</v>
      </c>
      <c r="I264" s="5">
        <v>2</v>
      </c>
      <c r="J264" s="4">
        <v>3</v>
      </c>
      <c r="K264" s="4">
        <v>2</v>
      </c>
      <c r="L264" s="5">
        <v>1</v>
      </c>
      <c r="M264" s="5">
        <v>2</v>
      </c>
      <c r="N264" s="6">
        <v>3</v>
      </c>
      <c r="O264" s="5">
        <v>2</v>
      </c>
      <c r="P264" s="6">
        <v>2</v>
      </c>
      <c r="Q264" s="2">
        <v>4</v>
      </c>
      <c r="R264" s="2">
        <v>14</v>
      </c>
      <c r="S264" s="2">
        <v>4</v>
      </c>
      <c r="T264" s="2">
        <v>6</v>
      </c>
      <c r="U264" s="2">
        <v>12</v>
      </c>
      <c r="V264" s="2">
        <v>8</v>
      </c>
      <c r="W264" s="2">
        <v>5</v>
      </c>
      <c r="X264" s="2">
        <v>4</v>
      </c>
      <c r="Y264" s="2">
        <v>5</v>
      </c>
      <c r="Z264" s="2">
        <v>3</v>
      </c>
      <c r="AA264" s="3">
        <v>-11</v>
      </c>
      <c r="AB264" s="4">
        <f t="shared" si="2"/>
        <v>12</v>
      </c>
      <c r="AC264" s="5">
        <f t="shared" si="3"/>
        <v>7</v>
      </c>
      <c r="AD264" s="6">
        <f t="shared" si="4"/>
        <v>5</v>
      </c>
      <c r="AE264" s="1">
        <f t="shared" si="5"/>
        <v>24</v>
      </c>
    </row>
    <row r="265" spans="1:31" ht="15.75" customHeight="1" x14ac:dyDescent="0.35">
      <c r="A265" s="2">
        <f t="shared" si="1"/>
        <v>20</v>
      </c>
      <c r="B265" s="2">
        <v>25213</v>
      </c>
      <c r="C265" s="2">
        <v>0</v>
      </c>
      <c r="D265" s="2">
        <v>2001</v>
      </c>
      <c r="E265" s="8">
        <v>44502.357638888891</v>
      </c>
      <c r="F265" s="2" t="s">
        <v>71</v>
      </c>
      <c r="G265" s="4">
        <v>3</v>
      </c>
      <c r="H265" s="4">
        <v>4</v>
      </c>
      <c r="I265" s="5">
        <v>2</v>
      </c>
      <c r="J265" s="4">
        <v>3</v>
      </c>
      <c r="K265" s="4">
        <v>2</v>
      </c>
      <c r="L265" s="5">
        <v>3</v>
      </c>
      <c r="M265" s="5">
        <v>3</v>
      </c>
      <c r="N265" s="6">
        <v>3</v>
      </c>
      <c r="O265" s="5">
        <v>3</v>
      </c>
      <c r="P265" s="6">
        <v>2</v>
      </c>
      <c r="Q265" s="2">
        <v>8</v>
      </c>
      <c r="R265" s="2">
        <v>8</v>
      </c>
      <c r="S265" s="2">
        <v>2</v>
      </c>
      <c r="T265" s="2">
        <v>5</v>
      </c>
      <c r="U265" s="2">
        <v>4</v>
      </c>
      <c r="V265" s="2">
        <v>5</v>
      </c>
      <c r="W265" s="2">
        <v>3</v>
      </c>
      <c r="X265" s="2">
        <v>3</v>
      </c>
      <c r="Y265" s="2">
        <v>4</v>
      </c>
      <c r="Z265" s="2">
        <v>3</v>
      </c>
      <c r="AA265" s="3">
        <v>-26</v>
      </c>
      <c r="AB265" s="4">
        <f t="shared" si="2"/>
        <v>12</v>
      </c>
      <c r="AC265" s="5">
        <f t="shared" si="3"/>
        <v>11</v>
      </c>
      <c r="AD265" s="6">
        <f t="shared" si="4"/>
        <v>5</v>
      </c>
      <c r="AE265" s="1">
        <f t="shared" si="5"/>
        <v>28</v>
      </c>
    </row>
    <row r="266" spans="1:31" ht="15.75" customHeight="1" x14ac:dyDescent="0.35">
      <c r="A266" s="2">
        <f t="shared" si="1"/>
        <v>30</v>
      </c>
      <c r="B266" s="2">
        <v>25229</v>
      </c>
      <c r="C266" s="2">
        <v>0</v>
      </c>
      <c r="D266" s="2">
        <v>1991</v>
      </c>
      <c r="E266" s="8">
        <v>44502.374305555553</v>
      </c>
      <c r="F266" s="2" t="s">
        <v>69</v>
      </c>
      <c r="G266" s="4">
        <v>3</v>
      </c>
      <c r="H266" s="4">
        <v>2</v>
      </c>
      <c r="I266" s="5">
        <v>4</v>
      </c>
      <c r="J266" s="4">
        <v>3</v>
      </c>
      <c r="K266" s="4">
        <v>2</v>
      </c>
      <c r="L266" s="5">
        <v>3</v>
      </c>
      <c r="M266" s="5">
        <v>2</v>
      </c>
      <c r="N266" s="6">
        <v>2</v>
      </c>
      <c r="O266" s="5">
        <v>3</v>
      </c>
      <c r="P266" s="6">
        <v>2</v>
      </c>
      <c r="Q266" s="2">
        <v>11</v>
      </c>
      <c r="R266" s="2">
        <v>11</v>
      </c>
      <c r="S266" s="2">
        <v>2</v>
      </c>
      <c r="T266" s="2">
        <v>2</v>
      </c>
      <c r="U266" s="2">
        <v>3</v>
      </c>
      <c r="V266" s="2">
        <v>5</v>
      </c>
      <c r="W266" s="2">
        <v>4</v>
      </c>
      <c r="X266" s="2">
        <v>5</v>
      </c>
      <c r="Y266" s="2">
        <v>3</v>
      </c>
      <c r="Z266" s="2">
        <v>2</v>
      </c>
      <c r="AA266" s="3">
        <v>1</v>
      </c>
      <c r="AB266" s="4">
        <f t="shared" si="2"/>
        <v>10</v>
      </c>
      <c r="AC266" s="5">
        <f t="shared" si="3"/>
        <v>12</v>
      </c>
      <c r="AD266" s="6">
        <f t="shared" si="4"/>
        <v>4</v>
      </c>
      <c r="AE266" s="1">
        <f t="shared" si="5"/>
        <v>26</v>
      </c>
    </row>
    <row r="267" spans="1:31" ht="15.75" customHeight="1" x14ac:dyDescent="0.35">
      <c r="A267" s="2">
        <f t="shared" si="1"/>
        <v>20</v>
      </c>
      <c r="B267" s="2">
        <v>25228</v>
      </c>
      <c r="C267" s="2">
        <v>1</v>
      </c>
      <c r="D267" s="2">
        <v>2001</v>
      </c>
      <c r="E267" s="8">
        <v>44502.377083333333</v>
      </c>
      <c r="F267" s="2" t="s">
        <v>132</v>
      </c>
      <c r="G267" s="4">
        <v>2</v>
      </c>
      <c r="H267" s="4">
        <v>1</v>
      </c>
      <c r="I267" s="5">
        <v>3</v>
      </c>
      <c r="J267" s="4">
        <v>2</v>
      </c>
      <c r="K267" s="4">
        <v>1</v>
      </c>
      <c r="L267" s="5">
        <v>2</v>
      </c>
      <c r="M267" s="5">
        <v>3</v>
      </c>
      <c r="N267" s="6">
        <v>3</v>
      </c>
      <c r="O267" s="5">
        <v>4</v>
      </c>
      <c r="P267" s="6">
        <v>3</v>
      </c>
      <c r="Q267" s="2">
        <v>5</v>
      </c>
      <c r="R267" s="2">
        <v>26</v>
      </c>
      <c r="S267" s="2">
        <v>2</v>
      </c>
      <c r="T267" s="2">
        <v>5</v>
      </c>
      <c r="U267" s="2">
        <v>33</v>
      </c>
      <c r="V267" s="2">
        <v>4</v>
      </c>
      <c r="W267" s="2">
        <v>6</v>
      </c>
      <c r="X267" s="2">
        <v>12</v>
      </c>
      <c r="Y267" s="2">
        <v>9</v>
      </c>
      <c r="Z267" s="2">
        <v>2</v>
      </c>
      <c r="AA267" s="3">
        <v>11</v>
      </c>
      <c r="AB267" s="4">
        <f t="shared" si="2"/>
        <v>6</v>
      </c>
      <c r="AC267" s="5">
        <f t="shared" si="3"/>
        <v>12</v>
      </c>
      <c r="AD267" s="6">
        <f t="shared" si="4"/>
        <v>6</v>
      </c>
      <c r="AE267" s="1">
        <f t="shared" si="5"/>
        <v>24</v>
      </c>
    </row>
    <row r="268" spans="1:31" ht="15.75" customHeight="1" x14ac:dyDescent="0.35">
      <c r="A268" s="2">
        <f t="shared" si="1"/>
        <v>42</v>
      </c>
      <c r="B268" s="2">
        <v>25220</v>
      </c>
      <c r="C268" s="2">
        <v>1</v>
      </c>
      <c r="D268" s="2">
        <v>1979</v>
      </c>
      <c r="E268" s="8">
        <v>44502.378472222219</v>
      </c>
      <c r="F268" s="2" t="s">
        <v>133</v>
      </c>
      <c r="G268" s="4">
        <v>2</v>
      </c>
      <c r="H268" s="4">
        <v>3</v>
      </c>
      <c r="I268" s="5">
        <v>3</v>
      </c>
      <c r="J268" s="4">
        <v>1</v>
      </c>
      <c r="K268" s="4">
        <v>2</v>
      </c>
      <c r="L268" s="5">
        <v>3</v>
      </c>
      <c r="M268" s="5">
        <v>4</v>
      </c>
      <c r="N268" s="6">
        <v>3</v>
      </c>
      <c r="O268" s="5">
        <v>3</v>
      </c>
      <c r="P268" s="6">
        <v>3</v>
      </c>
      <c r="Q268" s="2">
        <v>9</v>
      </c>
      <c r="R268" s="2">
        <v>18</v>
      </c>
      <c r="S268" s="2">
        <v>6</v>
      </c>
      <c r="T268" s="2">
        <v>11</v>
      </c>
      <c r="U268" s="2">
        <v>7</v>
      </c>
      <c r="V268" s="2">
        <v>6</v>
      </c>
      <c r="W268" s="2">
        <v>5</v>
      </c>
      <c r="X268" s="2">
        <v>5</v>
      </c>
      <c r="Y268" s="2">
        <v>7</v>
      </c>
      <c r="Z268" s="2">
        <v>5</v>
      </c>
      <c r="AA268" s="3">
        <v>-7</v>
      </c>
      <c r="AB268" s="4">
        <f t="shared" si="2"/>
        <v>8</v>
      </c>
      <c r="AC268" s="5">
        <f t="shared" si="3"/>
        <v>13</v>
      </c>
      <c r="AD268" s="6">
        <f t="shared" si="4"/>
        <v>6</v>
      </c>
      <c r="AE268" s="1">
        <f t="shared" si="5"/>
        <v>27</v>
      </c>
    </row>
    <row r="269" spans="1:31" ht="15.75" customHeight="1" x14ac:dyDescent="0.35">
      <c r="A269" s="2">
        <f t="shared" si="1"/>
        <v>37</v>
      </c>
      <c r="B269" s="2">
        <v>25227</v>
      </c>
      <c r="C269" s="2">
        <v>1</v>
      </c>
      <c r="D269" s="2">
        <v>1984</v>
      </c>
      <c r="E269" s="8">
        <v>44502.378472222219</v>
      </c>
      <c r="F269" s="2" t="s">
        <v>71</v>
      </c>
      <c r="G269" s="4">
        <v>1</v>
      </c>
      <c r="H269" s="4">
        <v>4</v>
      </c>
      <c r="I269" s="5">
        <v>4</v>
      </c>
      <c r="J269" s="4">
        <v>2</v>
      </c>
      <c r="K269" s="4">
        <v>1</v>
      </c>
      <c r="L269" s="5">
        <v>3</v>
      </c>
      <c r="M269" s="5">
        <v>3</v>
      </c>
      <c r="N269" s="6">
        <v>4</v>
      </c>
      <c r="O269" s="5">
        <v>3</v>
      </c>
      <c r="P269" s="6">
        <v>3</v>
      </c>
      <c r="Q269" s="2">
        <v>10</v>
      </c>
      <c r="R269" s="2">
        <v>63</v>
      </c>
      <c r="S269" s="2">
        <v>5</v>
      </c>
      <c r="T269" s="2">
        <v>10</v>
      </c>
      <c r="U269" s="2">
        <v>11</v>
      </c>
      <c r="V269" s="2">
        <v>15</v>
      </c>
      <c r="W269" s="2">
        <v>7</v>
      </c>
      <c r="X269" s="2">
        <v>8</v>
      </c>
      <c r="Y269" s="2">
        <v>12</v>
      </c>
      <c r="Z269" s="2">
        <v>5</v>
      </c>
      <c r="AA269" s="3">
        <v>11</v>
      </c>
      <c r="AB269" s="4">
        <f t="shared" si="2"/>
        <v>8</v>
      </c>
      <c r="AC269" s="5">
        <f t="shared" si="3"/>
        <v>13</v>
      </c>
      <c r="AD269" s="6">
        <f t="shared" si="4"/>
        <v>7</v>
      </c>
      <c r="AE269" s="1">
        <f t="shared" si="5"/>
        <v>28</v>
      </c>
    </row>
    <row r="270" spans="1:31" ht="15.75" customHeight="1" x14ac:dyDescent="0.35">
      <c r="A270" s="2">
        <f t="shared" si="1"/>
        <v>20</v>
      </c>
      <c r="B270" s="2">
        <v>25235</v>
      </c>
      <c r="C270" s="2">
        <v>0</v>
      </c>
      <c r="D270" s="2">
        <v>2001</v>
      </c>
      <c r="E270" s="8">
        <v>44502.397916666669</v>
      </c>
      <c r="F270" s="2" t="s">
        <v>69</v>
      </c>
      <c r="G270" s="4">
        <v>2</v>
      </c>
      <c r="H270" s="4">
        <v>3</v>
      </c>
      <c r="I270" s="5">
        <v>2</v>
      </c>
      <c r="J270" s="4">
        <v>3</v>
      </c>
      <c r="K270" s="4">
        <v>2</v>
      </c>
      <c r="L270" s="5">
        <v>2</v>
      </c>
      <c r="M270" s="5">
        <v>2</v>
      </c>
      <c r="N270" s="6">
        <v>3</v>
      </c>
      <c r="O270" s="5">
        <v>3</v>
      </c>
      <c r="P270" s="6">
        <v>2</v>
      </c>
      <c r="Q270" s="2">
        <v>15</v>
      </c>
      <c r="R270" s="2">
        <v>5</v>
      </c>
      <c r="S270" s="2">
        <v>2</v>
      </c>
      <c r="T270" s="2">
        <v>31</v>
      </c>
      <c r="U270" s="2">
        <v>4</v>
      </c>
      <c r="V270" s="2">
        <v>4</v>
      </c>
      <c r="W270" s="2">
        <v>7</v>
      </c>
      <c r="X270" s="2">
        <v>8</v>
      </c>
      <c r="Y270" s="2">
        <v>4</v>
      </c>
      <c r="Z270" s="2">
        <v>5</v>
      </c>
      <c r="AA270" s="3">
        <v>-31</v>
      </c>
      <c r="AB270" s="4">
        <f t="shared" si="2"/>
        <v>10</v>
      </c>
      <c r="AC270" s="5">
        <f t="shared" si="3"/>
        <v>9</v>
      </c>
      <c r="AD270" s="6">
        <f t="shared" si="4"/>
        <v>5</v>
      </c>
      <c r="AE270" s="1">
        <f t="shared" si="5"/>
        <v>24</v>
      </c>
    </row>
    <row r="271" spans="1:31" ht="15.75" customHeight="1" x14ac:dyDescent="0.35">
      <c r="A271" s="2">
        <f t="shared" si="1"/>
        <v>25</v>
      </c>
      <c r="B271" s="2">
        <v>25236</v>
      </c>
      <c r="C271" s="2">
        <v>1</v>
      </c>
      <c r="D271" s="2">
        <v>1996</v>
      </c>
      <c r="E271" s="8">
        <v>44502.400000000001</v>
      </c>
      <c r="F271" s="2" t="s">
        <v>134</v>
      </c>
      <c r="G271" s="4">
        <v>3</v>
      </c>
      <c r="H271" s="4">
        <v>2</v>
      </c>
      <c r="I271" s="5">
        <v>4</v>
      </c>
      <c r="J271" s="4">
        <v>3</v>
      </c>
      <c r="K271" s="4">
        <v>3</v>
      </c>
      <c r="L271" s="5">
        <v>3</v>
      </c>
      <c r="M271" s="5">
        <v>4</v>
      </c>
      <c r="N271" s="6">
        <v>4</v>
      </c>
      <c r="O271" s="5">
        <v>4</v>
      </c>
      <c r="P271" s="6">
        <v>4</v>
      </c>
      <c r="Q271" s="2">
        <v>3</v>
      </c>
      <c r="R271" s="2">
        <v>6</v>
      </c>
      <c r="S271" s="2">
        <v>3</v>
      </c>
      <c r="T271" s="2">
        <v>6</v>
      </c>
      <c r="U271" s="2">
        <v>5</v>
      </c>
      <c r="V271" s="2">
        <v>6</v>
      </c>
      <c r="W271" s="2">
        <v>2</v>
      </c>
      <c r="X271" s="2">
        <v>4</v>
      </c>
      <c r="Y271" s="2">
        <v>6</v>
      </c>
      <c r="Z271" s="2">
        <v>2</v>
      </c>
      <c r="AA271" s="3">
        <v>-17</v>
      </c>
      <c r="AB271" s="4">
        <f t="shared" si="2"/>
        <v>11</v>
      </c>
      <c r="AC271" s="5">
        <f t="shared" si="3"/>
        <v>15</v>
      </c>
      <c r="AD271" s="6">
        <f t="shared" si="4"/>
        <v>8</v>
      </c>
      <c r="AE271" s="1">
        <f t="shared" si="5"/>
        <v>34</v>
      </c>
    </row>
    <row r="272" spans="1:31" ht="15.75" customHeight="1" x14ac:dyDescent="0.35">
      <c r="A272" s="2">
        <f t="shared" si="1"/>
        <v>36</v>
      </c>
      <c r="B272" s="2">
        <v>25241</v>
      </c>
      <c r="C272" s="2">
        <v>1</v>
      </c>
      <c r="D272" s="2">
        <v>1985</v>
      </c>
      <c r="E272" s="8">
        <v>44502.407638888886</v>
      </c>
      <c r="F272" s="2" t="s">
        <v>135</v>
      </c>
      <c r="G272" s="4">
        <v>3</v>
      </c>
      <c r="H272" s="4">
        <v>3</v>
      </c>
      <c r="I272" s="5">
        <v>4</v>
      </c>
      <c r="J272" s="4">
        <v>2</v>
      </c>
      <c r="K272" s="4">
        <v>2</v>
      </c>
      <c r="L272" s="5">
        <v>4</v>
      </c>
      <c r="M272" s="5">
        <v>4</v>
      </c>
      <c r="N272" s="6">
        <v>4</v>
      </c>
      <c r="O272" s="5">
        <v>3</v>
      </c>
      <c r="P272" s="6">
        <v>4</v>
      </c>
      <c r="Q272" s="2">
        <v>19</v>
      </c>
      <c r="R272" s="2">
        <v>9</v>
      </c>
      <c r="S272" s="2">
        <v>3</v>
      </c>
      <c r="T272" s="2">
        <v>6</v>
      </c>
      <c r="U272" s="2">
        <v>9</v>
      </c>
      <c r="V272" s="2">
        <v>6</v>
      </c>
      <c r="W272" s="2">
        <v>4</v>
      </c>
      <c r="X272" s="2">
        <v>6</v>
      </c>
      <c r="Y272" s="2">
        <v>7</v>
      </c>
      <c r="Z272" s="2">
        <v>3</v>
      </c>
      <c r="AA272" s="3">
        <v>-17</v>
      </c>
      <c r="AB272" s="4">
        <f t="shared" si="2"/>
        <v>10</v>
      </c>
      <c r="AC272" s="5">
        <f t="shared" si="3"/>
        <v>15</v>
      </c>
      <c r="AD272" s="6">
        <f t="shared" si="4"/>
        <v>8</v>
      </c>
      <c r="AE272" s="1">
        <f t="shared" si="5"/>
        <v>33</v>
      </c>
    </row>
    <row r="273" spans="1:31" ht="15.75" customHeight="1" x14ac:dyDescent="0.35">
      <c r="A273" s="2">
        <f t="shared" si="1"/>
        <v>43</v>
      </c>
      <c r="B273" s="2">
        <v>25255</v>
      </c>
      <c r="C273" s="2">
        <v>0</v>
      </c>
      <c r="D273" s="2">
        <v>1978</v>
      </c>
      <c r="E273" s="8">
        <v>44502.446527777778</v>
      </c>
      <c r="F273" s="2" t="s">
        <v>71</v>
      </c>
      <c r="G273" s="4">
        <v>2</v>
      </c>
      <c r="H273" s="4">
        <v>3</v>
      </c>
      <c r="I273" s="5">
        <v>3</v>
      </c>
      <c r="J273" s="4">
        <v>3</v>
      </c>
      <c r="K273" s="4">
        <v>2</v>
      </c>
      <c r="L273" s="5">
        <v>3</v>
      </c>
      <c r="M273" s="5">
        <v>3</v>
      </c>
      <c r="N273" s="6">
        <v>2</v>
      </c>
      <c r="O273" s="5">
        <v>3</v>
      </c>
      <c r="P273" s="6">
        <v>2</v>
      </c>
      <c r="Q273" s="2">
        <v>5</v>
      </c>
      <c r="R273" s="2">
        <v>4</v>
      </c>
      <c r="S273" s="2">
        <v>2</v>
      </c>
      <c r="T273" s="2">
        <v>3</v>
      </c>
      <c r="U273" s="2">
        <v>4</v>
      </c>
      <c r="V273" s="2">
        <v>2</v>
      </c>
      <c r="W273" s="2">
        <v>2</v>
      </c>
      <c r="X273" s="2">
        <v>4</v>
      </c>
      <c r="Y273" s="2">
        <v>3</v>
      </c>
      <c r="Z273" s="2">
        <v>4</v>
      </c>
      <c r="AA273" s="3">
        <v>-33</v>
      </c>
      <c r="AB273" s="4">
        <f t="shared" si="2"/>
        <v>10</v>
      </c>
      <c r="AC273" s="5">
        <f t="shared" si="3"/>
        <v>12</v>
      </c>
      <c r="AD273" s="6">
        <f t="shared" si="4"/>
        <v>4</v>
      </c>
      <c r="AE273" s="1">
        <f t="shared" si="5"/>
        <v>26</v>
      </c>
    </row>
    <row r="274" spans="1:31" ht="15.75" customHeight="1" x14ac:dyDescent="0.35">
      <c r="A274" s="2">
        <f t="shared" si="1"/>
        <v>19</v>
      </c>
      <c r="B274" s="2">
        <v>25272</v>
      </c>
      <c r="C274" s="2">
        <v>0</v>
      </c>
      <c r="D274" s="2">
        <v>2002</v>
      </c>
      <c r="E274" s="8">
        <v>44502.476388888892</v>
      </c>
      <c r="F274" s="2" t="s">
        <v>71</v>
      </c>
      <c r="G274" s="4">
        <v>4</v>
      </c>
      <c r="H274" s="4">
        <v>4</v>
      </c>
      <c r="I274" s="5">
        <v>3</v>
      </c>
      <c r="J274" s="4">
        <v>4</v>
      </c>
      <c r="K274" s="4">
        <v>3</v>
      </c>
      <c r="L274" s="5">
        <v>3</v>
      </c>
      <c r="M274" s="5">
        <v>3</v>
      </c>
      <c r="N274" s="6">
        <v>3</v>
      </c>
      <c r="O274" s="5">
        <v>3</v>
      </c>
      <c r="P274" s="6">
        <v>2</v>
      </c>
      <c r="Q274" s="2">
        <v>7</v>
      </c>
      <c r="R274" s="2">
        <v>15</v>
      </c>
      <c r="S274" s="2">
        <v>3</v>
      </c>
      <c r="T274" s="2">
        <v>4</v>
      </c>
      <c r="U274" s="2">
        <v>6</v>
      </c>
      <c r="V274" s="2">
        <v>5</v>
      </c>
      <c r="W274" s="2">
        <v>3</v>
      </c>
      <c r="X274" s="2">
        <v>7</v>
      </c>
      <c r="Y274" s="2">
        <v>4</v>
      </c>
      <c r="Z274" s="2">
        <v>6</v>
      </c>
      <c r="AA274" s="3">
        <v>-25</v>
      </c>
      <c r="AB274" s="4">
        <f t="shared" si="2"/>
        <v>15</v>
      </c>
      <c r="AC274" s="5">
        <f t="shared" si="3"/>
        <v>12</v>
      </c>
      <c r="AD274" s="6">
        <f t="shared" si="4"/>
        <v>5</v>
      </c>
      <c r="AE274" s="1">
        <f t="shared" si="5"/>
        <v>32</v>
      </c>
    </row>
    <row r="275" spans="1:31" ht="15.75" customHeight="1" x14ac:dyDescent="0.35">
      <c r="A275" s="2">
        <f t="shared" si="1"/>
        <v>60</v>
      </c>
      <c r="B275" s="2">
        <v>25300</v>
      </c>
      <c r="C275" s="2">
        <v>0</v>
      </c>
      <c r="D275" s="2">
        <v>1961</v>
      </c>
      <c r="E275" s="8">
        <v>44502.521527777775</v>
      </c>
      <c r="F275" s="2" t="s">
        <v>69</v>
      </c>
      <c r="G275" s="4">
        <v>3</v>
      </c>
      <c r="H275" s="4">
        <v>2</v>
      </c>
      <c r="I275" s="5">
        <v>2</v>
      </c>
      <c r="J275" s="4">
        <v>3</v>
      </c>
      <c r="K275" s="4">
        <v>2</v>
      </c>
      <c r="L275" s="5">
        <v>1</v>
      </c>
      <c r="M275" s="5">
        <v>3</v>
      </c>
      <c r="N275" s="6">
        <v>2</v>
      </c>
      <c r="O275" s="5">
        <v>3</v>
      </c>
      <c r="P275" s="6">
        <v>2</v>
      </c>
      <c r="Q275" s="2">
        <v>13</v>
      </c>
      <c r="R275" s="2">
        <v>9</v>
      </c>
      <c r="S275" s="2">
        <v>8</v>
      </c>
      <c r="T275" s="2">
        <v>7</v>
      </c>
      <c r="U275" s="2">
        <v>7</v>
      </c>
      <c r="V275" s="2">
        <v>13</v>
      </c>
      <c r="W275" s="2">
        <v>7</v>
      </c>
      <c r="X275" s="2">
        <v>9</v>
      </c>
      <c r="Y275" s="2">
        <v>16</v>
      </c>
      <c r="Z275" s="2">
        <v>9</v>
      </c>
      <c r="AA275" s="3">
        <v>-13</v>
      </c>
      <c r="AB275" s="4">
        <f t="shared" si="2"/>
        <v>10</v>
      </c>
      <c r="AC275" s="5">
        <f t="shared" si="3"/>
        <v>9</v>
      </c>
      <c r="AD275" s="6">
        <f t="shared" si="4"/>
        <v>4</v>
      </c>
      <c r="AE275" s="1">
        <f t="shared" si="5"/>
        <v>23</v>
      </c>
    </row>
    <row r="276" spans="1:31" ht="15.75" customHeight="1" x14ac:dyDescent="0.35">
      <c r="A276" s="2">
        <f t="shared" si="1"/>
        <v>20</v>
      </c>
      <c r="B276" s="2">
        <v>25308</v>
      </c>
      <c r="C276" s="2">
        <v>0</v>
      </c>
      <c r="D276" s="2">
        <v>2001</v>
      </c>
      <c r="E276" s="8">
        <v>44502.550694444442</v>
      </c>
      <c r="F276" s="2" t="s">
        <v>71</v>
      </c>
      <c r="G276" s="4">
        <v>3</v>
      </c>
      <c r="H276" s="4">
        <v>4</v>
      </c>
      <c r="I276" s="5">
        <v>3</v>
      </c>
      <c r="J276" s="4">
        <v>3</v>
      </c>
      <c r="K276" s="4">
        <v>3</v>
      </c>
      <c r="L276" s="5">
        <v>3</v>
      </c>
      <c r="M276" s="5">
        <v>4</v>
      </c>
      <c r="N276" s="6">
        <v>3</v>
      </c>
      <c r="O276" s="5">
        <v>3</v>
      </c>
      <c r="P276" s="6">
        <v>4</v>
      </c>
      <c r="Q276" s="2">
        <v>10</v>
      </c>
      <c r="R276" s="2">
        <v>8</v>
      </c>
      <c r="S276" s="2">
        <v>4</v>
      </c>
      <c r="T276" s="2">
        <v>6</v>
      </c>
      <c r="U276" s="2">
        <v>11</v>
      </c>
      <c r="V276" s="2">
        <v>7</v>
      </c>
      <c r="W276" s="2">
        <v>4</v>
      </c>
      <c r="X276" s="2">
        <v>9</v>
      </c>
      <c r="Y276" s="2">
        <v>10</v>
      </c>
      <c r="Z276" s="2">
        <v>4</v>
      </c>
      <c r="AA276" s="3">
        <v>-26</v>
      </c>
      <c r="AB276" s="4">
        <f t="shared" si="2"/>
        <v>13</v>
      </c>
      <c r="AC276" s="5">
        <f t="shared" si="3"/>
        <v>13</v>
      </c>
      <c r="AD276" s="6">
        <f t="shared" si="4"/>
        <v>7</v>
      </c>
      <c r="AE276" s="1">
        <f t="shared" si="5"/>
        <v>33</v>
      </c>
    </row>
    <row r="277" spans="1:31" ht="15.75" customHeight="1" x14ac:dyDescent="0.35">
      <c r="A277" s="2">
        <f t="shared" si="1"/>
        <v>30</v>
      </c>
      <c r="B277" s="2">
        <v>25325</v>
      </c>
      <c r="C277" s="2">
        <v>0</v>
      </c>
      <c r="D277" s="2">
        <v>1991</v>
      </c>
      <c r="E277" s="8">
        <v>44502.582638888889</v>
      </c>
      <c r="F277" s="2" t="s">
        <v>69</v>
      </c>
      <c r="G277" s="4">
        <v>2</v>
      </c>
      <c r="H277" s="4">
        <v>3</v>
      </c>
      <c r="I277" s="5">
        <v>1</v>
      </c>
      <c r="J277" s="4">
        <v>2</v>
      </c>
      <c r="K277" s="4">
        <v>2</v>
      </c>
      <c r="L277" s="5">
        <v>2</v>
      </c>
      <c r="M277" s="5">
        <v>1</v>
      </c>
      <c r="N277" s="6">
        <v>4</v>
      </c>
      <c r="O277" s="5">
        <v>2</v>
      </c>
      <c r="P277" s="6">
        <v>3</v>
      </c>
      <c r="Q277" s="2">
        <v>4</v>
      </c>
      <c r="R277" s="2">
        <v>6</v>
      </c>
      <c r="S277" s="2">
        <v>4</v>
      </c>
      <c r="T277" s="2">
        <v>5</v>
      </c>
      <c r="U277" s="2">
        <v>5</v>
      </c>
      <c r="V277" s="2">
        <v>7</v>
      </c>
      <c r="W277" s="2">
        <v>2</v>
      </c>
      <c r="X277" s="2">
        <v>4</v>
      </c>
      <c r="Y277" s="2">
        <v>3</v>
      </c>
      <c r="Z277" s="2">
        <v>3</v>
      </c>
      <c r="AA277" s="3">
        <v>22</v>
      </c>
      <c r="AB277" s="4">
        <f t="shared" si="2"/>
        <v>9</v>
      </c>
      <c r="AC277" s="5">
        <f t="shared" si="3"/>
        <v>6</v>
      </c>
      <c r="AD277" s="6">
        <f t="shared" si="4"/>
        <v>7</v>
      </c>
      <c r="AE277" s="1">
        <f t="shared" si="5"/>
        <v>22</v>
      </c>
    </row>
    <row r="278" spans="1:31" ht="15.75" customHeight="1" x14ac:dyDescent="0.35">
      <c r="A278" s="2">
        <f t="shared" si="1"/>
        <v>23</v>
      </c>
      <c r="B278" s="2">
        <v>25328</v>
      </c>
      <c r="C278" s="2">
        <v>1</v>
      </c>
      <c r="D278" s="2">
        <v>1998</v>
      </c>
      <c r="E278" s="8">
        <v>44502.588194444441</v>
      </c>
      <c r="F278" s="2" t="s">
        <v>78</v>
      </c>
      <c r="G278" s="4">
        <v>2</v>
      </c>
      <c r="H278" s="4">
        <v>3</v>
      </c>
      <c r="I278" s="5">
        <v>1</v>
      </c>
      <c r="J278" s="4">
        <v>2</v>
      </c>
      <c r="K278" s="4">
        <v>2</v>
      </c>
      <c r="L278" s="5">
        <v>1</v>
      </c>
      <c r="M278" s="5">
        <v>1</v>
      </c>
      <c r="N278" s="6">
        <v>3</v>
      </c>
      <c r="O278" s="5">
        <v>1</v>
      </c>
      <c r="P278" s="6">
        <v>1</v>
      </c>
      <c r="Q278" s="2">
        <v>5</v>
      </c>
      <c r="R278" s="2">
        <v>12</v>
      </c>
      <c r="S278" s="2">
        <v>7</v>
      </c>
      <c r="T278" s="2">
        <v>5</v>
      </c>
      <c r="U278" s="2">
        <v>6</v>
      </c>
      <c r="V278" s="2">
        <v>4</v>
      </c>
      <c r="W278" s="2">
        <v>11</v>
      </c>
      <c r="X278" s="2">
        <v>4</v>
      </c>
      <c r="Y278" s="2">
        <v>9</v>
      </c>
      <c r="Z278" s="2">
        <v>5</v>
      </c>
      <c r="AA278" s="3">
        <v>-4</v>
      </c>
      <c r="AB278" s="4">
        <f t="shared" si="2"/>
        <v>9</v>
      </c>
      <c r="AC278" s="5">
        <f t="shared" si="3"/>
        <v>4</v>
      </c>
      <c r="AD278" s="6">
        <f t="shared" si="4"/>
        <v>4</v>
      </c>
      <c r="AE278" s="1">
        <f t="shared" si="5"/>
        <v>17</v>
      </c>
    </row>
    <row r="279" spans="1:31" ht="15.75" customHeight="1" x14ac:dyDescent="0.35">
      <c r="A279" s="2">
        <f t="shared" si="1"/>
        <v>20</v>
      </c>
      <c r="B279" s="2">
        <v>25338</v>
      </c>
      <c r="C279" s="2">
        <v>0</v>
      </c>
      <c r="D279" s="2">
        <v>2001</v>
      </c>
      <c r="E279" s="8">
        <v>44502.618055555555</v>
      </c>
      <c r="F279" s="2" t="s">
        <v>71</v>
      </c>
      <c r="G279" s="4">
        <v>3</v>
      </c>
      <c r="H279" s="4">
        <v>4</v>
      </c>
      <c r="I279" s="5">
        <v>3</v>
      </c>
      <c r="J279" s="4">
        <v>3</v>
      </c>
      <c r="K279" s="4">
        <v>3</v>
      </c>
      <c r="L279" s="5">
        <v>3</v>
      </c>
      <c r="M279" s="5">
        <v>4</v>
      </c>
      <c r="N279" s="6">
        <v>2</v>
      </c>
      <c r="O279" s="5">
        <v>3</v>
      </c>
      <c r="P279" s="6">
        <v>2</v>
      </c>
      <c r="Q279" s="2">
        <v>7</v>
      </c>
      <c r="R279" s="2">
        <v>6</v>
      </c>
      <c r="S279" s="2">
        <v>3</v>
      </c>
      <c r="T279" s="2">
        <v>4</v>
      </c>
      <c r="U279" s="2">
        <v>8</v>
      </c>
      <c r="V279" s="2">
        <v>5</v>
      </c>
      <c r="W279" s="2">
        <v>5</v>
      </c>
      <c r="X279" s="2">
        <v>7</v>
      </c>
      <c r="Y279" s="2">
        <v>7</v>
      </c>
      <c r="Z279" s="2">
        <v>9</v>
      </c>
      <c r="AA279" s="3">
        <v>-24</v>
      </c>
      <c r="AB279" s="4">
        <f t="shared" si="2"/>
        <v>13</v>
      </c>
      <c r="AC279" s="5">
        <f t="shared" si="3"/>
        <v>13</v>
      </c>
      <c r="AD279" s="6">
        <f t="shared" si="4"/>
        <v>4</v>
      </c>
      <c r="AE279" s="1">
        <f t="shared" si="5"/>
        <v>30</v>
      </c>
    </row>
    <row r="280" spans="1:31" ht="15.75" customHeight="1" x14ac:dyDescent="0.35">
      <c r="A280" s="2">
        <f t="shared" si="1"/>
        <v>22</v>
      </c>
      <c r="B280" s="2">
        <v>25356</v>
      </c>
      <c r="C280" s="2">
        <v>0</v>
      </c>
      <c r="D280" s="2">
        <v>1999</v>
      </c>
      <c r="E280" s="8">
        <v>44502.672222222223</v>
      </c>
      <c r="F280" s="2" t="s">
        <v>69</v>
      </c>
      <c r="G280" s="4">
        <v>3</v>
      </c>
      <c r="H280" s="4">
        <v>3</v>
      </c>
      <c r="I280" s="5">
        <v>2</v>
      </c>
      <c r="J280" s="4">
        <v>4</v>
      </c>
      <c r="K280" s="4">
        <v>2</v>
      </c>
      <c r="L280" s="5">
        <v>3</v>
      </c>
      <c r="M280" s="5">
        <v>2</v>
      </c>
      <c r="N280" s="6">
        <v>1</v>
      </c>
      <c r="O280" s="5">
        <v>3</v>
      </c>
      <c r="P280" s="6">
        <v>1</v>
      </c>
      <c r="Q280" s="2">
        <v>9</v>
      </c>
      <c r="R280" s="2">
        <v>33</v>
      </c>
      <c r="S280" s="2">
        <v>3</v>
      </c>
      <c r="T280" s="2">
        <v>5</v>
      </c>
      <c r="U280" s="2">
        <v>7</v>
      </c>
      <c r="V280" s="2">
        <v>13</v>
      </c>
      <c r="W280" s="2">
        <v>5</v>
      </c>
      <c r="X280" s="2">
        <v>5</v>
      </c>
      <c r="Y280" s="2">
        <v>4</v>
      </c>
      <c r="Z280" s="2">
        <v>4</v>
      </c>
      <c r="AA280" s="3">
        <v>6</v>
      </c>
      <c r="AB280" s="4">
        <f t="shared" si="2"/>
        <v>12</v>
      </c>
      <c r="AC280" s="5">
        <f t="shared" si="3"/>
        <v>10</v>
      </c>
      <c r="AD280" s="6">
        <f t="shared" si="4"/>
        <v>2</v>
      </c>
      <c r="AE280" s="1">
        <f t="shared" si="5"/>
        <v>24</v>
      </c>
    </row>
    <row r="281" spans="1:31" ht="15.75" customHeight="1" x14ac:dyDescent="0.35">
      <c r="A281" s="2">
        <f t="shared" si="1"/>
        <v>29</v>
      </c>
      <c r="B281" s="2">
        <v>25374</v>
      </c>
      <c r="C281" s="2">
        <v>0</v>
      </c>
      <c r="D281" s="2">
        <v>1992</v>
      </c>
      <c r="E281" s="8">
        <v>44502.711111111108</v>
      </c>
      <c r="F281" s="2" t="s">
        <v>136</v>
      </c>
      <c r="G281" s="4">
        <v>3</v>
      </c>
      <c r="H281" s="4">
        <v>4</v>
      </c>
      <c r="I281" s="5">
        <v>4</v>
      </c>
      <c r="J281" s="4">
        <v>3</v>
      </c>
      <c r="K281" s="4">
        <v>3</v>
      </c>
      <c r="L281" s="5">
        <v>4</v>
      </c>
      <c r="M281" s="5">
        <v>4</v>
      </c>
      <c r="N281" s="6">
        <v>3</v>
      </c>
      <c r="O281" s="5">
        <v>3</v>
      </c>
      <c r="P281" s="6">
        <v>4</v>
      </c>
      <c r="Q281" s="2">
        <v>18</v>
      </c>
      <c r="R281" s="2">
        <v>8</v>
      </c>
      <c r="S281" s="2">
        <v>7</v>
      </c>
      <c r="T281" s="2">
        <v>6</v>
      </c>
      <c r="U281" s="2">
        <v>7</v>
      </c>
      <c r="V281" s="2">
        <v>6</v>
      </c>
      <c r="W281" s="2">
        <v>5</v>
      </c>
      <c r="X281" s="2">
        <v>5</v>
      </c>
      <c r="Y281" s="2">
        <v>7</v>
      </c>
      <c r="Z281" s="2">
        <v>3</v>
      </c>
      <c r="AA281" s="3">
        <v>-26</v>
      </c>
      <c r="AB281" s="4">
        <f t="shared" si="2"/>
        <v>13</v>
      </c>
      <c r="AC281" s="5">
        <f t="shared" si="3"/>
        <v>15</v>
      </c>
      <c r="AD281" s="6">
        <f t="shared" si="4"/>
        <v>7</v>
      </c>
      <c r="AE281" s="1">
        <f t="shared" si="5"/>
        <v>35</v>
      </c>
    </row>
    <row r="282" spans="1:31" ht="15.75" customHeight="1" x14ac:dyDescent="0.35">
      <c r="A282" s="2">
        <f t="shared" si="1"/>
        <v>41</v>
      </c>
      <c r="B282" s="2">
        <v>25373</v>
      </c>
      <c r="C282" s="2">
        <v>0</v>
      </c>
      <c r="D282" s="2">
        <v>1980</v>
      </c>
      <c r="E282" s="8">
        <v>44502.713888888888</v>
      </c>
      <c r="F282" s="2" t="s">
        <v>137</v>
      </c>
      <c r="G282" s="4">
        <v>1</v>
      </c>
      <c r="H282" s="4">
        <v>2</v>
      </c>
      <c r="I282" s="5">
        <v>4</v>
      </c>
      <c r="J282" s="4">
        <v>3</v>
      </c>
      <c r="K282" s="4">
        <v>1</v>
      </c>
      <c r="L282" s="5">
        <v>3</v>
      </c>
      <c r="M282" s="5">
        <v>4</v>
      </c>
      <c r="N282" s="6">
        <v>2</v>
      </c>
      <c r="O282" s="5">
        <v>4</v>
      </c>
      <c r="P282" s="6">
        <v>3</v>
      </c>
      <c r="Q282" s="2">
        <v>8</v>
      </c>
      <c r="R282" s="2">
        <v>20</v>
      </c>
      <c r="S282" s="2">
        <v>5</v>
      </c>
      <c r="T282" s="2">
        <v>14</v>
      </c>
      <c r="U282" s="2">
        <v>5</v>
      </c>
      <c r="V282" s="2">
        <v>8</v>
      </c>
      <c r="W282" s="2">
        <v>7</v>
      </c>
      <c r="X282" s="2">
        <v>15</v>
      </c>
      <c r="Y282" s="2">
        <v>4</v>
      </c>
      <c r="Z282" s="2">
        <v>8</v>
      </c>
      <c r="AA282" s="3">
        <v>23</v>
      </c>
      <c r="AB282" s="4">
        <f t="shared" si="2"/>
        <v>7</v>
      </c>
      <c r="AC282" s="5">
        <f t="shared" si="3"/>
        <v>15</v>
      </c>
      <c r="AD282" s="6">
        <f t="shared" si="4"/>
        <v>5</v>
      </c>
      <c r="AE282" s="1">
        <f t="shared" si="5"/>
        <v>27</v>
      </c>
    </row>
    <row r="283" spans="1:31" ht="15.75" customHeight="1" x14ac:dyDescent="0.35">
      <c r="A283" s="2">
        <f t="shared" si="1"/>
        <v>20</v>
      </c>
      <c r="B283" s="2">
        <v>25377</v>
      </c>
      <c r="C283" s="2">
        <v>0</v>
      </c>
      <c r="D283" s="2">
        <v>2001</v>
      </c>
      <c r="E283" s="8">
        <v>44502.725694444445</v>
      </c>
      <c r="F283" s="2" t="s">
        <v>71</v>
      </c>
      <c r="G283" s="4">
        <v>2</v>
      </c>
      <c r="H283" s="4">
        <v>3</v>
      </c>
      <c r="I283" s="5">
        <v>4</v>
      </c>
      <c r="J283" s="4">
        <v>4</v>
      </c>
      <c r="K283" s="4">
        <v>3</v>
      </c>
      <c r="L283" s="5">
        <v>4</v>
      </c>
      <c r="M283" s="5">
        <v>1</v>
      </c>
      <c r="N283" s="6">
        <v>4</v>
      </c>
      <c r="O283" s="5">
        <v>3</v>
      </c>
      <c r="P283" s="6">
        <v>1</v>
      </c>
      <c r="Q283" s="2">
        <v>7</v>
      </c>
      <c r="R283" s="2">
        <v>13</v>
      </c>
      <c r="S283" s="2">
        <v>4</v>
      </c>
      <c r="T283" s="2">
        <v>6</v>
      </c>
      <c r="U283" s="2">
        <v>7</v>
      </c>
      <c r="V283" s="2">
        <v>5</v>
      </c>
      <c r="W283" s="2">
        <v>10</v>
      </c>
      <c r="X283" s="2">
        <v>5</v>
      </c>
      <c r="Y283" s="2">
        <v>5</v>
      </c>
      <c r="Z283" s="2">
        <v>4</v>
      </c>
      <c r="AA283" s="3">
        <v>81</v>
      </c>
      <c r="AB283" s="4">
        <f t="shared" si="2"/>
        <v>12</v>
      </c>
      <c r="AC283" s="5">
        <f t="shared" si="3"/>
        <v>12</v>
      </c>
      <c r="AD283" s="6">
        <f t="shared" si="4"/>
        <v>5</v>
      </c>
      <c r="AE283" s="1">
        <f t="shared" si="5"/>
        <v>29</v>
      </c>
    </row>
    <row r="284" spans="1:31" ht="15.75" customHeight="1" x14ac:dyDescent="0.35">
      <c r="A284" s="2">
        <f t="shared" si="1"/>
        <v>21</v>
      </c>
      <c r="B284" s="2">
        <v>25388</v>
      </c>
      <c r="C284" s="2">
        <v>0</v>
      </c>
      <c r="D284" s="2">
        <v>2000</v>
      </c>
      <c r="E284" s="8">
        <v>44502.749305555553</v>
      </c>
      <c r="F284" s="2" t="s">
        <v>71</v>
      </c>
      <c r="G284" s="4">
        <v>2</v>
      </c>
      <c r="H284" s="4">
        <v>3</v>
      </c>
      <c r="I284" s="5">
        <v>2</v>
      </c>
      <c r="J284" s="4">
        <v>3</v>
      </c>
      <c r="K284" s="4">
        <v>3</v>
      </c>
      <c r="L284" s="5">
        <v>2</v>
      </c>
      <c r="M284" s="5">
        <v>2</v>
      </c>
      <c r="N284" s="6">
        <v>2</v>
      </c>
      <c r="O284" s="5">
        <v>3</v>
      </c>
      <c r="P284" s="6">
        <v>2</v>
      </c>
      <c r="Q284" s="2">
        <v>5</v>
      </c>
      <c r="R284" s="2">
        <v>8</v>
      </c>
      <c r="S284" s="2">
        <v>2</v>
      </c>
      <c r="T284" s="2">
        <v>4</v>
      </c>
      <c r="U284" s="2">
        <v>5</v>
      </c>
      <c r="V284" s="2">
        <v>3</v>
      </c>
      <c r="W284" s="2">
        <v>3</v>
      </c>
      <c r="X284" s="2">
        <v>4</v>
      </c>
      <c r="Y284" s="2">
        <v>3</v>
      </c>
      <c r="Z284" s="2">
        <v>2</v>
      </c>
      <c r="AA284" s="3">
        <v>-25</v>
      </c>
      <c r="AB284" s="4">
        <f t="shared" si="2"/>
        <v>11</v>
      </c>
      <c r="AC284" s="5">
        <f t="shared" si="3"/>
        <v>9</v>
      </c>
      <c r="AD284" s="6">
        <f t="shared" si="4"/>
        <v>4</v>
      </c>
      <c r="AE284" s="1">
        <f t="shared" si="5"/>
        <v>24</v>
      </c>
    </row>
    <row r="285" spans="1:31" ht="15.75" customHeight="1" x14ac:dyDescent="0.35">
      <c r="A285" s="2">
        <f t="shared" si="1"/>
        <v>43</v>
      </c>
      <c r="B285" s="2">
        <v>25392</v>
      </c>
      <c r="C285" s="2">
        <v>1</v>
      </c>
      <c r="D285" s="2">
        <v>1978</v>
      </c>
      <c r="E285" s="8">
        <v>44502.771527777775</v>
      </c>
      <c r="F285" s="2" t="s">
        <v>71</v>
      </c>
      <c r="G285" s="4">
        <v>4</v>
      </c>
      <c r="H285" s="4">
        <v>3</v>
      </c>
      <c r="I285" s="5">
        <v>2</v>
      </c>
      <c r="J285" s="4">
        <v>2</v>
      </c>
      <c r="K285" s="4">
        <v>2</v>
      </c>
      <c r="L285" s="5">
        <v>2</v>
      </c>
      <c r="M285" s="5">
        <v>2</v>
      </c>
      <c r="N285" s="6">
        <v>2</v>
      </c>
      <c r="O285" s="5">
        <v>3</v>
      </c>
      <c r="P285" s="6">
        <v>3</v>
      </c>
      <c r="Q285" s="2">
        <v>44</v>
      </c>
      <c r="R285" s="2">
        <v>20</v>
      </c>
      <c r="S285" s="2">
        <v>14</v>
      </c>
      <c r="T285" s="2">
        <v>12</v>
      </c>
      <c r="U285" s="2">
        <v>9</v>
      </c>
      <c r="V285" s="2">
        <v>9</v>
      </c>
      <c r="W285" s="2">
        <v>5</v>
      </c>
      <c r="X285" s="2">
        <v>12</v>
      </c>
      <c r="Y285" s="2">
        <v>5</v>
      </c>
      <c r="Z285" s="2">
        <v>7</v>
      </c>
      <c r="AA285" s="3">
        <v>5</v>
      </c>
      <c r="AB285" s="4">
        <f t="shared" si="2"/>
        <v>11</v>
      </c>
      <c r="AC285" s="5">
        <f t="shared" si="3"/>
        <v>9</v>
      </c>
      <c r="AD285" s="6">
        <f t="shared" si="4"/>
        <v>5</v>
      </c>
      <c r="AE285" s="1">
        <f t="shared" si="5"/>
        <v>25</v>
      </c>
    </row>
    <row r="286" spans="1:31" ht="15.75" customHeight="1" x14ac:dyDescent="0.35">
      <c r="A286" s="2">
        <f t="shared" si="1"/>
        <v>21</v>
      </c>
      <c r="B286" s="2">
        <v>25398</v>
      </c>
      <c r="C286" s="2">
        <v>0</v>
      </c>
      <c r="D286" s="2">
        <v>2000</v>
      </c>
      <c r="E286" s="8">
        <v>44502.775694444441</v>
      </c>
      <c r="F286" s="2" t="s">
        <v>138</v>
      </c>
      <c r="G286" s="4">
        <v>2</v>
      </c>
      <c r="H286" s="4">
        <v>3</v>
      </c>
      <c r="I286" s="5">
        <v>3</v>
      </c>
      <c r="J286" s="4">
        <v>3</v>
      </c>
      <c r="K286" s="4">
        <v>2</v>
      </c>
      <c r="L286" s="5">
        <v>3</v>
      </c>
      <c r="M286" s="5">
        <v>3</v>
      </c>
      <c r="N286" s="6">
        <v>4</v>
      </c>
      <c r="O286" s="5">
        <v>3</v>
      </c>
      <c r="P286" s="6">
        <v>3</v>
      </c>
      <c r="Q286" s="2">
        <v>5</v>
      </c>
      <c r="R286" s="2">
        <v>4</v>
      </c>
      <c r="S286" s="2">
        <v>3</v>
      </c>
      <c r="T286" s="2">
        <v>3</v>
      </c>
      <c r="U286" s="2">
        <v>3</v>
      </c>
      <c r="V286" s="2">
        <v>5</v>
      </c>
      <c r="W286" s="2">
        <v>4</v>
      </c>
      <c r="X286" s="2">
        <v>3</v>
      </c>
      <c r="Y286" s="2">
        <v>5</v>
      </c>
      <c r="Z286" s="2">
        <v>3</v>
      </c>
      <c r="AA286" s="3">
        <v>-32</v>
      </c>
      <c r="AB286" s="4">
        <f t="shared" si="2"/>
        <v>10</v>
      </c>
      <c r="AC286" s="5">
        <f t="shared" si="3"/>
        <v>12</v>
      </c>
      <c r="AD286" s="6">
        <f t="shared" si="4"/>
        <v>7</v>
      </c>
      <c r="AE286" s="1">
        <f t="shared" si="5"/>
        <v>29</v>
      </c>
    </row>
    <row r="287" spans="1:31" ht="15.75" customHeight="1" x14ac:dyDescent="0.35">
      <c r="A287" s="2">
        <f t="shared" si="1"/>
        <v>20</v>
      </c>
      <c r="B287" s="2">
        <v>25396</v>
      </c>
      <c r="C287" s="2">
        <v>1</v>
      </c>
      <c r="D287" s="2">
        <v>2001</v>
      </c>
      <c r="E287" s="8">
        <v>44502.777777777781</v>
      </c>
      <c r="F287" s="2" t="s">
        <v>69</v>
      </c>
      <c r="G287" s="4">
        <v>4</v>
      </c>
      <c r="H287" s="4">
        <v>3</v>
      </c>
      <c r="I287" s="5">
        <v>4</v>
      </c>
      <c r="J287" s="4">
        <v>4</v>
      </c>
      <c r="K287" s="4">
        <v>3</v>
      </c>
      <c r="L287" s="5">
        <v>4</v>
      </c>
      <c r="M287" s="5">
        <v>4</v>
      </c>
      <c r="N287" s="6">
        <v>4</v>
      </c>
      <c r="O287" s="5">
        <v>2</v>
      </c>
      <c r="P287" s="6">
        <v>2</v>
      </c>
      <c r="Q287" s="2">
        <v>6</v>
      </c>
      <c r="R287" s="2">
        <v>6</v>
      </c>
      <c r="S287" s="2">
        <v>2</v>
      </c>
      <c r="T287" s="2">
        <v>3</v>
      </c>
      <c r="U287" s="2">
        <v>4</v>
      </c>
      <c r="V287" s="2">
        <v>4</v>
      </c>
      <c r="W287" s="2">
        <v>6</v>
      </c>
      <c r="X287" s="2">
        <v>5</v>
      </c>
      <c r="Y287" s="2">
        <v>8</v>
      </c>
      <c r="Z287" s="2">
        <v>3</v>
      </c>
      <c r="AA287" s="3">
        <v>14</v>
      </c>
      <c r="AB287" s="4">
        <f t="shared" si="2"/>
        <v>14</v>
      </c>
      <c r="AC287" s="5">
        <f t="shared" si="3"/>
        <v>14</v>
      </c>
      <c r="AD287" s="6">
        <f t="shared" si="4"/>
        <v>6</v>
      </c>
      <c r="AE287" s="1">
        <f t="shared" si="5"/>
        <v>34</v>
      </c>
    </row>
    <row r="288" spans="1:31" ht="15.75" customHeight="1" x14ac:dyDescent="0.35">
      <c r="A288" s="2">
        <f t="shared" si="1"/>
        <v>35</v>
      </c>
      <c r="B288" s="2">
        <v>25407</v>
      </c>
      <c r="C288" s="2">
        <v>0</v>
      </c>
      <c r="D288" s="2">
        <v>1986</v>
      </c>
      <c r="E288" s="8">
        <v>44502.796527777777</v>
      </c>
      <c r="F288" s="2" t="s">
        <v>73</v>
      </c>
      <c r="G288" s="4">
        <v>4</v>
      </c>
      <c r="H288" s="4">
        <v>4</v>
      </c>
      <c r="I288" s="5">
        <v>4</v>
      </c>
      <c r="J288" s="4">
        <v>4</v>
      </c>
      <c r="K288" s="4">
        <v>4</v>
      </c>
      <c r="L288" s="5">
        <v>2</v>
      </c>
      <c r="M288" s="5">
        <v>4</v>
      </c>
      <c r="N288" s="6">
        <v>4</v>
      </c>
      <c r="O288" s="5">
        <v>4</v>
      </c>
      <c r="P288" s="6">
        <v>2</v>
      </c>
      <c r="Q288" s="2">
        <v>5</v>
      </c>
      <c r="R288" s="2">
        <v>10</v>
      </c>
      <c r="S288" s="2">
        <v>3</v>
      </c>
      <c r="T288" s="2">
        <v>4</v>
      </c>
      <c r="U288" s="2">
        <v>5</v>
      </c>
      <c r="V288" s="2">
        <v>5</v>
      </c>
      <c r="W288" s="2">
        <v>3</v>
      </c>
      <c r="X288" s="2">
        <v>4</v>
      </c>
      <c r="Y288" s="2">
        <v>3</v>
      </c>
      <c r="Z288" s="2">
        <v>4</v>
      </c>
      <c r="AA288" s="3">
        <v>17</v>
      </c>
      <c r="AB288" s="4">
        <f t="shared" si="2"/>
        <v>16</v>
      </c>
      <c r="AC288" s="5">
        <f t="shared" si="3"/>
        <v>14</v>
      </c>
      <c r="AD288" s="6">
        <f t="shared" si="4"/>
        <v>6</v>
      </c>
      <c r="AE288" s="1">
        <f t="shared" si="5"/>
        <v>36</v>
      </c>
    </row>
    <row r="289" spans="1:31" ht="15.75" customHeight="1" x14ac:dyDescent="0.35">
      <c r="A289" s="2">
        <f t="shared" si="1"/>
        <v>24</v>
      </c>
      <c r="B289" s="2">
        <v>25411</v>
      </c>
      <c r="C289" s="2">
        <v>0</v>
      </c>
      <c r="D289" s="2">
        <v>1997</v>
      </c>
      <c r="E289" s="8">
        <v>44502.802777777775</v>
      </c>
      <c r="F289" s="2" t="s">
        <v>69</v>
      </c>
      <c r="G289" s="4">
        <v>3</v>
      </c>
      <c r="H289" s="4">
        <v>4</v>
      </c>
      <c r="I289" s="5">
        <v>4</v>
      </c>
      <c r="J289" s="4">
        <v>4</v>
      </c>
      <c r="K289" s="4">
        <v>2</v>
      </c>
      <c r="L289" s="5">
        <v>4</v>
      </c>
      <c r="M289" s="5">
        <v>4</v>
      </c>
      <c r="N289" s="6">
        <v>4</v>
      </c>
      <c r="O289" s="5">
        <v>4</v>
      </c>
      <c r="P289" s="6">
        <v>4</v>
      </c>
      <c r="Q289" s="2">
        <v>7</v>
      </c>
      <c r="R289" s="2">
        <v>5</v>
      </c>
      <c r="S289" s="2">
        <v>2</v>
      </c>
      <c r="T289" s="2">
        <v>5</v>
      </c>
      <c r="U289" s="2">
        <v>5</v>
      </c>
      <c r="V289" s="2">
        <v>2</v>
      </c>
      <c r="W289" s="2">
        <v>3</v>
      </c>
      <c r="X289" s="2">
        <v>6</v>
      </c>
      <c r="Y289" s="2">
        <v>5</v>
      </c>
      <c r="Z289" s="2">
        <v>3</v>
      </c>
      <c r="AA289" s="3">
        <v>-12</v>
      </c>
      <c r="AB289" s="4">
        <f t="shared" si="2"/>
        <v>13</v>
      </c>
      <c r="AC289" s="5">
        <f t="shared" si="3"/>
        <v>16</v>
      </c>
      <c r="AD289" s="6">
        <f t="shared" si="4"/>
        <v>8</v>
      </c>
      <c r="AE289" s="1">
        <f t="shared" si="5"/>
        <v>37</v>
      </c>
    </row>
    <row r="290" spans="1:31" ht="15.75" customHeight="1" x14ac:dyDescent="0.35">
      <c r="A290" s="2">
        <f t="shared" si="1"/>
        <v>24</v>
      </c>
      <c r="B290" s="2">
        <v>25419</v>
      </c>
      <c r="C290" s="2">
        <v>0</v>
      </c>
      <c r="D290" s="2">
        <v>1997</v>
      </c>
      <c r="E290" s="8">
        <v>44502.818055555559</v>
      </c>
      <c r="F290" s="2" t="s">
        <v>73</v>
      </c>
      <c r="G290" s="4">
        <v>2</v>
      </c>
      <c r="H290" s="4">
        <v>3</v>
      </c>
      <c r="I290" s="5">
        <v>4</v>
      </c>
      <c r="J290" s="4">
        <v>3</v>
      </c>
      <c r="K290" s="4">
        <v>2</v>
      </c>
      <c r="L290" s="5">
        <v>4</v>
      </c>
      <c r="M290" s="5">
        <v>4</v>
      </c>
      <c r="N290" s="6">
        <v>2</v>
      </c>
      <c r="O290" s="5">
        <v>4</v>
      </c>
      <c r="P290" s="6">
        <v>3</v>
      </c>
      <c r="Q290" s="2">
        <v>6</v>
      </c>
      <c r="R290" s="2">
        <v>5</v>
      </c>
      <c r="S290" s="2">
        <v>2</v>
      </c>
      <c r="T290" s="2">
        <v>5</v>
      </c>
      <c r="U290" s="2">
        <v>3</v>
      </c>
      <c r="V290" s="2">
        <v>2</v>
      </c>
      <c r="W290" s="2">
        <v>3</v>
      </c>
      <c r="X290" s="2">
        <v>5</v>
      </c>
      <c r="Y290" s="2">
        <v>2</v>
      </c>
      <c r="Z290" s="2">
        <v>3</v>
      </c>
      <c r="AA290" s="3">
        <v>-19</v>
      </c>
      <c r="AB290" s="4">
        <f t="shared" si="2"/>
        <v>10</v>
      </c>
      <c r="AC290" s="5">
        <f t="shared" si="3"/>
        <v>16</v>
      </c>
      <c r="AD290" s="6">
        <f t="shared" si="4"/>
        <v>5</v>
      </c>
      <c r="AE290" s="1">
        <f t="shared" si="5"/>
        <v>31</v>
      </c>
    </row>
    <row r="291" spans="1:31" ht="15.75" customHeight="1" x14ac:dyDescent="0.35">
      <c r="A291" s="2">
        <f t="shared" si="1"/>
        <v>49</v>
      </c>
      <c r="B291" s="2">
        <v>25417</v>
      </c>
      <c r="C291" s="2">
        <v>0</v>
      </c>
      <c r="D291" s="2">
        <v>1972</v>
      </c>
      <c r="E291" s="8">
        <v>44502.833333333336</v>
      </c>
      <c r="F291" s="2" t="s">
        <v>71</v>
      </c>
      <c r="G291" s="4">
        <v>4</v>
      </c>
      <c r="H291" s="4">
        <v>4</v>
      </c>
      <c r="I291" s="5">
        <v>1</v>
      </c>
      <c r="J291" s="4">
        <v>4</v>
      </c>
      <c r="K291" s="4">
        <v>4</v>
      </c>
      <c r="L291" s="5">
        <v>1</v>
      </c>
      <c r="M291" s="5">
        <v>1</v>
      </c>
      <c r="N291" s="6">
        <v>1</v>
      </c>
      <c r="O291" s="5">
        <v>3</v>
      </c>
      <c r="P291" s="6">
        <v>2</v>
      </c>
      <c r="Q291" s="2">
        <v>14</v>
      </c>
      <c r="R291" s="2">
        <v>84</v>
      </c>
      <c r="S291" s="2">
        <v>10</v>
      </c>
      <c r="T291" s="2">
        <v>30</v>
      </c>
      <c r="U291" s="2">
        <v>29</v>
      </c>
      <c r="V291" s="2">
        <v>16</v>
      </c>
      <c r="W291" s="2">
        <v>12</v>
      </c>
      <c r="X291" s="2">
        <v>13</v>
      </c>
      <c r="Y291" s="2">
        <v>45</v>
      </c>
      <c r="Z291" s="2">
        <v>29</v>
      </c>
      <c r="AA291" s="3">
        <v>33</v>
      </c>
      <c r="AB291" s="4">
        <f t="shared" si="2"/>
        <v>16</v>
      </c>
      <c r="AC291" s="5">
        <f t="shared" si="3"/>
        <v>6</v>
      </c>
      <c r="AD291" s="6">
        <f t="shared" si="4"/>
        <v>3</v>
      </c>
      <c r="AE291" s="1">
        <f t="shared" si="5"/>
        <v>25</v>
      </c>
    </row>
    <row r="292" spans="1:31" ht="15.75" customHeight="1" x14ac:dyDescent="0.35">
      <c r="A292" s="2">
        <f t="shared" si="1"/>
        <v>54</v>
      </c>
      <c r="B292" s="2">
        <v>25433</v>
      </c>
      <c r="C292" s="2">
        <v>0</v>
      </c>
      <c r="D292" s="2">
        <v>1967</v>
      </c>
      <c r="E292" s="8">
        <v>44502.85</v>
      </c>
      <c r="F292" s="2" t="s">
        <v>71</v>
      </c>
      <c r="G292" s="4">
        <v>2</v>
      </c>
      <c r="H292" s="4">
        <v>4</v>
      </c>
      <c r="I292" s="5">
        <v>3</v>
      </c>
      <c r="J292" s="4">
        <v>3</v>
      </c>
      <c r="K292" s="4">
        <v>3</v>
      </c>
      <c r="L292" s="5">
        <v>3</v>
      </c>
      <c r="M292" s="5">
        <v>3</v>
      </c>
      <c r="N292" s="6">
        <v>3</v>
      </c>
      <c r="O292" s="5">
        <v>4</v>
      </c>
      <c r="P292" s="6">
        <v>2</v>
      </c>
      <c r="Q292" s="2">
        <v>10</v>
      </c>
      <c r="R292" s="2">
        <v>8</v>
      </c>
      <c r="S292" s="2">
        <v>6</v>
      </c>
      <c r="T292" s="2">
        <v>8</v>
      </c>
      <c r="U292" s="2">
        <v>13</v>
      </c>
      <c r="V292" s="2">
        <v>3</v>
      </c>
      <c r="W292" s="2">
        <v>5</v>
      </c>
      <c r="X292" s="2">
        <v>14</v>
      </c>
      <c r="Y292" s="2">
        <v>7</v>
      </c>
      <c r="Z292" s="2">
        <v>8</v>
      </c>
      <c r="AA292" s="3">
        <v>-17</v>
      </c>
      <c r="AB292" s="4">
        <f t="shared" si="2"/>
        <v>12</v>
      </c>
      <c r="AC292" s="5">
        <f t="shared" si="3"/>
        <v>13</v>
      </c>
      <c r="AD292" s="6">
        <f t="shared" si="4"/>
        <v>5</v>
      </c>
      <c r="AE292" s="1">
        <f t="shared" si="5"/>
        <v>30</v>
      </c>
    </row>
    <row r="293" spans="1:31" ht="15.75" customHeight="1" x14ac:dyDescent="0.35">
      <c r="A293" s="2">
        <f t="shared" si="1"/>
        <v>28</v>
      </c>
      <c r="B293" s="2">
        <v>25438</v>
      </c>
      <c r="C293" s="2">
        <v>0</v>
      </c>
      <c r="D293" s="2">
        <v>1993</v>
      </c>
      <c r="E293" s="8">
        <v>44502.871527777781</v>
      </c>
      <c r="F293" s="2" t="s">
        <v>71</v>
      </c>
      <c r="G293" s="4">
        <v>2</v>
      </c>
      <c r="H293" s="4">
        <v>2</v>
      </c>
      <c r="I293" s="5">
        <v>2</v>
      </c>
      <c r="J293" s="4">
        <v>3</v>
      </c>
      <c r="K293" s="4">
        <v>3</v>
      </c>
      <c r="L293" s="5">
        <v>2</v>
      </c>
      <c r="M293" s="5">
        <v>2</v>
      </c>
      <c r="N293" s="6">
        <v>3</v>
      </c>
      <c r="O293" s="5">
        <v>3</v>
      </c>
      <c r="P293" s="6">
        <v>2</v>
      </c>
      <c r="Q293" s="2">
        <v>3</v>
      </c>
      <c r="R293" s="2">
        <v>11</v>
      </c>
      <c r="S293" s="2">
        <v>2</v>
      </c>
      <c r="T293" s="2">
        <v>4</v>
      </c>
      <c r="U293" s="2">
        <v>4</v>
      </c>
      <c r="V293" s="2">
        <v>4</v>
      </c>
      <c r="W293" s="2">
        <v>4</v>
      </c>
      <c r="X293" s="2">
        <v>4</v>
      </c>
      <c r="Y293" s="2">
        <v>4</v>
      </c>
      <c r="Z293" s="2">
        <v>3</v>
      </c>
      <c r="AA293" s="3">
        <v>-20</v>
      </c>
      <c r="AB293" s="4">
        <f t="shared" si="2"/>
        <v>10</v>
      </c>
      <c r="AC293" s="5">
        <f t="shared" si="3"/>
        <v>9</v>
      </c>
      <c r="AD293" s="6">
        <f t="shared" si="4"/>
        <v>5</v>
      </c>
      <c r="AE293" s="1">
        <f t="shared" si="5"/>
        <v>24</v>
      </c>
    </row>
    <row r="294" spans="1:31" ht="15.75" customHeight="1" x14ac:dyDescent="0.35">
      <c r="A294" s="2">
        <f t="shared" si="1"/>
        <v>36</v>
      </c>
      <c r="B294" s="2">
        <v>25451</v>
      </c>
      <c r="C294" s="2">
        <v>0</v>
      </c>
      <c r="D294" s="2">
        <v>1985</v>
      </c>
      <c r="E294" s="8">
        <v>44502.88958333333</v>
      </c>
      <c r="F294" s="2" t="s">
        <v>71</v>
      </c>
      <c r="G294" s="4">
        <v>1</v>
      </c>
      <c r="H294" s="4">
        <v>1</v>
      </c>
      <c r="I294" s="5">
        <v>3</v>
      </c>
      <c r="J294" s="4">
        <v>2</v>
      </c>
      <c r="K294" s="4">
        <v>2</v>
      </c>
      <c r="L294" s="5">
        <v>2</v>
      </c>
      <c r="M294" s="5">
        <v>2</v>
      </c>
      <c r="N294" s="6">
        <v>3</v>
      </c>
      <c r="O294" s="5">
        <v>3</v>
      </c>
      <c r="P294" s="6">
        <v>2</v>
      </c>
      <c r="Q294" s="2">
        <v>9</v>
      </c>
      <c r="R294" s="2">
        <v>7</v>
      </c>
      <c r="S294" s="2">
        <v>3</v>
      </c>
      <c r="T294" s="2">
        <v>6</v>
      </c>
      <c r="U294" s="2">
        <v>5</v>
      </c>
      <c r="V294" s="2">
        <v>5</v>
      </c>
      <c r="W294" s="2">
        <v>4</v>
      </c>
      <c r="X294" s="2">
        <v>5</v>
      </c>
      <c r="Y294" s="2">
        <v>4</v>
      </c>
      <c r="Z294" s="2">
        <v>5</v>
      </c>
      <c r="AA294" s="3">
        <v>5</v>
      </c>
      <c r="AB294" s="4">
        <f t="shared" si="2"/>
        <v>6</v>
      </c>
      <c r="AC294" s="5">
        <f t="shared" si="3"/>
        <v>10</v>
      </c>
      <c r="AD294" s="6">
        <f t="shared" si="4"/>
        <v>5</v>
      </c>
      <c r="AE294" s="1">
        <f t="shared" si="5"/>
        <v>21</v>
      </c>
    </row>
    <row r="295" spans="1:31" ht="15.75" customHeight="1" x14ac:dyDescent="0.35">
      <c r="A295" s="2">
        <f t="shared" si="1"/>
        <v>20</v>
      </c>
      <c r="B295" s="2">
        <v>25456</v>
      </c>
      <c r="C295" s="2">
        <v>0</v>
      </c>
      <c r="D295" s="2">
        <v>2001</v>
      </c>
      <c r="E295" s="8">
        <v>44502.90902777778</v>
      </c>
      <c r="F295" s="2" t="s">
        <v>139</v>
      </c>
      <c r="G295" s="4">
        <v>4</v>
      </c>
      <c r="H295" s="4">
        <v>3</v>
      </c>
      <c r="I295" s="5">
        <v>4</v>
      </c>
      <c r="J295" s="4">
        <v>4</v>
      </c>
      <c r="K295" s="4">
        <v>3</v>
      </c>
      <c r="L295" s="5">
        <v>3</v>
      </c>
      <c r="M295" s="5">
        <v>4</v>
      </c>
      <c r="N295" s="6">
        <v>4</v>
      </c>
      <c r="O295" s="5">
        <v>4</v>
      </c>
      <c r="P295" s="6">
        <v>4</v>
      </c>
      <c r="Q295" s="2">
        <v>3</v>
      </c>
      <c r="R295" s="2">
        <v>4</v>
      </c>
      <c r="S295" s="2">
        <v>2</v>
      </c>
      <c r="T295" s="2">
        <v>2</v>
      </c>
      <c r="U295" s="2">
        <v>5</v>
      </c>
      <c r="V295" s="2">
        <v>3</v>
      </c>
      <c r="W295" s="2">
        <v>2</v>
      </c>
      <c r="X295" s="2">
        <v>4</v>
      </c>
      <c r="Y295" s="2">
        <v>3</v>
      </c>
      <c r="Z295" s="2">
        <v>2</v>
      </c>
      <c r="AA295" s="3">
        <v>-19</v>
      </c>
      <c r="AB295" s="4">
        <f t="shared" si="2"/>
        <v>14</v>
      </c>
      <c r="AC295" s="5">
        <f t="shared" si="3"/>
        <v>15</v>
      </c>
      <c r="AD295" s="6">
        <f t="shared" si="4"/>
        <v>8</v>
      </c>
      <c r="AE295" s="1">
        <f t="shared" si="5"/>
        <v>37</v>
      </c>
    </row>
    <row r="296" spans="1:31" ht="15.75" customHeight="1" x14ac:dyDescent="0.35">
      <c r="A296" s="2">
        <f t="shared" si="1"/>
        <v>34</v>
      </c>
      <c r="B296" s="2">
        <v>25464</v>
      </c>
      <c r="C296" s="2">
        <v>0</v>
      </c>
      <c r="D296" s="2">
        <v>1987</v>
      </c>
      <c r="E296" s="8">
        <v>44502.95416666667</v>
      </c>
      <c r="F296" s="2" t="s">
        <v>140</v>
      </c>
      <c r="G296" s="4">
        <v>3</v>
      </c>
      <c r="H296" s="4">
        <v>3</v>
      </c>
      <c r="I296" s="5">
        <v>4</v>
      </c>
      <c r="J296" s="4">
        <v>3</v>
      </c>
      <c r="K296" s="4">
        <v>2</v>
      </c>
      <c r="L296" s="5">
        <v>4</v>
      </c>
      <c r="M296" s="5">
        <v>4</v>
      </c>
      <c r="N296" s="6">
        <v>2</v>
      </c>
      <c r="O296" s="5">
        <v>4</v>
      </c>
      <c r="P296" s="6">
        <v>4</v>
      </c>
      <c r="Q296" s="2">
        <v>7</v>
      </c>
      <c r="R296" s="2">
        <v>29</v>
      </c>
      <c r="S296" s="2">
        <v>12</v>
      </c>
      <c r="T296" s="2">
        <v>26</v>
      </c>
      <c r="U296" s="2">
        <v>58</v>
      </c>
      <c r="V296" s="2">
        <v>5</v>
      </c>
      <c r="W296" s="2">
        <v>5</v>
      </c>
      <c r="X296" s="2">
        <v>32</v>
      </c>
      <c r="Y296" s="2">
        <v>7</v>
      </c>
      <c r="Z296" s="2">
        <v>4</v>
      </c>
      <c r="AA296" s="3">
        <v>-18</v>
      </c>
      <c r="AB296" s="4">
        <f t="shared" si="2"/>
        <v>11</v>
      </c>
      <c r="AC296" s="5">
        <f t="shared" si="3"/>
        <v>16</v>
      </c>
      <c r="AD296" s="6">
        <f t="shared" si="4"/>
        <v>6</v>
      </c>
      <c r="AE296" s="1">
        <f t="shared" si="5"/>
        <v>33</v>
      </c>
    </row>
    <row r="297" spans="1:31" ht="15.75" customHeight="1" x14ac:dyDescent="0.35">
      <c r="A297" s="2">
        <f t="shared" si="1"/>
        <v>29</v>
      </c>
      <c r="B297" s="2">
        <v>24242</v>
      </c>
      <c r="C297" s="2">
        <v>0</v>
      </c>
      <c r="D297" s="2">
        <v>1992</v>
      </c>
      <c r="E297" s="8">
        <v>44503.311111111114</v>
      </c>
      <c r="F297" s="2" t="s">
        <v>71</v>
      </c>
      <c r="G297" s="4">
        <v>2</v>
      </c>
      <c r="H297" s="4">
        <v>3</v>
      </c>
      <c r="I297" s="5">
        <v>3</v>
      </c>
      <c r="J297" s="4">
        <v>2</v>
      </c>
      <c r="K297" s="4">
        <v>1</v>
      </c>
      <c r="L297" s="5">
        <v>4</v>
      </c>
      <c r="M297" s="5">
        <v>4</v>
      </c>
      <c r="N297" s="6">
        <v>2</v>
      </c>
      <c r="O297" s="5">
        <v>3</v>
      </c>
      <c r="P297" s="6">
        <v>3</v>
      </c>
      <c r="Q297" s="2">
        <v>5</v>
      </c>
      <c r="R297" s="2">
        <v>6</v>
      </c>
      <c r="S297" s="2">
        <v>2</v>
      </c>
      <c r="T297" s="2">
        <v>3</v>
      </c>
      <c r="U297" s="2">
        <v>3</v>
      </c>
      <c r="V297" s="2">
        <v>4</v>
      </c>
      <c r="W297" s="2">
        <v>2</v>
      </c>
      <c r="X297" s="2">
        <v>3</v>
      </c>
      <c r="Y297" s="2">
        <v>16</v>
      </c>
      <c r="Z297" s="2">
        <v>3</v>
      </c>
      <c r="AA297" s="3">
        <v>-8</v>
      </c>
      <c r="AB297" s="4">
        <f t="shared" si="2"/>
        <v>8</v>
      </c>
      <c r="AC297" s="5">
        <f t="shared" si="3"/>
        <v>14</v>
      </c>
      <c r="AD297" s="6">
        <f t="shared" si="4"/>
        <v>5</v>
      </c>
      <c r="AE297" s="1">
        <f t="shared" si="5"/>
        <v>27</v>
      </c>
    </row>
    <row r="298" spans="1:31" ht="15.75" customHeight="1" x14ac:dyDescent="0.35">
      <c r="A298" s="2">
        <f t="shared" si="1"/>
        <v>20</v>
      </c>
      <c r="B298" s="2">
        <v>25513</v>
      </c>
      <c r="C298" s="2">
        <v>1</v>
      </c>
      <c r="D298" s="2">
        <v>2001</v>
      </c>
      <c r="E298" s="8">
        <v>44503.393750000003</v>
      </c>
      <c r="F298" s="2" t="s">
        <v>71</v>
      </c>
      <c r="G298" s="4">
        <v>4</v>
      </c>
      <c r="H298" s="4">
        <v>4</v>
      </c>
      <c r="I298" s="5">
        <v>3</v>
      </c>
      <c r="J298" s="4">
        <v>4</v>
      </c>
      <c r="K298" s="4">
        <v>2</v>
      </c>
      <c r="L298" s="5">
        <v>2</v>
      </c>
      <c r="M298" s="5">
        <v>3</v>
      </c>
      <c r="N298" s="6">
        <v>4</v>
      </c>
      <c r="O298" s="5">
        <v>3</v>
      </c>
      <c r="P298" s="6">
        <v>3</v>
      </c>
      <c r="Q298" s="2">
        <v>3</v>
      </c>
      <c r="R298" s="2">
        <v>5</v>
      </c>
      <c r="S298" s="2">
        <v>2</v>
      </c>
      <c r="T298" s="2">
        <v>2</v>
      </c>
      <c r="U298" s="2">
        <v>10</v>
      </c>
      <c r="V298" s="2">
        <v>4</v>
      </c>
      <c r="W298" s="2">
        <v>3</v>
      </c>
      <c r="X298" s="2">
        <v>4</v>
      </c>
      <c r="Y298" s="2">
        <v>2</v>
      </c>
      <c r="Z298" s="2">
        <v>3</v>
      </c>
      <c r="AA298" s="3">
        <v>-7</v>
      </c>
      <c r="AB298" s="4">
        <f t="shared" si="2"/>
        <v>14</v>
      </c>
      <c r="AC298" s="5">
        <f t="shared" si="3"/>
        <v>11</v>
      </c>
      <c r="AD298" s="6">
        <f t="shared" si="4"/>
        <v>7</v>
      </c>
      <c r="AE298" s="1">
        <f t="shared" si="5"/>
        <v>32</v>
      </c>
    </row>
    <row r="299" spans="1:31" ht="15.75" customHeight="1" x14ac:dyDescent="0.35">
      <c r="A299" s="2">
        <f t="shared" si="1"/>
        <v>45</v>
      </c>
      <c r="B299" s="2">
        <v>25543</v>
      </c>
      <c r="C299" s="2">
        <v>0</v>
      </c>
      <c r="D299" s="2">
        <v>1976</v>
      </c>
      <c r="E299" s="8">
        <v>44503.431250000001</v>
      </c>
      <c r="F299" s="2" t="s">
        <v>71</v>
      </c>
      <c r="G299" s="4">
        <v>4</v>
      </c>
      <c r="H299" s="4">
        <v>4</v>
      </c>
      <c r="I299" s="5">
        <v>3</v>
      </c>
      <c r="J299" s="4">
        <v>3</v>
      </c>
      <c r="K299" s="4">
        <v>3</v>
      </c>
      <c r="L299" s="5">
        <v>1</v>
      </c>
      <c r="M299" s="5">
        <v>4</v>
      </c>
      <c r="N299" s="6">
        <v>4</v>
      </c>
      <c r="O299" s="5">
        <v>4</v>
      </c>
      <c r="P299" s="6">
        <v>2</v>
      </c>
      <c r="Q299" s="2">
        <v>8</v>
      </c>
      <c r="R299" s="2">
        <v>12</v>
      </c>
      <c r="S299" s="2">
        <v>5</v>
      </c>
      <c r="T299" s="2">
        <v>11</v>
      </c>
      <c r="U299" s="2">
        <v>16</v>
      </c>
      <c r="V299" s="2">
        <v>7</v>
      </c>
      <c r="W299" s="2">
        <v>7</v>
      </c>
      <c r="X299" s="2">
        <v>28</v>
      </c>
      <c r="Y299" s="2">
        <v>6</v>
      </c>
      <c r="Z299" s="2">
        <v>13</v>
      </c>
      <c r="AA299" s="3">
        <v>20</v>
      </c>
      <c r="AB299" s="4">
        <f t="shared" si="2"/>
        <v>14</v>
      </c>
      <c r="AC299" s="5">
        <f t="shared" si="3"/>
        <v>12</v>
      </c>
      <c r="AD299" s="6">
        <f t="shared" si="4"/>
        <v>6</v>
      </c>
      <c r="AE299" s="1">
        <f t="shared" si="5"/>
        <v>32</v>
      </c>
    </row>
    <row r="300" spans="1:31" ht="15.75" customHeight="1" x14ac:dyDescent="0.35">
      <c r="A300" s="2">
        <f t="shared" si="1"/>
        <v>20</v>
      </c>
      <c r="B300" s="2">
        <v>25552</v>
      </c>
      <c r="C300" s="2">
        <v>0</v>
      </c>
      <c r="D300" s="2">
        <v>2001</v>
      </c>
      <c r="E300" s="8">
        <v>44503.451388888891</v>
      </c>
      <c r="F300" s="2" t="s">
        <v>71</v>
      </c>
      <c r="G300" s="4">
        <v>2</v>
      </c>
      <c r="H300" s="4">
        <v>3</v>
      </c>
      <c r="I300" s="5">
        <v>4</v>
      </c>
      <c r="J300" s="4">
        <v>3</v>
      </c>
      <c r="K300" s="4">
        <v>1</v>
      </c>
      <c r="L300" s="5">
        <v>4</v>
      </c>
      <c r="M300" s="5">
        <v>4</v>
      </c>
      <c r="N300" s="6">
        <v>4</v>
      </c>
      <c r="O300" s="5">
        <v>4</v>
      </c>
      <c r="P300" s="6">
        <v>4</v>
      </c>
      <c r="Q300" s="2">
        <v>4</v>
      </c>
      <c r="R300" s="2">
        <v>4</v>
      </c>
      <c r="S300" s="2">
        <v>2</v>
      </c>
      <c r="T300" s="2">
        <v>4</v>
      </c>
      <c r="U300" s="2">
        <v>4</v>
      </c>
      <c r="V300" s="2">
        <v>2</v>
      </c>
      <c r="W300" s="2">
        <v>10</v>
      </c>
      <c r="X300" s="2">
        <v>4</v>
      </c>
      <c r="Y300" s="2">
        <v>3</v>
      </c>
      <c r="Z300" s="2">
        <v>2</v>
      </c>
      <c r="AA300" s="3">
        <v>-5</v>
      </c>
      <c r="AB300" s="4">
        <f t="shared" si="2"/>
        <v>9</v>
      </c>
      <c r="AC300" s="5">
        <f t="shared" si="3"/>
        <v>16</v>
      </c>
      <c r="AD300" s="6">
        <f t="shared" si="4"/>
        <v>8</v>
      </c>
      <c r="AE300" s="1">
        <f t="shared" si="5"/>
        <v>33</v>
      </c>
    </row>
    <row r="301" spans="1:31" ht="15.75" customHeight="1" x14ac:dyDescent="0.35">
      <c r="A301" s="2">
        <f t="shared" si="1"/>
        <v>22</v>
      </c>
      <c r="B301" s="2">
        <v>25561</v>
      </c>
      <c r="C301" s="2">
        <v>0</v>
      </c>
      <c r="D301" s="2">
        <v>1999</v>
      </c>
      <c r="E301" s="8">
        <v>44503.470833333333</v>
      </c>
      <c r="F301" s="2" t="s">
        <v>141</v>
      </c>
      <c r="G301" s="4">
        <v>3</v>
      </c>
      <c r="H301" s="4">
        <v>4</v>
      </c>
      <c r="I301" s="5">
        <v>4</v>
      </c>
      <c r="J301" s="4">
        <v>4</v>
      </c>
      <c r="K301" s="4">
        <v>4</v>
      </c>
      <c r="L301" s="5">
        <v>4</v>
      </c>
      <c r="M301" s="5">
        <v>4</v>
      </c>
      <c r="N301" s="6">
        <v>3</v>
      </c>
      <c r="O301" s="5">
        <v>4</v>
      </c>
      <c r="P301" s="6">
        <v>2</v>
      </c>
      <c r="Q301" s="2">
        <v>4</v>
      </c>
      <c r="R301" s="2">
        <v>5</v>
      </c>
      <c r="S301" s="2">
        <v>3</v>
      </c>
      <c r="T301" s="2">
        <v>5</v>
      </c>
      <c r="U301" s="2">
        <v>3</v>
      </c>
      <c r="V301" s="2">
        <v>29</v>
      </c>
      <c r="W301" s="2">
        <v>3</v>
      </c>
      <c r="X301" s="2">
        <v>12</v>
      </c>
      <c r="Y301" s="2">
        <v>4</v>
      </c>
      <c r="Z301" s="2">
        <v>6</v>
      </c>
      <c r="AA301" s="3">
        <v>2</v>
      </c>
      <c r="AB301" s="4">
        <f t="shared" si="2"/>
        <v>15</v>
      </c>
      <c r="AC301" s="5">
        <f t="shared" si="3"/>
        <v>16</v>
      </c>
      <c r="AD301" s="6">
        <f t="shared" si="4"/>
        <v>5</v>
      </c>
      <c r="AE301" s="1">
        <f t="shared" si="5"/>
        <v>36</v>
      </c>
    </row>
    <row r="302" spans="1:31" ht="15.75" customHeight="1" x14ac:dyDescent="0.35">
      <c r="A302" s="2">
        <f t="shared" si="1"/>
        <v>19</v>
      </c>
      <c r="B302" s="2">
        <v>25564</v>
      </c>
      <c r="C302" s="2">
        <v>0</v>
      </c>
      <c r="D302" s="2">
        <v>2002</v>
      </c>
      <c r="E302" s="8">
        <v>44503.472222222219</v>
      </c>
      <c r="F302" s="2" t="s">
        <v>71</v>
      </c>
      <c r="G302" s="4">
        <v>3</v>
      </c>
      <c r="H302" s="4">
        <v>4</v>
      </c>
      <c r="I302" s="5">
        <v>2</v>
      </c>
      <c r="J302" s="4">
        <v>4</v>
      </c>
      <c r="K302" s="4">
        <v>3</v>
      </c>
      <c r="L302" s="5">
        <v>1</v>
      </c>
      <c r="M302" s="5">
        <v>2</v>
      </c>
      <c r="N302" s="6">
        <v>2</v>
      </c>
      <c r="O302" s="5">
        <v>3</v>
      </c>
      <c r="P302" s="6">
        <v>2</v>
      </c>
      <c r="Q302" s="2">
        <v>19</v>
      </c>
      <c r="R302" s="2">
        <v>5</v>
      </c>
      <c r="S302" s="2">
        <v>3</v>
      </c>
      <c r="T302" s="2">
        <v>4</v>
      </c>
      <c r="U302" s="2">
        <v>5</v>
      </c>
      <c r="V302" s="2">
        <v>3</v>
      </c>
      <c r="W302" s="2">
        <v>3</v>
      </c>
      <c r="X302" s="2">
        <v>5</v>
      </c>
      <c r="Y302" s="2">
        <v>3</v>
      </c>
      <c r="Z302" s="2">
        <v>3</v>
      </c>
      <c r="AA302" s="3">
        <v>-14</v>
      </c>
      <c r="AB302" s="4">
        <f t="shared" si="2"/>
        <v>14</v>
      </c>
      <c r="AC302" s="5">
        <f t="shared" si="3"/>
        <v>8</v>
      </c>
      <c r="AD302" s="6">
        <f t="shared" si="4"/>
        <v>4</v>
      </c>
      <c r="AE302" s="1">
        <f t="shared" si="5"/>
        <v>26</v>
      </c>
    </row>
    <row r="303" spans="1:31" ht="15.75" customHeight="1" x14ac:dyDescent="0.35">
      <c r="A303" s="2">
        <f t="shared" si="1"/>
        <v>36</v>
      </c>
      <c r="B303" s="2">
        <v>25581</v>
      </c>
      <c r="C303" s="2">
        <v>0</v>
      </c>
      <c r="D303" s="2">
        <v>1985</v>
      </c>
      <c r="E303" s="8">
        <v>44503.526388888888</v>
      </c>
      <c r="F303" s="2" t="s">
        <v>69</v>
      </c>
      <c r="G303" s="4">
        <v>2</v>
      </c>
      <c r="H303" s="4">
        <v>2</v>
      </c>
      <c r="I303" s="5">
        <v>3</v>
      </c>
      <c r="J303" s="4">
        <v>3</v>
      </c>
      <c r="K303" s="4">
        <v>3</v>
      </c>
      <c r="L303" s="5">
        <v>3</v>
      </c>
      <c r="M303" s="5">
        <v>1</v>
      </c>
      <c r="N303" s="6">
        <v>3</v>
      </c>
      <c r="O303" s="5">
        <v>4</v>
      </c>
      <c r="P303" s="6">
        <v>3</v>
      </c>
      <c r="Q303" s="2">
        <v>5</v>
      </c>
      <c r="R303" s="2">
        <v>3</v>
      </c>
      <c r="S303" s="2">
        <v>2</v>
      </c>
      <c r="T303" s="2">
        <v>3</v>
      </c>
      <c r="U303" s="2">
        <v>3</v>
      </c>
      <c r="V303" s="2">
        <v>3</v>
      </c>
      <c r="W303" s="2">
        <v>3</v>
      </c>
      <c r="X303" s="2">
        <v>3</v>
      </c>
      <c r="Y303" s="2">
        <v>3</v>
      </c>
      <c r="Z303" s="2">
        <v>3</v>
      </c>
      <c r="AA303" s="3">
        <v>22</v>
      </c>
      <c r="AB303" s="4">
        <f t="shared" si="2"/>
        <v>10</v>
      </c>
      <c r="AC303" s="5">
        <f t="shared" si="3"/>
        <v>11</v>
      </c>
      <c r="AD303" s="6">
        <f t="shared" si="4"/>
        <v>6</v>
      </c>
      <c r="AE303" s="1">
        <f t="shared" si="5"/>
        <v>27</v>
      </c>
    </row>
    <row r="304" spans="1:31" ht="15.75" customHeight="1" x14ac:dyDescent="0.35">
      <c r="A304" s="2">
        <f t="shared" si="1"/>
        <v>36</v>
      </c>
      <c r="B304" s="2">
        <v>25582</v>
      </c>
      <c r="C304" s="2">
        <v>0</v>
      </c>
      <c r="D304" s="2">
        <v>1985</v>
      </c>
      <c r="E304" s="8">
        <v>44503.529166666667</v>
      </c>
      <c r="F304" s="2" t="s">
        <v>69</v>
      </c>
      <c r="G304" s="4">
        <v>4</v>
      </c>
      <c r="H304" s="4">
        <v>4</v>
      </c>
      <c r="I304" s="5">
        <v>3</v>
      </c>
      <c r="J304" s="4">
        <v>4</v>
      </c>
      <c r="K304" s="4">
        <v>3</v>
      </c>
      <c r="L304" s="5">
        <v>3</v>
      </c>
      <c r="M304" s="5">
        <v>3</v>
      </c>
      <c r="N304" s="6">
        <v>2</v>
      </c>
      <c r="O304" s="5">
        <v>3</v>
      </c>
      <c r="P304" s="6">
        <v>2</v>
      </c>
      <c r="Q304" s="2">
        <v>5</v>
      </c>
      <c r="R304" s="2">
        <v>11</v>
      </c>
      <c r="S304" s="2">
        <v>4</v>
      </c>
      <c r="T304" s="2">
        <v>4</v>
      </c>
      <c r="U304" s="2">
        <v>24</v>
      </c>
      <c r="V304" s="2">
        <v>8</v>
      </c>
      <c r="W304" s="2">
        <v>7</v>
      </c>
      <c r="X304" s="2">
        <v>7</v>
      </c>
      <c r="Y304" s="2">
        <v>9</v>
      </c>
      <c r="Z304" s="2">
        <v>6</v>
      </c>
      <c r="AA304" s="3">
        <v>-22</v>
      </c>
      <c r="AB304" s="4">
        <f t="shared" si="2"/>
        <v>15</v>
      </c>
      <c r="AC304" s="5">
        <f t="shared" si="3"/>
        <v>12</v>
      </c>
      <c r="AD304" s="6">
        <f t="shared" si="4"/>
        <v>4</v>
      </c>
      <c r="AE304" s="1">
        <f t="shared" si="5"/>
        <v>31</v>
      </c>
    </row>
    <row r="305" spans="1:31" ht="15.75" customHeight="1" x14ac:dyDescent="0.35">
      <c r="A305" s="2">
        <f t="shared" si="1"/>
        <v>25</v>
      </c>
      <c r="B305" s="2">
        <v>25595</v>
      </c>
      <c r="C305" s="2">
        <v>1</v>
      </c>
      <c r="D305" s="2">
        <v>1996</v>
      </c>
      <c r="E305" s="8">
        <v>44503.552777777775</v>
      </c>
      <c r="F305" s="2" t="s">
        <v>73</v>
      </c>
      <c r="G305" s="4">
        <v>3</v>
      </c>
      <c r="H305" s="4">
        <v>3</v>
      </c>
      <c r="I305" s="5">
        <v>3</v>
      </c>
      <c r="J305" s="4">
        <v>3</v>
      </c>
      <c r="K305" s="4">
        <v>2</v>
      </c>
      <c r="L305" s="5">
        <v>2</v>
      </c>
      <c r="M305" s="5">
        <v>3</v>
      </c>
      <c r="N305" s="6">
        <v>3</v>
      </c>
      <c r="O305" s="5">
        <v>3</v>
      </c>
      <c r="P305" s="6">
        <v>3</v>
      </c>
      <c r="Q305" s="2">
        <v>3</v>
      </c>
      <c r="R305" s="2">
        <v>8</v>
      </c>
      <c r="S305" s="2">
        <v>1</v>
      </c>
      <c r="T305" s="2">
        <v>4</v>
      </c>
      <c r="U305" s="2">
        <v>9</v>
      </c>
      <c r="V305" s="2">
        <v>3</v>
      </c>
      <c r="W305" s="2">
        <v>3</v>
      </c>
      <c r="X305" s="2">
        <v>3</v>
      </c>
      <c r="Y305" s="2">
        <v>2</v>
      </c>
      <c r="Z305" s="2">
        <v>2</v>
      </c>
      <c r="AA305" s="3">
        <v>-36</v>
      </c>
      <c r="AB305" s="4">
        <f t="shared" si="2"/>
        <v>11</v>
      </c>
      <c r="AC305" s="5">
        <f t="shared" si="3"/>
        <v>11</v>
      </c>
      <c r="AD305" s="6">
        <f t="shared" si="4"/>
        <v>6</v>
      </c>
      <c r="AE305" s="1">
        <f t="shared" si="5"/>
        <v>28</v>
      </c>
    </row>
    <row r="306" spans="1:31" ht="15.75" customHeight="1" x14ac:dyDescent="0.35">
      <c r="A306" s="2">
        <f t="shared" si="1"/>
        <v>25</v>
      </c>
      <c r="B306" s="2">
        <v>25590</v>
      </c>
      <c r="C306" s="2">
        <v>1</v>
      </c>
      <c r="D306" s="2">
        <v>1996</v>
      </c>
      <c r="E306" s="8">
        <v>44503.561111111114</v>
      </c>
      <c r="F306" s="2" t="s">
        <v>70</v>
      </c>
      <c r="G306" s="4">
        <v>1</v>
      </c>
      <c r="H306" s="4">
        <v>1</v>
      </c>
      <c r="I306" s="5">
        <v>2</v>
      </c>
      <c r="J306" s="4">
        <v>1</v>
      </c>
      <c r="K306" s="4">
        <v>3</v>
      </c>
      <c r="L306" s="5">
        <v>4</v>
      </c>
      <c r="M306" s="5">
        <v>3</v>
      </c>
      <c r="N306" s="6">
        <v>1</v>
      </c>
      <c r="O306" s="5">
        <v>3</v>
      </c>
      <c r="P306" s="6">
        <v>2</v>
      </c>
      <c r="Q306" s="2">
        <v>4</v>
      </c>
      <c r="R306" s="2">
        <v>7</v>
      </c>
      <c r="S306" s="2">
        <v>3</v>
      </c>
      <c r="T306" s="2">
        <v>6</v>
      </c>
      <c r="U306" s="2">
        <v>13</v>
      </c>
      <c r="V306" s="2">
        <v>5</v>
      </c>
      <c r="W306" s="2">
        <v>5</v>
      </c>
      <c r="X306" s="2">
        <v>5</v>
      </c>
      <c r="Y306" s="2">
        <v>6</v>
      </c>
      <c r="Z306" s="2">
        <v>5</v>
      </c>
      <c r="AA306" s="3">
        <v>63</v>
      </c>
      <c r="AB306" s="4">
        <f t="shared" si="2"/>
        <v>6</v>
      </c>
      <c r="AC306" s="5">
        <f t="shared" si="3"/>
        <v>12</v>
      </c>
      <c r="AD306" s="6">
        <f t="shared" si="4"/>
        <v>3</v>
      </c>
      <c r="AE306" s="1">
        <f t="shared" si="5"/>
        <v>21</v>
      </c>
    </row>
    <row r="307" spans="1:31" ht="15.75" customHeight="1" x14ac:dyDescent="0.35">
      <c r="A307" s="2">
        <f t="shared" si="1"/>
        <v>47</v>
      </c>
      <c r="B307" s="2">
        <v>25601</v>
      </c>
      <c r="C307" s="2">
        <v>1</v>
      </c>
      <c r="D307" s="2">
        <v>1974</v>
      </c>
      <c r="E307" s="8">
        <v>44503.568055555559</v>
      </c>
      <c r="F307" s="2" t="s">
        <v>132</v>
      </c>
      <c r="G307" s="4">
        <v>3</v>
      </c>
      <c r="H307" s="4">
        <v>4</v>
      </c>
      <c r="I307" s="5">
        <v>3</v>
      </c>
      <c r="J307" s="4">
        <v>4</v>
      </c>
      <c r="K307" s="4">
        <v>3</v>
      </c>
      <c r="L307" s="5">
        <v>2</v>
      </c>
      <c r="M307" s="5">
        <v>3</v>
      </c>
      <c r="N307" s="6">
        <v>2</v>
      </c>
      <c r="O307" s="5">
        <v>3</v>
      </c>
      <c r="P307" s="6">
        <v>3</v>
      </c>
      <c r="Q307" s="2">
        <v>5</v>
      </c>
      <c r="R307" s="2">
        <v>8</v>
      </c>
      <c r="S307" s="2">
        <v>3</v>
      </c>
      <c r="T307" s="2">
        <v>5</v>
      </c>
      <c r="U307" s="2">
        <v>12</v>
      </c>
      <c r="V307" s="2">
        <v>10</v>
      </c>
      <c r="W307" s="2">
        <v>4</v>
      </c>
      <c r="X307" s="2">
        <v>6</v>
      </c>
      <c r="Y307" s="2">
        <v>7</v>
      </c>
      <c r="Z307" s="2">
        <v>3</v>
      </c>
      <c r="AA307" s="3">
        <v>-23</v>
      </c>
      <c r="AB307" s="4">
        <f t="shared" si="2"/>
        <v>14</v>
      </c>
      <c r="AC307" s="5">
        <f t="shared" si="3"/>
        <v>11</v>
      </c>
      <c r="AD307" s="6">
        <f t="shared" si="4"/>
        <v>5</v>
      </c>
      <c r="AE307" s="1">
        <f t="shared" si="5"/>
        <v>30</v>
      </c>
    </row>
    <row r="308" spans="1:31" ht="15.75" customHeight="1" x14ac:dyDescent="0.35">
      <c r="A308" s="2">
        <f t="shared" si="1"/>
        <v>21</v>
      </c>
      <c r="B308" s="2">
        <v>25612</v>
      </c>
      <c r="C308" s="2">
        <v>0</v>
      </c>
      <c r="D308" s="2">
        <v>2000</v>
      </c>
      <c r="E308" s="8">
        <v>44503.588888888888</v>
      </c>
      <c r="F308" s="2" t="s">
        <v>71</v>
      </c>
      <c r="G308" s="4">
        <v>3</v>
      </c>
      <c r="H308" s="4">
        <v>3</v>
      </c>
      <c r="I308" s="5">
        <v>2</v>
      </c>
      <c r="J308" s="4">
        <v>3</v>
      </c>
      <c r="K308" s="4">
        <v>4</v>
      </c>
      <c r="L308" s="5">
        <v>2</v>
      </c>
      <c r="M308" s="5">
        <v>3</v>
      </c>
      <c r="N308" s="6">
        <v>2</v>
      </c>
      <c r="O308" s="5">
        <v>3</v>
      </c>
      <c r="P308" s="6">
        <v>2</v>
      </c>
      <c r="Q308" s="2">
        <v>4</v>
      </c>
      <c r="R308" s="2">
        <v>13</v>
      </c>
      <c r="S308" s="2">
        <v>3</v>
      </c>
      <c r="T308" s="2">
        <v>5</v>
      </c>
      <c r="U308" s="2">
        <v>7</v>
      </c>
      <c r="V308" s="2">
        <v>5</v>
      </c>
      <c r="W308" s="2">
        <v>5</v>
      </c>
      <c r="X308" s="2">
        <v>8</v>
      </c>
      <c r="Y308" s="2">
        <v>5</v>
      </c>
      <c r="Z308" s="2">
        <v>4</v>
      </c>
      <c r="AA308" s="3">
        <v>-12</v>
      </c>
      <c r="AB308" s="4">
        <f t="shared" si="2"/>
        <v>13</v>
      </c>
      <c r="AC308" s="5">
        <f t="shared" si="3"/>
        <v>10</v>
      </c>
      <c r="AD308" s="6">
        <f t="shared" si="4"/>
        <v>4</v>
      </c>
      <c r="AE308" s="1">
        <f t="shared" si="5"/>
        <v>27</v>
      </c>
    </row>
    <row r="309" spans="1:31" ht="15.75" customHeight="1" x14ac:dyDescent="0.35">
      <c r="A309" s="2">
        <f t="shared" si="1"/>
        <v>22</v>
      </c>
      <c r="B309" s="2">
        <v>25633</v>
      </c>
      <c r="C309" s="2">
        <v>1</v>
      </c>
      <c r="D309" s="2">
        <v>1999</v>
      </c>
      <c r="E309" s="8">
        <v>44503.663888888892</v>
      </c>
      <c r="F309" s="2" t="s">
        <v>71</v>
      </c>
      <c r="G309" s="4">
        <v>4</v>
      </c>
      <c r="H309" s="4">
        <v>4</v>
      </c>
      <c r="I309" s="5">
        <v>4</v>
      </c>
      <c r="J309" s="4">
        <v>3</v>
      </c>
      <c r="K309" s="4">
        <v>3</v>
      </c>
      <c r="L309" s="5">
        <v>3</v>
      </c>
      <c r="M309" s="5">
        <v>4</v>
      </c>
      <c r="N309" s="6">
        <v>1</v>
      </c>
      <c r="O309" s="5">
        <v>4</v>
      </c>
      <c r="P309" s="6">
        <v>2</v>
      </c>
      <c r="Q309" s="2">
        <v>8</v>
      </c>
      <c r="R309" s="2">
        <v>7</v>
      </c>
      <c r="S309" s="2">
        <v>4</v>
      </c>
      <c r="T309" s="2">
        <v>7</v>
      </c>
      <c r="U309" s="2">
        <v>10</v>
      </c>
      <c r="V309" s="2">
        <v>3</v>
      </c>
      <c r="W309" s="2">
        <v>15</v>
      </c>
      <c r="X309" s="2">
        <v>4</v>
      </c>
      <c r="Y309" s="2">
        <v>5</v>
      </c>
      <c r="Z309" s="2">
        <v>5</v>
      </c>
      <c r="AA309" s="3">
        <v>15</v>
      </c>
      <c r="AB309" s="4">
        <f t="shared" si="2"/>
        <v>14</v>
      </c>
      <c r="AC309" s="5">
        <f t="shared" si="3"/>
        <v>15</v>
      </c>
      <c r="AD309" s="6">
        <f t="shared" si="4"/>
        <v>3</v>
      </c>
      <c r="AE309" s="1">
        <f t="shared" si="5"/>
        <v>32</v>
      </c>
    </row>
    <row r="310" spans="1:31" ht="15.75" customHeight="1" x14ac:dyDescent="0.35">
      <c r="A310" s="2">
        <f t="shared" si="1"/>
        <v>19</v>
      </c>
      <c r="B310" s="2">
        <v>25649</v>
      </c>
      <c r="C310" s="2">
        <v>0</v>
      </c>
      <c r="D310" s="2">
        <v>2002</v>
      </c>
      <c r="E310" s="8">
        <v>44503.711805555555</v>
      </c>
      <c r="F310" s="2" t="s">
        <v>69</v>
      </c>
      <c r="G310" s="4">
        <v>2</v>
      </c>
      <c r="H310" s="4">
        <v>2</v>
      </c>
      <c r="I310" s="5">
        <v>4</v>
      </c>
      <c r="J310" s="4">
        <v>2</v>
      </c>
      <c r="K310" s="4">
        <v>4</v>
      </c>
      <c r="L310" s="5">
        <v>4</v>
      </c>
      <c r="M310" s="5">
        <v>4</v>
      </c>
      <c r="N310" s="6">
        <v>3</v>
      </c>
      <c r="O310" s="5">
        <v>4</v>
      </c>
      <c r="P310" s="6">
        <v>4</v>
      </c>
      <c r="Q310" s="2">
        <v>4</v>
      </c>
      <c r="R310" s="2">
        <v>16</v>
      </c>
      <c r="S310" s="2">
        <v>3</v>
      </c>
      <c r="T310" s="2">
        <v>6</v>
      </c>
      <c r="U310" s="2">
        <v>6</v>
      </c>
      <c r="V310" s="2">
        <v>6</v>
      </c>
      <c r="W310" s="2">
        <v>4</v>
      </c>
      <c r="X310" s="2">
        <v>6</v>
      </c>
      <c r="Y310" s="2">
        <v>4</v>
      </c>
      <c r="Z310" s="2">
        <v>3</v>
      </c>
      <c r="AA310" s="3">
        <v>17</v>
      </c>
      <c r="AB310" s="4">
        <f t="shared" si="2"/>
        <v>10</v>
      </c>
      <c r="AC310" s="5">
        <f t="shared" si="3"/>
        <v>16</v>
      </c>
      <c r="AD310" s="6">
        <f t="shared" si="4"/>
        <v>7</v>
      </c>
      <c r="AE310" s="1">
        <f t="shared" si="5"/>
        <v>33</v>
      </c>
    </row>
    <row r="311" spans="1:31" ht="15.75" customHeight="1" x14ac:dyDescent="0.35">
      <c r="A311" s="2">
        <f t="shared" si="1"/>
        <v>25</v>
      </c>
      <c r="B311" s="2">
        <v>25668</v>
      </c>
      <c r="C311" s="2">
        <v>0</v>
      </c>
      <c r="D311" s="2">
        <v>1996</v>
      </c>
      <c r="E311" s="8">
        <v>44503.763194444444</v>
      </c>
      <c r="F311" s="2" t="s">
        <v>71</v>
      </c>
      <c r="G311" s="4">
        <v>2</v>
      </c>
      <c r="H311" s="4">
        <v>2</v>
      </c>
      <c r="I311" s="5">
        <v>4</v>
      </c>
      <c r="J311" s="4">
        <v>2</v>
      </c>
      <c r="K311" s="4">
        <v>1</v>
      </c>
      <c r="L311" s="5">
        <v>4</v>
      </c>
      <c r="M311" s="5">
        <v>3</v>
      </c>
      <c r="N311" s="6">
        <v>3</v>
      </c>
      <c r="O311" s="5">
        <v>2</v>
      </c>
      <c r="P311" s="6">
        <v>1</v>
      </c>
      <c r="Q311" s="2">
        <v>4</v>
      </c>
      <c r="R311" s="2">
        <v>4</v>
      </c>
      <c r="S311" s="2">
        <v>4</v>
      </c>
      <c r="T311" s="2">
        <v>3</v>
      </c>
      <c r="U311" s="2">
        <v>4</v>
      </c>
      <c r="V311" s="2">
        <v>3</v>
      </c>
      <c r="W311" s="2">
        <v>3</v>
      </c>
      <c r="X311" s="2">
        <v>5</v>
      </c>
      <c r="Y311" s="2">
        <v>4</v>
      </c>
      <c r="Z311" s="2">
        <v>2</v>
      </c>
      <c r="AA311" s="3">
        <v>19</v>
      </c>
      <c r="AB311" s="4">
        <f t="shared" si="2"/>
        <v>7</v>
      </c>
      <c r="AC311" s="5">
        <f t="shared" si="3"/>
        <v>13</v>
      </c>
      <c r="AD311" s="6">
        <f t="shared" si="4"/>
        <v>4</v>
      </c>
      <c r="AE311" s="1">
        <f t="shared" si="5"/>
        <v>24</v>
      </c>
    </row>
    <row r="312" spans="1:31" ht="15.75" customHeight="1" x14ac:dyDescent="0.35">
      <c r="A312" s="2">
        <f t="shared" si="1"/>
        <v>22</v>
      </c>
      <c r="B312" s="2">
        <v>24054</v>
      </c>
      <c r="C312" s="2">
        <v>1</v>
      </c>
      <c r="D312" s="2">
        <v>1999</v>
      </c>
      <c r="E312" s="8">
        <v>44503.76458333333</v>
      </c>
      <c r="F312" s="2" t="s">
        <v>71</v>
      </c>
      <c r="G312" s="4">
        <v>2</v>
      </c>
      <c r="H312" s="4">
        <v>3</v>
      </c>
      <c r="I312" s="5">
        <v>2</v>
      </c>
      <c r="J312" s="4">
        <v>2</v>
      </c>
      <c r="K312" s="4">
        <v>3</v>
      </c>
      <c r="L312" s="5">
        <v>2</v>
      </c>
      <c r="M312" s="5">
        <v>1</v>
      </c>
      <c r="N312" s="6">
        <v>2</v>
      </c>
      <c r="O312" s="5">
        <v>2</v>
      </c>
      <c r="P312" s="6">
        <v>1</v>
      </c>
      <c r="Q312" s="2">
        <v>7</v>
      </c>
      <c r="R312" s="2">
        <v>11</v>
      </c>
      <c r="S312" s="2">
        <v>2</v>
      </c>
      <c r="T312" s="2">
        <v>5</v>
      </c>
      <c r="U312" s="2">
        <v>8</v>
      </c>
      <c r="V312" s="2">
        <v>3</v>
      </c>
      <c r="W312" s="2">
        <v>5</v>
      </c>
      <c r="X312" s="2">
        <v>13</v>
      </c>
      <c r="Y312" s="2">
        <v>7</v>
      </c>
      <c r="Z312" s="2">
        <v>2</v>
      </c>
      <c r="AA312" s="3">
        <v>3</v>
      </c>
      <c r="AB312" s="4">
        <f t="shared" si="2"/>
        <v>10</v>
      </c>
      <c r="AC312" s="5">
        <f t="shared" si="3"/>
        <v>7</v>
      </c>
      <c r="AD312" s="6">
        <f t="shared" si="4"/>
        <v>3</v>
      </c>
      <c r="AE312" s="1">
        <f t="shared" si="5"/>
        <v>20</v>
      </c>
    </row>
    <row r="313" spans="1:31" ht="15.75" customHeight="1" x14ac:dyDescent="0.35">
      <c r="A313" s="2">
        <f t="shared" si="1"/>
        <v>49</v>
      </c>
      <c r="B313" s="2">
        <v>25672</v>
      </c>
      <c r="C313" s="2">
        <v>1</v>
      </c>
      <c r="D313" s="2">
        <v>1972</v>
      </c>
      <c r="E313" s="8">
        <v>44503.78402777778</v>
      </c>
      <c r="F313" s="2" t="s">
        <v>132</v>
      </c>
      <c r="G313" s="4">
        <v>3</v>
      </c>
      <c r="H313" s="4">
        <v>2</v>
      </c>
      <c r="I313" s="5">
        <v>3</v>
      </c>
      <c r="J313" s="4">
        <v>3</v>
      </c>
      <c r="K313" s="4">
        <v>3</v>
      </c>
      <c r="L313" s="5">
        <v>3</v>
      </c>
      <c r="M313" s="5">
        <v>4</v>
      </c>
      <c r="N313" s="6">
        <v>3</v>
      </c>
      <c r="O313" s="5">
        <v>4</v>
      </c>
      <c r="P313" s="6">
        <v>3</v>
      </c>
      <c r="Q313" s="2">
        <v>5</v>
      </c>
      <c r="R313" s="2">
        <v>7</v>
      </c>
      <c r="S313" s="2">
        <v>1</v>
      </c>
      <c r="T313" s="2">
        <v>5</v>
      </c>
      <c r="U313" s="2">
        <v>6</v>
      </c>
      <c r="V313" s="2">
        <v>4</v>
      </c>
      <c r="W313" s="2">
        <v>4</v>
      </c>
      <c r="X313" s="2">
        <v>12</v>
      </c>
      <c r="Y313" s="2">
        <v>8</v>
      </c>
      <c r="Z313" s="2">
        <v>9</v>
      </c>
      <c r="AA313" s="3">
        <v>-22</v>
      </c>
      <c r="AB313" s="4">
        <f t="shared" si="2"/>
        <v>11</v>
      </c>
      <c r="AC313" s="5">
        <f t="shared" si="3"/>
        <v>14</v>
      </c>
      <c r="AD313" s="6">
        <f t="shared" si="4"/>
        <v>6</v>
      </c>
      <c r="AE313" s="1">
        <f t="shared" si="5"/>
        <v>31</v>
      </c>
    </row>
    <row r="314" spans="1:31" ht="15.75" customHeight="1" x14ac:dyDescent="0.35">
      <c r="A314" s="2">
        <f t="shared" si="1"/>
        <v>42</v>
      </c>
      <c r="B314" s="2">
        <v>24488</v>
      </c>
      <c r="C314" s="2">
        <v>0</v>
      </c>
      <c r="D314" s="2">
        <v>1979</v>
      </c>
      <c r="E314" s="8">
        <v>44503.813194444447</v>
      </c>
      <c r="F314" s="2" t="s">
        <v>71</v>
      </c>
      <c r="G314" s="4">
        <v>4</v>
      </c>
      <c r="H314" s="4">
        <v>4</v>
      </c>
      <c r="I314" s="5">
        <v>3</v>
      </c>
      <c r="J314" s="4">
        <v>4</v>
      </c>
      <c r="K314" s="4">
        <v>2</v>
      </c>
      <c r="L314" s="5">
        <v>4</v>
      </c>
      <c r="M314" s="5">
        <v>3</v>
      </c>
      <c r="N314" s="6">
        <v>3</v>
      </c>
      <c r="O314" s="5">
        <v>3</v>
      </c>
      <c r="P314" s="6">
        <v>2</v>
      </c>
      <c r="Q314" s="2">
        <v>4</v>
      </c>
      <c r="R314" s="2">
        <v>6</v>
      </c>
      <c r="S314" s="2">
        <v>6</v>
      </c>
      <c r="T314" s="2">
        <v>4</v>
      </c>
      <c r="U314" s="2">
        <v>6</v>
      </c>
      <c r="V314" s="2">
        <v>9</v>
      </c>
      <c r="W314" s="2">
        <v>3</v>
      </c>
      <c r="X314" s="2">
        <v>3</v>
      </c>
      <c r="Y314" s="2">
        <v>9</v>
      </c>
      <c r="Z314" s="2">
        <v>3</v>
      </c>
      <c r="AA314" s="3">
        <v>-4</v>
      </c>
      <c r="AB314" s="4">
        <f t="shared" si="2"/>
        <v>14</v>
      </c>
      <c r="AC314" s="5">
        <f t="shared" si="3"/>
        <v>13</v>
      </c>
      <c r="AD314" s="6">
        <f t="shared" si="4"/>
        <v>5</v>
      </c>
      <c r="AE314" s="1">
        <f t="shared" si="5"/>
        <v>32</v>
      </c>
    </row>
    <row r="315" spans="1:31" ht="15.75" customHeight="1" x14ac:dyDescent="0.35">
      <c r="A315" s="2">
        <f t="shared" si="1"/>
        <v>22</v>
      </c>
      <c r="B315" s="2">
        <v>25710</v>
      </c>
      <c r="C315" s="2">
        <v>0</v>
      </c>
      <c r="D315" s="2">
        <v>1999</v>
      </c>
      <c r="E315" s="8">
        <v>44503.820833333331</v>
      </c>
      <c r="F315" s="2" t="s">
        <v>73</v>
      </c>
      <c r="G315" s="4">
        <v>2</v>
      </c>
      <c r="H315" s="4">
        <v>3</v>
      </c>
      <c r="I315" s="5">
        <v>3</v>
      </c>
      <c r="J315" s="4">
        <v>3</v>
      </c>
      <c r="K315" s="4">
        <v>2</v>
      </c>
      <c r="L315" s="5">
        <v>2</v>
      </c>
      <c r="M315" s="5">
        <v>3</v>
      </c>
      <c r="N315" s="6">
        <v>3</v>
      </c>
      <c r="O315" s="5">
        <v>4</v>
      </c>
      <c r="P315" s="6">
        <v>2</v>
      </c>
      <c r="Q315" s="2">
        <v>7</v>
      </c>
      <c r="R315" s="2">
        <v>11</v>
      </c>
      <c r="S315" s="2">
        <v>3</v>
      </c>
      <c r="T315" s="2">
        <v>4</v>
      </c>
      <c r="U315" s="2">
        <v>7</v>
      </c>
      <c r="V315" s="2">
        <v>5</v>
      </c>
      <c r="W315" s="2">
        <v>5</v>
      </c>
      <c r="X315" s="2">
        <v>4</v>
      </c>
      <c r="Y315" s="2">
        <v>4</v>
      </c>
      <c r="Z315" s="2">
        <v>4</v>
      </c>
      <c r="AA315" s="3">
        <v>-21</v>
      </c>
      <c r="AB315" s="4">
        <f t="shared" si="2"/>
        <v>10</v>
      </c>
      <c r="AC315" s="5">
        <f t="shared" si="3"/>
        <v>12</v>
      </c>
      <c r="AD315" s="6">
        <f t="shared" si="4"/>
        <v>5</v>
      </c>
      <c r="AE315" s="1">
        <f t="shared" si="5"/>
        <v>27</v>
      </c>
    </row>
    <row r="316" spans="1:31" ht="15.75" customHeight="1" x14ac:dyDescent="0.35">
      <c r="A316" s="2">
        <f t="shared" si="1"/>
        <v>23</v>
      </c>
      <c r="B316" s="2">
        <v>25715</v>
      </c>
      <c r="C316" s="2">
        <v>0</v>
      </c>
      <c r="D316" s="2">
        <v>1998</v>
      </c>
      <c r="E316" s="8">
        <v>44503.834027777775</v>
      </c>
      <c r="F316" s="2" t="s">
        <v>142</v>
      </c>
      <c r="G316" s="4">
        <v>3</v>
      </c>
      <c r="H316" s="4">
        <v>2</v>
      </c>
      <c r="I316" s="5">
        <v>3</v>
      </c>
      <c r="J316" s="4">
        <v>3</v>
      </c>
      <c r="K316" s="4">
        <v>3</v>
      </c>
      <c r="L316" s="5">
        <v>2</v>
      </c>
      <c r="M316" s="5">
        <v>4</v>
      </c>
      <c r="N316" s="6">
        <v>4</v>
      </c>
      <c r="O316" s="5">
        <v>3</v>
      </c>
      <c r="P316" s="6">
        <v>3</v>
      </c>
      <c r="Q316" s="2">
        <v>6</v>
      </c>
      <c r="R316" s="2">
        <v>15</v>
      </c>
      <c r="S316" s="2">
        <v>3</v>
      </c>
      <c r="T316" s="2">
        <v>8</v>
      </c>
      <c r="U316" s="2">
        <v>6</v>
      </c>
      <c r="V316" s="2">
        <v>9</v>
      </c>
      <c r="W316" s="2">
        <v>4</v>
      </c>
      <c r="X316" s="2">
        <v>7</v>
      </c>
      <c r="Y316" s="2">
        <v>5</v>
      </c>
      <c r="Z316" s="2">
        <v>7</v>
      </c>
      <c r="AA316" s="3">
        <v>-15</v>
      </c>
      <c r="AB316" s="4">
        <f t="shared" si="2"/>
        <v>11</v>
      </c>
      <c r="AC316" s="5">
        <f t="shared" si="3"/>
        <v>12</v>
      </c>
      <c r="AD316" s="6">
        <f t="shared" si="4"/>
        <v>7</v>
      </c>
      <c r="AE316" s="1">
        <f t="shared" si="5"/>
        <v>30</v>
      </c>
    </row>
    <row r="317" spans="1:31" ht="15.75" customHeight="1" x14ac:dyDescent="0.35">
      <c r="A317" s="2">
        <f t="shared" si="1"/>
        <v>37</v>
      </c>
      <c r="B317" s="2">
        <v>25587</v>
      </c>
      <c r="C317" s="2">
        <v>0</v>
      </c>
      <c r="D317" s="2">
        <v>1984</v>
      </c>
      <c r="E317" s="8">
        <v>44503.861111111109</v>
      </c>
      <c r="F317" s="2" t="s">
        <v>70</v>
      </c>
      <c r="G317" s="4">
        <v>3</v>
      </c>
      <c r="H317" s="4">
        <v>3</v>
      </c>
      <c r="I317" s="5">
        <v>3</v>
      </c>
      <c r="J317" s="4">
        <v>3</v>
      </c>
      <c r="K317" s="4">
        <v>2</v>
      </c>
      <c r="L317" s="5">
        <v>3</v>
      </c>
      <c r="M317" s="5">
        <v>3</v>
      </c>
      <c r="N317" s="6">
        <v>3</v>
      </c>
      <c r="O317" s="5">
        <v>3</v>
      </c>
      <c r="P317" s="6">
        <v>3</v>
      </c>
      <c r="Q317" s="2">
        <v>6</v>
      </c>
      <c r="R317" s="2">
        <v>8</v>
      </c>
      <c r="S317" s="2">
        <v>9</v>
      </c>
      <c r="T317" s="2">
        <v>6</v>
      </c>
      <c r="U317" s="2">
        <v>5</v>
      </c>
      <c r="V317" s="2">
        <v>4</v>
      </c>
      <c r="W317" s="2">
        <v>3</v>
      </c>
      <c r="X317" s="2">
        <v>5</v>
      </c>
      <c r="Y317" s="2">
        <v>9</v>
      </c>
      <c r="Z317" s="2">
        <v>3</v>
      </c>
      <c r="AA317" s="3">
        <v>-40</v>
      </c>
      <c r="AB317" s="4">
        <f t="shared" si="2"/>
        <v>11</v>
      </c>
      <c r="AC317" s="5">
        <f t="shared" si="3"/>
        <v>12</v>
      </c>
      <c r="AD317" s="6">
        <f t="shared" si="4"/>
        <v>6</v>
      </c>
      <c r="AE317" s="1">
        <f t="shared" si="5"/>
        <v>29</v>
      </c>
    </row>
    <row r="318" spans="1:31" ht="15.75" customHeight="1" x14ac:dyDescent="0.35">
      <c r="A318" s="2">
        <f t="shared" si="1"/>
        <v>21</v>
      </c>
      <c r="B318" s="2">
        <v>25722</v>
      </c>
      <c r="C318" s="2">
        <v>0</v>
      </c>
      <c r="D318" s="2">
        <v>2000</v>
      </c>
      <c r="E318" s="8">
        <v>44503.861805555556</v>
      </c>
      <c r="F318" s="2" t="s">
        <v>71</v>
      </c>
      <c r="G318" s="4">
        <v>2</v>
      </c>
      <c r="H318" s="4">
        <v>2</v>
      </c>
      <c r="I318" s="5">
        <v>2</v>
      </c>
      <c r="J318" s="4">
        <v>3</v>
      </c>
      <c r="K318" s="4">
        <v>2</v>
      </c>
      <c r="L318" s="5">
        <v>2</v>
      </c>
      <c r="M318" s="5">
        <v>3</v>
      </c>
      <c r="N318" s="6">
        <v>3</v>
      </c>
      <c r="O318" s="5">
        <v>3</v>
      </c>
      <c r="P318" s="6">
        <v>2</v>
      </c>
      <c r="Q318" s="2">
        <v>13</v>
      </c>
      <c r="R318" s="2">
        <v>4</v>
      </c>
      <c r="S318" s="2">
        <v>2</v>
      </c>
      <c r="T318" s="2">
        <v>3</v>
      </c>
      <c r="U318" s="2">
        <v>7</v>
      </c>
      <c r="V318" s="2">
        <v>3</v>
      </c>
      <c r="W318" s="2">
        <v>9</v>
      </c>
      <c r="X318" s="2">
        <v>5</v>
      </c>
      <c r="Y318" s="2">
        <v>4</v>
      </c>
      <c r="Z318" s="2">
        <v>3</v>
      </c>
      <c r="AA318" s="3">
        <v>-27</v>
      </c>
      <c r="AB318" s="4">
        <f t="shared" si="2"/>
        <v>9</v>
      </c>
      <c r="AC318" s="5">
        <f t="shared" si="3"/>
        <v>10</v>
      </c>
      <c r="AD318" s="6">
        <f t="shared" si="4"/>
        <v>5</v>
      </c>
      <c r="AE318" s="1">
        <f t="shared" si="5"/>
        <v>24</v>
      </c>
    </row>
    <row r="319" spans="1:31" ht="15.75" customHeight="1" x14ac:dyDescent="0.35">
      <c r="A319" s="2">
        <f t="shared" si="1"/>
        <v>20</v>
      </c>
      <c r="B319" s="2">
        <v>25730</v>
      </c>
      <c r="C319" s="2">
        <v>0</v>
      </c>
      <c r="D319" s="2">
        <v>2001</v>
      </c>
      <c r="E319" s="8">
        <v>44503.884722222225</v>
      </c>
      <c r="F319" s="2" t="s">
        <v>69</v>
      </c>
      <c r="G319" s="4">
        <v>2</v>
      </c>
      <c r="H319" s="4">
        <v>4</v>
      </c>
      <c r="I319" s="5">
        <v>2</v>
      </c>
      <c r="J319" s="4">
        <v>2</v>
      </c>
      <c r="K319" s="4">
        <v>2</v>
      </c>
      <c r="L319" s="5">
        <v>3</v>
      </c>
      <c r="M319" s="5">
        <v>3</v>
      </c>
      <c r="N319" s="6">
        <v>2</v>
      </c>
      <c r="O319" s="5">
        <v>3</v>
      </c>
      <c r="P319" s="6">
        <v>2</v>
      </c>
      <c r="Q319" s="2">
        <v>8</v>
      </c>
      <c r="R319" s="2">
        <v>10</v>
      </c>
      <c r="S319" s="2">
        <v>4</v>
      </c>
      <c r="T319" s="2">
        <v>8</v>
      </c>
      <c r="U319" s="2">
        <v>11</v>
      </c>
      <c r="V319" s="2">
        <v>9</v>
      </c>
      <c r="W319" s="2">
        <v>3</v>
      </c>
      <c r="X319" s="2">
        <v>6</v>
      </c>
      <c r="Y319" s="2">
        <v>5</v>
      </c>
      <c r="Z319" s="2">
        <v>4</v>
      </c>
      <c r="AA319" s="3">
        <v>-18</v>
      </c>
      <c r="AB319" s="4">
        <f t="shared" si="2"/>
        <v>10</v>
      </c>
      <c r="AC319" s="5">
        <f t="shared" si="3"/>
        <v>11</v>
      </c>
      <c r="AD319" s="6">
        <f t="shared" si="4"/>
        <v>4</v>
      </c>
      <c r="AE319" s="1">
        <f t="shared" si="5"/>
        <v>25</v>
      </c>
    </row>
    <row r="320" spans="1:31" ht="15.75" customHeight="1" x14ac:dyDescent="0.35">
      <c r="A320" s="2">
        <f t="shared" si="1"/>
        <v>19</v>
      </c>
      <c r="B320" s="2">
        <v>25738</v>
      </c>
      <c r="C320" s="2">
        <v>0</v>
      </c>
      <c r="D320" s="2">
        <v>2002</v>
      </c>
      <c r="E320" s="8">
        <v>44503.901388888888</v>
      </c>
      <c r="F320" s="2" t="s">
        <v>73</v>
      </c>
      <c r="G320" s="4">
        <v>3</v>
      </c>
      <c r="H320" s="4">
        <v>3</v>
      </c>
      <c r="I320" s="5">
        <v>3</v>
      </c>
      <c r="J320" s="4">
        <v>3</v>
      </c>
      <c r="K320" s="4">
        <v>3</v>
      </c>
      <c r="L320" s="5">
        <v>3</v>
      </c>
      <c r="M320" s="5">
        <v>4</v>
      </c>
      <c r="N320" s="6">
        <v>3</v>
      </c>
      <c r="O320" s="5">
        <v>3</v>
      </c>
      <c r="P320" s="6">
        <v>3</v>
      </c>
      <c r="Q320" s="2">
        <v>5</v>
      </c>
      <c r="R320" s="2">
        <v>4</v>
      </c>
      <c r="S320" s="2">
        <v>1</v>
      </c>
      <c r="T320" s="2">
        <v>4</v>
      </c>
      <c r="U320" s="2">
        <v>5</v>
      </c>
      <c r="V320" s="2">
        <v>5</v>
      </c>
      <c r="W320" s="2">
        <v>2</v>
      </c>
      <c r="X320" s="2">
        <v>5</v>
      </c>
      <c r="Y320" s="2">
        <v>4</v>
      </c>
      <c r="Z320" s="2">
        <v>3</v>
      </c>
      <c r="AA320" s="3">
        <v>-37</v>
      </c>
      <c r="AB320" s="4">
        <f t="shared" si="2"/>
        <v>12</v>
      </c>
      <c r="AC320" s="5">
        <f t="shared" si="3"/>
        <v>13</v>
      </c>
      <c r="AD320" s="6">
        <f t="shared" si="4"/>
        <v>6</v>
      </c>
      <c r="AE320" s="1">
        <f t="shared" si="5"/>
        <v>31</v>
      </c>
    </row>
    <row r="321" spans="1:31" ht="15.75" customHeight="1" x14ac:dyDescent="0.35">
      <c r="A321" s="2">
        <f t="shared" si="1"/>
        <v>21</v>
      </c>
      <c r="B321" s="2">
        <v>25747</v>
      </c>
      <c r="C321" s="2">
        <v>0</v>
      </c>
      <c r="D321" s="2">
        <v>2000</v>
      </c>
      <c r="E321" s="8">
        <v>44503.942361111112</v>
      </c>
      <c r="F321" s="2" t="s">
        <v>113</v>
      </c>
      <c r="G321" s="4">
        <v>2</v>
      </c>
      <c r="H321" s="4">
        <v>3</v>
      </c>
      <c r="I321" s="5">
        <v>2</v>
      </c>
      <c r="J321" s="4">
        <v>3</v>
      </c>
      <c r="K321" s="4">
        <v>3</v>
      </c>
      <c r="L321" s="5">
        <v>4</v>
      </c>
      <c r="M321" s="5">
        <v>3</v>
      </c>
      <c r="N321" s="6">
        <v>2</v>
      </c>
      <c r="O321" s="5">
        <v>2</v>
      </c>
      <c r="P321" s="6">
        <v>4</v>
      </c>
      <c r="Q321" s="2">
        <v>11</v>
      </c>
      <c r="R321" s="2">
        <v>14</v>
      </c>
      <c r="S321" s="2">
        <v>12</v>
      </c>
      <c r="T321" s="2">
        <v>23</v>
      </c>
      <c r="U321" s="2">
        <v>17</v>
      </c>
      <c r="V321" s="2">
        <v>94</v>
      </c>
      <c r="W321" s="2">
        <v>6</v>
      </c>
      <c r="X321" s="2">
        <v>81</v>
      </c>
      <c r="Y321" s="2">
        <v>17</v>
      </c>
      <c r="Z321" s="2">
        <v>6</v>
      </c>
      <c r="AA321" s="3">
        <v>20</v>
      </c>
      <c r="AB321" s="4">
        <f t="shared" si="2"/>
        <v>11</v>
      </c>
      <c r="AC321" s="5">
        <f t="shared" si="3"/>
        <v>11</v>
      </c>
      <c r="AD321" s="6">
        <f t="shared" si="4"/>
        <v>6</v>
      </c>
      <c r="AE321" s="1">
        <f t="shared" si="5"/>
        <v>28</v>
      </c>
    </row>
    <row r="322" spans="1:31" ht="15.75" customHeight="1" x14ac:dyDescent="0.35">
      <c r="A322" s="2">
        <f t="shared" si="1"/>
        <v>57</v>
      </c>
      <c r="B322" s="2">
        <v>25772</v>
      </c>
      <c r="C322" s="2">
        <v>0</v>
      </c>
      <c r="D322" s="2">
        <v>1964</v>
      </c>
      <c r="E322" s="8">
        <v>44504.291666666664</v>
      </c>
      <c r="F322" s="2" t="s">
        <v>143</v>
      </c>
      <c r="G322" s="4">
        <v>2</v>
      </c>
      <c r="H322" s="4">
        <v>3</v>
      </c>
      <c r="I322" s="5">
        <v>3</v>
      </c>
      <c r="J322" s="4">
        <v>3</v>
      </c>
      <c r="K322" s="4">
        <v>3</v>
      </c>
      <c r="L322" s="5">
        <v>4</v>
      </c>
      <c r="M322" s="5">
        <v>3</v>
      </c>
      <c r="N322" s="6">
        <v>3</v>
      </c>
      <c r="O322" s="5">
        <v>3</v>
      </c>
      <c r="P322" s="6">
        <v>3</v>
      </c>
      <c r="Q322" s="2">
        <v>4</v>
      </c>
      <c r="R322" s="2">
        <v>5</v>
      </c>
      <c r="S322" s="2">
        <v>3</v>
      </c>
      <c r="T322" s="2">
        <v>4</v>
      </c>
      <c r="U322" s="2">
        <v>5</v>
      </c>
      <c r="V322" s="2">
        <v>3</v>
      </c>
      <c r="W322" s="2">
        <v>3</v>
      </c>
      <c r="X322" s="2">
        <v>6</v>
      </c>
      <c r="Y322" s="2">
        <v>3</v>
      </c>
      <c r="Z322" s="2">
        <v>3</v>
      </c>
      <c r="AA322" s="3">
        <v>-29</v>
      </c>
      <c r="AB322" s="4">
        <f t="shared" si="2"/>
        <v>11</v>
      </c>
      <c r="AC322" s="5">
        <f t="shared" si="3"/>
        <v>13</v>
      </c>
      <c r="AD322" s="6">
        <f t="shared" si="4"/>
        <v>6</v>
      </c>
      <c r="AE322" s="1">
        <f t="shared" si="5"/>
        <v>30</v>
      </c>
    </row>
    <row r="323" spans="1:31" ht="15.75" customHeight="1" x14ac:dyDescent="0.35">
      <c r="A323" s="2">
        <f t="shared" si="1"/>
        <v>38</v>
      </c>
      <c r="B323" s="2">
        <v>25783</v>
      </c>
      <c r="C323" s="2">
        <v>0</v>
      </c>
      <c r="D323" s="2">
        <v>1983</v>
      </c>
      <c r="E323" s="8">
        <v>44504.348611111112</v>
      </c>
      <c r="F323" s="2" t="s">
        <v>69</v>
      </c>
      <c r="G323" s="4">
        <v>2</v>
      </c>
      <c r="H323" s="4">
        <v>4</v>
      </c>
      <c r="I323" s="5">
        <v>2</v>
      </c>
      <c r="J323" s="4">
        <v>3</v>
      </c>
      <c r="K323" s="4">
        <v>3</v>
      </c>
      <c r="L323" s="5">
        <v>2</v>
      </c>
      <c r="M323" s="5">
        <v>2</v>
      </c>
      <c r="N323" s="6">
        <v>2</v>
      </c>
      <c r="O323" s="5">
        <v>3</v>
      </c>
      <c r="P323" s="6">
        <v>2</v>
      </c>
      <c r="Q323" s="2">
        <v>11</v>
      </c>
      <c r="R323" s="2">
        <v>13</v>
      </c>
      <c r="S323" s="2">
        <v>3</v>
      </c>
      <c r="T323" s="2">
        <v>8</v>
      </c>
      <c r="U323" s="2">
        <v>7</v>
      </c>
      <c r="V323" s="2">
        <v>7</v>
      </c>
      <c r="W323" s="2">
        <v>2</v>
      </c>
      <c r="X323" s="2">
        <v>5</v>
      </c>
      <c r="Y323" s="2">
        <v>5</v>
      </c>
      <c r="Z323" s="2">
        <v>3</v>
      </c>
      <c r="AA323" s="3">
        <v>-21</v>
      </c>
      <c r="AB323" s="4">
        <f t="shared" si="2"/>
        <v>12</v>
      </c>
      <c r="AC323" s="5">
        <f t="shared" si="3"/>
        <v>9</v>
      </c>
      <c r="AD323" s="6">
        <f t="shared" si="4"/>
        <v>4</v>
      </c>
      <c r="AE323" s="1">
        <f t="shared" si="5"/>
        <v>25</v>
      </c>
    </row>
    <row r="324" spans="1:31" ht="15.75" customHeight="1" x14ac:dyDescent="0.35">
      <c r="A324" s="2">
        <f t="shared" si="1"/>
        <v>23</v>
      </c>
      <c r="B324" s="2">
        <v>25793</v>
      </c>
      <c r="C324" s="2">
        <v>0</v>
      </c>
      <c r="D324" s="2">
        <v>1998</v>
      </c>
      <c r="E324" s="8">
        <v>44504.407638888886</v>
      </c>
      <c r="F324" s="2" t="s">
        <v>69</v>
      </c>
      <c r="G324" s="4">
        <v>3</v>
      </c>
      <c r="H324" s="4">
        <v>4</v>
      </c>
      <c r="I324" s="5">
        <v>4</v>
      </c>
      <c r="J324" s="4">
        <v>4</v>
      </c>
      <c r="K324" s="4">
        <v>3</v>
      </c>
      <c r="L324" s="5">
        <v>3</v>
      </c>
      <c r="M324" s="5">
        <v>4</v>
      </c>
      <c r="N324" s="6">
        <v>3</v>
      </c>
      <c r="O324" s="5">
        <v>4</v>
      </c>
      <c r="P324" s="6">
        <v>3</v>
      </c>
      <c r="Q324" s="2">
        <v>5</v>
      </c>
      <c r="R324" s="2">
        <v>6</v>
      </c>
      <c r="S324" s="2">
        <v>2</v>
      </c>
      <c r="T324" s="2">
        <v>3</v>
      </c>
      <c r="U324" s="2">
        <v>12</v>
      </c>
      <c r="V324" s="2">
        <v>3</v>
      </c>
      <c r="W324" s="2">
        <v>3</v>
      </c>
      <c r="X324" s="2">
        <v>16</v>
      </c>
      <c r="Y324" s="2">
        <v>3</v>
      </c>
      <c r="Z324" s="2">
        <v>3</v>
      </c>
      <c r="AA324" s="3">
        <v>-27</v>
      </c>
      <c r="AB324" s="4">
        <f t="shared" si="2"/>
        <v>14</v>
      </c>
      <c r="AC324" s="5">
        <f t="shared" si="3"/>
        <v>15</v>
      </c>
      <c r="AD324" s="6">
        <f t="shared" si="4"/>
        <v>6</v>
      </c>
      <c r="AE324" s="1">
        <f t="shared" si="5"/>
        <v>35</v>
      </c>
    </row>
    <row r="325" spans="1:31" ht="15.75" customHeight="1" x14ac:dyDescent="0.35">
      <c r="A325" s="2">
        <f t="shared" si="1"/>
        <v>22</v>
      </c>
      <c r="B325" s="2">
        <v>25799</v>
      </c>
      <c r="C325" s="2">
        <v>0</v>
      </c>
      <c r="D325" s="2">
        <v>1999</v>
      </c>
      <c r="E325" s="8">
        <v>44504.438888888886</v>
      </c>
      <c r="F325" s="2" t="s">
        <v>71</v>
      </c>
      <c r="G325" s="4">
        <v>3</v>
      </c>
      <c r="H325" s="4">
        <v>3</v>
      </c>
      <c r="I325" s="5">
        <v>2</v>
      </c>
      <c r="J325" s="4">
        <v>4</v>
      </c>
      <c r="K325" s="4">
        <v>3</v>
      </c>
      <c r="L325" s="5">
        <v>1</v>
      </c>
      <c r="M325" s="5">
        <v>2</v>
      </c>
      <c r="N325" s="6">
        <v>2</v>
      </c>
      <c r="O325" s="5">
        <v>2</v>
      </c>
      <c r="P325" s="6">
        <v>2</v>
      </c>
      <c r="Q325" s="2">
        <v>6</v>
      </c>
      <c r="R325" s="2">
        <v>13</v>
      </c>
      <c r="S325" s="2">
        <v>3</v>
      </c>
      <c r="T325" s="2">
        <v>8</v>
      </c>
      <c r="U325" s="2">
        <v>24</v>
      </c>
      <c r="V325" s="2">
        <v>5</v>
      </c>
      <c r="W325" s="2">
        <v>4</v>
      </c>
      <c r="X325" s="2">
        <v>5</v>
      </c>
      <c r="Y325" s="2">
        <v>3</v>
      </c>
      <c r="Z325" s="2">
        <v>3</v>
      </c>
      <c r="AA325" s="3">
        <v>-13</v>
      </c>
      <c r="AB325" s="4">
        <f t="shared" si="2"/>
        <v>13</v>
      </c>
      <c r="AC325" s="5">
        <f t="shared" si="3"/>
        <v>7</v>
      </c>
      <c r="AD325" s="6">
        <f t="shared" si="4"/>
        <v>4</v>
      </c>
      <c r="AE325" s="1">
        <f t="shared" si="5"/>
        <v>24</v>
      </c>
    </row>
    <row r="326" spans="1:31" ht="15.75" customHeight="1" x14ac:dyDescent="0.35">
      <c r="A326" s="2">
        <f t="shared" si="1"/>
        <v>22</v>
      </c>
      <c r="B326" s="2">
        <v>25804</v>
      </c>
      <c r="C326" s="2">
        <v>0</v>
      </c>
      <c r="D326" s="2">
        <v>1999</v>
      </c>
      <c r="E326" s="8">
        <v>44504.463888888888</v>
      </c>
      <c r="F326" s="2" t="s">
        <v>73</v>
      </c>
      <c r="G326" s="4">
        <v>2</v>
      </c>
      <c r="H326" s="4">
        <v>3</v>
      </c>
      <c r="I326" s="5">
        <v>3</v>
      </c>
      <c r="J326" s="4">
        <v>2</v>
      </c>
      <c r="K326" s="4">
        <v>2</v>
      </c>
      <c r="L326" s="5">
        <v>3</v>
      </c>
      <c r="M326" s="5">
        <v>3</v>
      </c>
      <c r="N326" s="6">
        <v>4</v>
      </c>
      <c r="O326" s="5">
        <v>4</v>
      </c>
      <c r="P326" s="6">
        <v>3</v>
      </c>
      <c r="Q326" s="2">
        <v>5</v>
      </c>
      <c r="R326" s="2">
        <v>3</v>
      </c>
      <c r="S326" s="2">
        <v>5</v>
      </c>
      <c r="T326" s="2">
        <v>4</v>
      </c>
      <c r="U326" s="2">
        <v>3</v>
      </c>
      <c r="V326" s="2">
        <v>4</v>
      </c>
      <c r="W326" s="2">
        <v>2</v>
      </c>
      <c r="X326" s="2">
        <v>3</v>
      </c>
      <c r="Y326" s="2">
        <v>6</v>
      </c>
      <c r="Z326" s="2">
        <v>2</v>
      </c>
      <c r="AA326" s="3">
        <v>-17</v>
      </c>
      <c r="AB326" s="4">
        <f t="shared" si="2"/>
        <v>9</v>
      </c>
      <c r="AC326" s="5">
        <f t="shared" si="3"/>
        <v>13</v>
      </c>
      <c r="AD326" s="6">
        <f t="shared" si="4"/>
        <v>7</v>
      </c>
      <c r="AE326" s="1">
        <f t="shared" si="5"/>
        <v>29</v>
      </c>
    </row>
    <row r="327" spans="1:31" ht="15.75" customHeight="1" x14ac:dyDescent="0.35">
      <c r="A327" s="2">
        <f t="shared" si="1"/>
        <v>47</v>
      </c>
      <c r="B327" s="2">
        <v>25817</v>
      </c>
      <c r="C327" s="2">
        <v>1</v>
      </c>
      <c r="D327" s="2">
        <v>1974</v>
      </c>
      <c r="E327" s="8">
        <v>44504.529861111114</v>
      </c>
      <c r="F327" s="2" t="s">
        <v>78</v>
      </c>
      <c r="G327" s="4">
        <v>2</v>
      </c>
      <c r="H327" s="4">
        <v>3</v>
      </c>
      <c r="I327" s="5">
        <v>3</v>
      </c>
      <c r="J327" s="4">
        <v>3</v>
      </c>
      <c r="K327" s="4">
        <v>2</v>
      </c>
      <c r="L327" s="5">
        <v>3</v>
      </c>
      <c r="M327" s="5">
        <v>3</v>
      </c>
      <c r="N327" s="6">
        <v>4</v>
      </c>
      <c r="O327" s="5">
        <v>2</v>
      </c>
      <c r="P327" s="6">
        <v>4</v>
      </c>
      <c r="Q327" s="2">
        <v>7</v>
      </c>
      <c r="R327" s="2">
        <v>9</v>
      </c>
      <c r="S327" s="2">
        <v>3</v>
      </c>
      <c r="T327" s="2">
        <v>6</v>
      </c>
      <c r="U327" s="2">
        <v>9</v>
      </c>
      <c r="V327" s="2">
        <v>8</v>
      </c>
      <c r="W327" s="2">
        <v>2</v>
      </c>
      <c r="X327" s="2">
        <v>178</v>
      </c>
      <c r="Y327" s="2">
        <v>25</v>
      </c>
      <c r="Z327" s="2">
        <v>28</v>
      </c>
      <c r="AA327" s="3">
        <v>-9</v>
      </c>
      <c r="AB327" s="4">
        <f t="shared" si="2"/>
        <v>10</v>
      </c>
      <c r="AC327" s="5">
        <f t="shared" si="3"/>
        <v>11</v>
      </c>
      <c r="AD327" s="6">
        <f t="shared" si="4"/>
        <v>8</v>
      </c>
      <c r="AE327" s="1">
        <f t="shared" si="5"/>
        <v>29</v>
      </c>
    </row>
    <row r="328" spans="1:31" ht="15.75" customHeight="1" x14ac:dyDescent="0.35">
      <c r="A328" s="2">
        <f t="shared" si="1"/>
        <v>35</v>
      </c>
      <c r="B328" s="2">
        <v>25834</v>
      </c>
      <c r="C328" s="2">
        <v>0</v>
      </c>
      <c r="D328" s="2">
        <v>1986</v>
      </c>
      <c r="E328" s="8">
        <v>44504.680555555555</v>
      </c>
      <c r="F328" s="2" t="s">
        <v>71</v>
      </c>
      <c r="G328" s="4">
        <v>3</v>
      </c>
      <c r="H328" s="4">
        <v>4</v>
      </c>
      <c r="I328" s="5">
        <v>2</v>
      </c>
      <c r="J328" s="4">
        <v>3</v>
      </c>
      <c r="K328" s="4">
        <v>3</v>
      </c>
      <c r="L328" s="5">
        <v>3</v>
      </c>
      <c r="M328" s="5">
        <v>3</v>
      </c>
      <c r="N328" s="6">
        <v>3</v>
      </c>
      <c r="O328" s="5">
        <v>2</v>
      </c>
      <c r="P328" s="6">
        <v>1</v>
      </c>
      <c r="Q328" s="2">
        <v>10</v>
      </c>
      <c r="R328" s="2">
        <v>7</v>
      </c>
      <c r="S328" s="2">
        <v>10</v>
      </c>
      <c r="T328" s="2">
        <v>3</v>
      </c>
      <c r="U328" s="2">
        <v>5</v>
      </c>
      <c r="V328" s="2">
        <v>22</v>
      </c>
      <c r="W328" s="2">
        <v>6</v>
      </c>
      <c r="X328" s="2">
        <v>28</v>
      </c>
      <c r="Y328" s="2">
        <v>5</v>
      </c>
      <c r="Z328" s="2">
        <v>4</v>
      </c>
      <c r="AA328" s="3">
        <v>-8</v>
      </c>
      <c r="AB328" s="4">
        <f t="shared" si="2"/>
        <v>13</v>
      </c>
      <c r="AC328" s="5">
        <f t="shared" si="3"/>
        <v>10</v>
      </c>
      <c r="AD328" s="6">
        <f t="shared" si="4"/>
        <v>4</v>
      </c>
      <c r="AE328" s="1">
        <f t="shared" si="5"/>
        <v>27</v>
      </c>
    </row>
    <row r="329" spans="1:31" ht="15.75" customHeight="1" x14ac:dyDescent="0.35">
      <c r="A329" s="2">
        <f t="shared" si="1"/>
        <v>22</v>
      </c>
      <c r="B329" s="2">
        <v>25847</v>
      </c>
      <c r="C329" s="2">
        <v>0</v>
      </c>
      <c r="D329" s="2">
        <v>1999</v>
      </c>
      <c r="E329" s="8">
        <v>44504.818055555559</v>
      </c>
      <c r="F329" s="2" t="s">
        <v>69</v>
      </c>
      <c r="G329" s="4">
        <v>4</v>
      </c>
      <c r="H329" s="4">
        <v>1</v>
      </c>
      <c r="I329" s="5">
        <v>3</v>
      </c>
      <c r="J329" s="4">
        <v>4</v>
      </c>
      <c r="K329" s="4">
        <v>4</v>
      </c>
      <c r="L329" s="5">
        <v>2</v>
      </c>
      <c r="M329" s="5">
        <v>2</v>
      </c>
      <c r="N329" s="6">
        <v>2</v>
      </c>
      <c r="O329" s="5">
        <v>3</v>
      </c>
      <c r="P329" s="6">
        <v>2</v>
      </c>
      <c r="Q329" s="2">
        <v>5</v>
      </c>
      <c r="R329" s="2">
        <v>3</v>
      </c>
      <c r="S329" s="2">
        <v>3</v>
      </c>
      <c r="T329" s="2">
        <v>3</v>
      </c>
      <c r="U329" s="2">
        <v>4</v>
      </c>
      <c r="V329" s="2">
        <v>5</v>
      </c>
      <c r="W329" s="2">
        <v>3</v>
      </c>
      <c r="X329" s="2">
        <v>3</v>
      </c>
      <c r="Y329" s="2">
        <v>7</v>
      </c>
      <c r="Z329" s="2">
        <v>3</v>
      </c>
      <c r="AA329" s="3">
        <v>21</v>
      </c>
      <c r="AB329" s="4">
        <f t="shared" si="2"/>
        <v>13</v>
      </c>
      <c r="AC329" s="5">
        <f t="shared" si="3"/>
        <v>10</v>
      </c>
      <c r="AD329" s="6">
        <f t="shared" si="4"/>
        <v>4</v>
      </c>
      <c r="AE329" s="1">
        <f t="shared" si="5"/>
        <v>27</v>
      </c>
    </row>
    <row r="330" spans="1:31" ht="15.75" customHeight="1" x14ac:dyDescent="0.35">
      <c r="A330" s="2">
        <f t="shared" si="1"/>
        <v>22</v>
      </c>
      <c r="B330" s="2">
        <v>25869</v>
      </c>
      <c r="C330" s="2">
        <v>0</v>
      </c>
      <c r="D330" s="2">
        <v>1999</v>
      </c>
      <c r="E330" s="8">
        <v>44504.95208333333</v>
      </c>
      <c r="F330" s="2" t="s">
        <v>69</v>
      </c>
      <c r="G330" s="4">
        <v>3</v>
      </c>
      <c r="H330" s="4">
        <v>3</v>
      </c>
      <c r="I330" s="5">
        <v>3</v>
      </c>
      <c r="J330" s="4">
        <v>3</v>
      </c>
      <c r="K330" s="4">
        <v>3</v>
      </c>
      <c r="L330" s="5">
        <v>2</v>
      </c>
      <c r="M330" s="5">
        <v>3</v>
      </c>
      <c r="N330" s="6">
        <v>3</v>
      </c>
      <c r="O330" s="5">
        <v>3</v>
      </c>
      <c r="P330" s="6">
        <v>3</v>
      </c>
      <c r="Q330" s="2">
        <v>8</v>
      </c>
      <c r="R330" s="2">
        <v>4</v>
      </c>
      <c r="S330" s="2">
        <v>1</v>
      </c>
      <c r="T330" s="2">
        <v>5</v>
      </c>
      <c r="U330" s="2">
        <v>4</v>
      </c>
      <c r="V330" s="2">
        <v>6</v>
      </c>
      <c r="W330" s="2">
        <v>3</v>
      </c>
      <c r="X330" s="2">
        <v>5</v>
      </c>
      <c r="Y330" s="2">
        <v>5</v>
      </c>
      <c r="Z330" s="2">
        <v>2</v>
      </c>
      <c r="AA330" s="3">
        <v>-38</v>
      </c>
      <c r="AB330" s="4">
        <f t="shared" si="2"/>
        <v>12</v>
      </c>
      <c r="AC330" s="5">
        <f t="shared" si="3"/>
        <v>11</v>
      </c>
      <c r="AD330" s="6">
        <f t="shared" si="4"/>
        <v>6</v>
      </c>
      <c r="AE330" s="1">
        <f t="shared" si="5"/>
        <v>29</v>
      </c>
    </row>
    <row r="331" spans="1:31" ht="15.75" customHeight="1" x14ac:dyDescent="0.35">
      <c r="A331" s="2">
        <f t="shared" si="1"/>
        <v>23</v>
      </c>
      <c r="B331" s="2">
        <v>25872</v>
      </c>
      <c r="C331" s="2">
        <v>0</v>
      </c>
      <c r="D331" s="2">
        <v>1998</v>
      </c>
      <c r="E331" s="8">
        <v>44504.960416666669</v>
      </c>
      <c r="F331" s="2" t="s">
        <v>71</v>
      </c>
      <c r="G331" s="4">
        <v>4</v>
      </c>
      <c r="H331" s="4">
        <v>4</v>
      </c>
      <c r="I331" s="5">
        <v>4</v>
      </c>
      <c r="J331" s="4">
        <v>3</v>
      </c>
      <c r="K331" s="4">
        <v>3</v>
      </c>
      <c r="L331" s="5">
        <v>4</v>
      </c>
      <c r="M331" s="5">
        <v>4</v>
      </c>
      <c r="N331" s="6">
        <v>3</v>
      </c>
      <c r="O331" s="5">
        <v>3</v>
      </c>
      <c r="P331" s="6">
        <v>2</v>
      </c>
      <c r="Q331" s="2">
        <v>4</v>
      </c>
      <c r="R331" s="2">
        <v>8</v>
      </c>
      <c r="S331" s="2">
        <v>2</v>
      </c>
      <c r="T331" s="2">
        <v>6</v>
      </c>
      <c r="U331" s="2">
        <v>7</v>
      </c>
      <c r="V331" s="2">
        <v>5</v>
      </c>
      <c r="W331" s="2">
        <v>2</v>
      </c>
      <c r="X331" s="2">
        <v>3</v>
      </c>
      <c r="Y331" s="2">
        <v>5</v>
      </c>
      <c r="Z331" s="2">
        <v>3</v>
      </c>
      <c r="AA331" s="3">
        <v>-9</v>
      </c>
      <c r="AB331" s="4">
        <f t="shared" si="2"/>
        <v>14</v>
      </c>
      <c r="AC331" s="5">
        <f t="shared" si="3"/>
        <v>15</v>
      </c>
      <c r="AD331" s="6">
        <f t="shared" si="4"/>
        <v>5</v>
      </c>
      <c r="AE331" s="1">
        <f t="shared" si="5"/>
        <v>34</v>
      </c>
    </row>
    <row r="332" spans="1:31" ht="15.75" customHeight="1" x14ac:dyDescent="0.35">
      <c r="A332" s="2">
        <f t="shared" si="1"/>
        <v>50</v>
      </c>
      <c r="B332" s="2">
        <v>25888</v>
      </c>
      <c r="C332" s="2">
        <v>1</v>
      </c>
      <c r="D332" s="2">
        <v>1971</v>
      </c>
      <c r="E332" s="8">
        <v>44505.462500000001</v>
      </c>
      <c r="F332" s="2" t="s">
        <v>71</v>
      </c>
      <c r="G332" s="4">
        <v>3</v>
      </c>
      <c r="H332" s="4">
        <v>3</v>
      </c>
      <c r="I332" s="5">
        <v>4</v>
      </c>
      <c r="J332" s="4">
        <v>3</v>
      </c>
      <c r="K332" s="4">
        <v>2</v>
      </c>
      <c r="L332" s="5">
        <v>1</v>
      </c>
      <c r="M332" s="5">
        <v>4</v>
      </c>
      <c r="N332" s="6">
        <v>3</v>
      </c>
      <c r="O332" s="5">
        <v>3</v>
      </c>
      <c r="P332" s="6">
        <v>2</v>
      </c>
      <c r="Q332" s="2">
        <v>5</v>
      </c>
      <c r="R332" s="2">
        <v>6</v>
      </c>
      <c r="S332" s="2">
        <v>2</v>
      </c>
      <c r="T332" s="2">
        <v>5</v>
      </c>
      <c r="U332" s="2">
        <v>5</v>
      </c>
      <c r="V332" s="2">
        <v>9</v>
      </c>
      <c r="W332" s="2">
        <v>8</v>
      </c>
      <c r="X332" s="2">
        <v>5</v>
      </c>
      <c r="Y332" s="2">
        <v>4</v>
      </c>
      <c r="Z332" s="2">
        <v>4</v>
      </c>
      <c r="AA332" s="3">
        <v>12</v>
      </c>
      <c r="AB332" s="4">
        <f t="shared" si="2"/>
        <v>11</v>
      </c>
      <c r="AC332" s="5">
        <f t="shared" si="3"/>
        <v>12</v>
      </c>
      <c r="AD332" s="6">
        <f t="shared" si="4"/>
        <v>5</v>
      </c>
      <c r="AE332" s="1">
        <f t="shared" si="5"/>
        <v>28</v>
      </c>
    </row>
    <row r="333" spans="1:31" ht="15.75" customHeight="1" x14ac:dyDescent="0.35">
      <c r="A333" s="2">
        <f t="shared" si="1"/>
        <v>24</v>
      </c>
      <c r="B333" s="2">
        <v>25916</v>
      </c>
      <c r="C333" s="2">
        <v>1</v>
      </c>
      <c r="D333" s="2">
        <v>1997</v>
      </c>
      <c r="E333" s="8">
        <v>44505.569444444445</v>
      </c>
      <c r="F333" s="2" t="s">
        <v>70</v>
      </c>
      <c r="G333" s="4">
        <v>1</v>
      </c>
      <c r="H333" s="4">
        <v>2</v>
      </c>
      <c r="I333" s="5">
        <v>3</v>
      </c>
      <c r="J333" s="4">
        <v>2</v>
      </c>
      <c r="K333" s="4">
        <v>3</v>
      </c>
      <c r="L333" s="5">
        <v>3</v>
      </c>
      <c r="M333" s="5">
        <v>3</v>
      </c>
      <c r="N333" s="6">
        <v>3</v>
      </c>
      <c r="O333" s="5">
        <v>3</v>
      </c>
      <c r="P333" s="6">
        <v>3</v>
      </c>
      <c r="Q333" s="2">
        <v>5</v>
      </c>
      <c r="R333" s="2">
        <v>3</v>
      </c>
      <c r="S333" s="2">
        <v>3</v>
      </c>
      <c r="T333" s="2">
        <v>4</v>
      </c>
      <c r="U333" s="2">
        <v>7</v>
      </c>
      <c r="V333" s="2">
        <v>3</v>
      </c>
      <c r="W333" s="2">
        <v>2</v>
      </c>
      <c r="X333" s="2">
        <v>4</v>
      </c>
      <c r="Y333" s="2">
        <v>3</v>
      </c>
      <c r="Z333" s="2">
        <v>2</v>
      </c>
      <c r="AA333" s="3">
        <v>-10</v>
      </c>
      <c r="AB333" s="4">
        <f t="shared" si="2"/>
        <v>8</v>
      </c>
      <c r="AC333" s="5">
        <f t="shared" si="3"/>
        <v>12</v>
      </c>
      <c r="AD333" s="6">
        <f t="shared" si="4"/>
        <v>6</v>
      </c>
      <c r="AE333" s="1">
        <f t="shared" si="5"/>
        <v>26</v>
      </c>
    </row>
    <row r="334" spans="1:31" ht="15.75" customHeight="1" x14ac:dyDescent="0.35">
      <c r="A334" s="2">
        <f t="shared" si="1"/>
        <v>20</v>
      </c>
      <c r="B334" s="2">
        <v>25919</v>
      </c>
      <c r="C334" s="2">
        <v>1</v>
      </c>
      <c r="D334" s="2">
        <v>2001</v>
      </c>
      <c r="E334" s="8">
        <v>44505.602777777778</v>
      </c>
      <c r="F334" s="2" t="s">
        <v>69</v>
      </c>
      <c r="G334" s="4">
        <v>3</v>
      </c>
      <c r="H334" s="4">
        <v>2</v>
      </c>
      <c r="I334" s="5">
        <v>2</v>
      </c>
      <c r="J334" s="4">
        <v>2</v>
      </c>
      <c r="K334" s="4">
        <v>2</v>
      </c>
      <c r="L334" s="5">
        <v>2</v>
      </c>
      <c r="M334" s="5">
        <v>2</v>
      </c>
      <c r="N334" s="6">
        <v>2</v>
      </c>
      <c r="O334" s="5">
        <v>1</v>
      </c>
      <c r="P334" s="6">
        <v>2</v>
      </c>
      <c r="Q334" s="2">
        <v>23</v>
      </c>
      <c r="R334" s="2">
        <v>3</v>
      </c>
      <c r="S334" s="2">
        <v>3</v>
      </c>
      <c r="T334" s="2">
        <v>4</v>
      </c>
      <c r="U334" s="2">
        <v>47</v>
      </c>
      <c r="V334" s="2">
        <v>3</v>
      </c>
      <c r="W334" s="2">
        <v>11</v>
      </c>
      <c r="X334" s="2">
        <v>6</v>
      </c>
      <c r="Y334" s="2">
        <v>5</v>
      </c>
      <c r="Z334" s="2">
        <v>4</v>
      </c>
      <c r="AA334" s="3">
        <v>-2</v>
      </c>
      <c r="AB334" s="4">
        <f t="shared" si="2"/>
        <v>9</v>
      </c>
      <c r="AC334" s="5">
        <f t="shared" si="3"/>
        <v>7</v>
      </c>
      <c r="AD334" s="6">
        <f t="shared" si="4"/>
        <v>4</v>
      </c>
      <c r="AE334" s="1">
        <f t="shared" si="5"/>
        <v>20</v>
      </c>
    </row>
    <row r="335" spans="1:31" ht="15.75" customHeight="1" x14ac:dyDescent="0.35">
      <c r="A335" s="2">
        <f t="shared" si="1"/>
        <v>19</v>
      </c>
      <c r="B335" s="2">
        <v>25928</v>
      </c>
      <c r="C335" s="2">
        <v>0</v>
      </c>
      <c r="D335" s="2">
        <v>2002</v>
      </c>
      <c r="E335" s="8">
        <v>44505.642361111109</v>
      </c>
      <c r="F335" s="2" t="s">
        <v>71</v>
      </c>
      <c r="G335" s="4">
        <v>3</v>
      </c>
      <c r="H335" s="4">
        <v>3</v>
      </c>
      <c r="I335" s="5">
        <v>2</v>
      </c>
      <c r="J335" s="4">
        <v>3</v>
      </c>
      <c r="K335" s="4">
        <v>3</v>
      </c>
      <c r="L335" s="5">
        <v>1</v>
      </c>
      <c r="M335" s="5">
        <v>3</v>
      </c>
      <c r="N335" s="6">
        <v>1</v>
      </c>
      <c r="O335" s="5">
        <v>3</v>
      </c>
      <c r="P335" s="6">
        <v>2</v>
      </c>
      <c r="Q335" s="2">
        <v>4</v>
      </c>
      <c r="R335" s="2">
        <v>5</v>
      </c>
      <c r="S335" s="2">
        <v>4</v>
      </c>
      <c r="T335" s="2">
        <v>3</v>
      </c>
      <c r="U335" s="2">
        <v>3</v>
      </c>
      <c r="V335" s="2">
        <v>4</v>
      </c>
      <c r="W335" s="2">
        <v>3</v>
      </c>
      <c r="X335" s="2">
        <v>3</v>
      </c>
      <c r="Y335" s="2">
        <v>6</v>
      </c>
      <c r="Z335" s="2">
        <v>4</v>
      </c>
      <c r="AA335" s="3">
        <v>-5</v>
      </c>
      <c r="AB335" s="4">
        <f t="shared" si="2"/>
        <v>12</v>
      </c>
      <c r="AC335" s="5">
        <f t="shared" si="3"/>
        <v>9</v>
      </c>
      <c r="AD335" s="6">
        <f t="shared" si="4"/>
        <v>3</v>
      </c>
      <c r="AE335" s="1">
        <f t="shared" si="5"/>
        <v>24</v>
      </c>
    </row>
    <row r="336" spans="1:31" ht="15.75" customHeight="1" x14ac:dyDescent="0.35">
      <c r="A336" s="2">
        <f t="shared" si="1"/>
        <v>21</v>
      </c>
      <c r="B336" s="2">
        <v>25942</v>
      </c>
      <c r="C336" s="2">
        <v>1</v>
      </c>
      <c r="D336" s="2">
        <v>2000</v>
      </c>
      <c r="E336" s="8">
        <v>44505.693749999999</v>
      </c>
      <c r="F336" s="2" t="s">
        <v>71</v>
      </c>
      <c r="G336" s="4">
        <v>2</v>
      </c>
      <c r="H336" s="4">
        <v>2</v>
      </c>
      <c r="I336" s="5">
        <v>2</v>
      </c>
      <c r="J336" s="4">
        <v>2</v>
      </c>
      <c r="K336" s="4">
        <v>1</v>
      </c>
      <c r="L336" s="5">
        <v>2</v>
      </c>
      <c r="M336" s="5">
        <v>2</v>
      </c>
      <c r="N336" s="6">
        <v>4</v>
      </c>
      <c r="O336" s="5">
        <v>3</v>
      </c>
      <c r="P336" s="6">
        <v>2</v>
      </c>
      <c r="Q336" s="2">
        <v>9</v>
      </c>
      <c r="R336" s="2">
        <v>8</v>
      </c>
      <c r="S336" s="2">
        <v>3</v>
      </c>
      <c r="T336" s="2">
        <v>12</v>
      </c>
      <c r="U336" s="2">
        <v>6</v>
      </c>
      <c r="V336" s="2">
        <v>4</v>
      </c>
      <c r="W336" s="2">
        <v>4</v>
      </c>
      <c r="X336" s="2">
        <v>6</v>
      </c>
      <c r="Y336" s="2">
        <v>5</v>
      </c>
      <c r="Z336" s="2">
        <v>12</v>
      </c>
      <c r="AA336" s="3">
        <v>-7</v>
      </c>
      <c r="AB336" s="4">
        <f t="shared" si="2"/>
        <v>7</v>
      </c>
      <c r="AC336" s="5">
        <f t="shared" si="3"/>
        <v>9</v>
      </c>
      <c r="AD336" s="6">
        <f t="shared" si="4"/>
        <v>6</v>
      </c>
      <c r="AE336" s="1">
        <f t="shared" si="5"/>
        <v>22</v>
      </c>
    </row>
    <row r="337" spans="1:31" ht="15.75" customHeight="1" x14ac:dyDescent="0.35">
      <c r="A337" s="2">
        <f t="shared" si="1"/>
        <v>41</v>
      </c>
      <c r="B337" s="2">
        <v>25945</v>
      </c>
      <c r="C337" s="2">
        <v>0</v>
      </c>
      <c r="D337" s="2">
        <v>1980</v>
      </c>
      <c r="E337" s="8">
        <v>44505.769444444442</v>
      </c>
      <c r="F337" s="2" t="s">
        <v>144</v>
      </c>
      <c r="G337" s="4">
        <v>3</v>
      </c>
      <c r="H337" s="4">
        <v>3</v>
      </c>
      <c r="I337" s="5">
        <v>2</v>
      </c>
      <c r="J337" s="4">
        <v>3</v>
      </c>
      <c r="K337" s="4">
        <v>3</v>
      </c>
      <c r="L337" s="5">
        <v>1</v>
      </c>
      <c r="M337" s="5">
        <v>3</v>
      </c>
      <c r="N337" s="6">
        <v>4</v>
      </c>
      <c r="O337" s="5">
        <v>2</v>
      </c>
      <c r="P337" s="6">
        <v>2</v>
      </c>
      <c r="Q337" s="2">
        <v>6</v>
      </c>
      <c r="R337" s="2">
        <v>9</v>
      </c>
      <c r="S337" s="2">
        <v>3</v>
      </c>
      <c r="T337" s="2">
        <v>6</v>
      </c>
      <c r="U337" s="2">
        <v>5</v>
      </c>
      <c r="V337" s="2">
        <v>8</v>
      </c>
      <c r="W337" s="2">
        <v>3</v>
      </c>
      <c r="X337" s="2">
        <v>8</v>
      </c>
      <c r="Y337" s="2">
        <v>14</v>
      </c>
      <c r="Z337" s="2">
        <v>5</v>
      </c>
      <c r="AA337" s="3">
        <v>-12</v>
      </c>
      <c r="AB337" s="4">
        <f t="shared" si="2"/>
        <v>12</v>
      </c>
      <c r="AC337" s="5">
        <f t="shared" si="3"/>
        <v>8</v>
      </c>
      <c r="AD337" s="6">
        <f t="shared" si="4"/>
        <v>6</v>
      </c>
      <c r="AE337" s="1">
        <f t="shared" si="5"/>
        <v>26</v>
      </c>
    </row>
    <row r="338" spans="1:31" ht="15.75" customHeight="1" x14ac:dyDescent="0.35">
      <c r="A338" s="2">
        <f t="shared" si="1"/>
        <v>23</v>
      </c>
      <c r="B338" s="2">
        <v>25964</v>
      </c>
      <c r="C338" s="2">
        <v>0</v>
      </c>
      <c r="D338" s="2">
        <v>1998</v>
      </c>
      <c r="E338" s="8">
        <v>44505.868750000001</v>
      </c>
      <c r="F338" s="2" t="s">
        <v>71</v>
      </c>
      <c r="G338" s="4">
        <v>4</v>
      </c>
      <c r="H338" s="4">
        <v>4</v>
      </c>
      <c r="I338" s="5">
        <v>4</v>
      </c>
      <c r="J338" s="4">
        <v>4</v>
      </c>
      <c r="K338" s="4">
        <v>2</v>
      </c>
      <c r="L338" s="5">
        <v>3</v>
      </c>
      <c r="M338" s="5">
        <v>4</v>
      </c>
      <c r="N338" s="6">
        <v>3</v>
      </c>
      <c r="O338" s="5">
        <v>3</v>
      </c>
      <c r="P338" s="6">
        <v>3</v>
      </c>
      <c r="Q338" s="2">
        <v>6</v>
      </c>
      <c r="R338" s="2">
        <v>6</v>
      </c>
      <c r="S338" s="2">
        <v>3</v>
      </c>
      <c r="T338" s="2">
        <v>7</v>
      </c>
      <c r="U338" s="2">
        <v>11</v>
      </c>
      <c r="V338" s="2">
        <v>4</v>
      </c>
      <c r="W338" s="2">
        <v>3</v>
      </c>
      <c r="X338" s="2">
        <v>6</v>
      </c>
      <c r="Y338" s="2">
        <v>3</v>
      </c>
      <c r="Z338" s="2">
        <v>3</v>
      </c>
      <c r="AA338" s="3">
        <v>-10</v>
      </c>
      <c r="AB338" s="4">
        <f t="shared" si="2"/>
        <v>14</v>
      </c>
      <c r="AC338" s="5">
        <f t="shared" si="3"/>
        <v>14</v>
      </c>
      <c r="AD338" s="6">
        <f t="shared" si="4"/>
        <v>6</v>
      </c>
      <c r="AE338" s="1">
        <f t="shared" si="5"/>
        <v>34</v>
      </c>
    </row>
    <row r="339" spans="1:31" ht="15.75" customHeight="1" x14ac:dyDescent="0.35">
      <c r="A339" s="2">
        <f t="shared" si="1"/>
        <v>19</v>
      </c>
      <c r="B339" s="2">
        <v>25982</v>
      </c>
      <c r="C339" s="2">
        <v>0</v>
      </c>
      <c r="D339" s="2">
        <v>2002</v>
      </c>
      <c r="E339" s="8">
        <v>44506.491666666669</v>
      </c>
      <c r="F339" s="2" t="s">
        <v>71</v>
      </c>
      <c r="G339" s="4">
        <v>3</v>
      </c>
      <c r="H339" s="4">
        <v>4</v>
      </c>
      <c r="I339" s="5">
        <v>2</v>
      </c>
      <c r="J339" s="4">
        <v>4</v>
      </c>
      <c r="K339" s="4">
        <v>3</v>
      </c>
      <c r="L339" s="5">
        <v>1</v>
      </c>
      <c r="M339" s="5">
        <v>2</v>
      </c>
      <c r="N339" s="6">
        <v>3</v>
      </c>
      <c r="O339" s="5">
        <v>2</v>
      </c>
      <c r="P339" s="6">
        <v>1</v>
      </c>
      <c r="Q339" s="2">
        <v>6</v>
      </c>
      <c r="R339" s="2">
        <v>6</v>
      </c>
      <c r="S339" s="2">
        <v>3</v>
      </c>
      <c r="T339" s="2">
        <v>3</v>
      </c>
      <c r="U339" s="2">
        <v>7</v>
      </c>
      <c r="V339" s="2">
        <v>3</v>
      </c>
      <c r="W339" s="2">
        <v>6</v>
      </c>
      <c r="X339" s="2">
        <v>4</v>
      </c>
      <c r="Y339" s="2">
        <v>4</v>
      </c>
      <c r="Z339" s="2">
        <v>3</v>
      </c>
      <c r="AA339" s="3">
        <v>-8</v>
      </c>
      <c r="AB339" s="4">
        <f t="shared" si="2"/>
        <v>14</v>
      </c>
      <c r="AC339" s="5">
        <f t="shared" si="3"/>
        <v>7</v>
      </c>
      <c r="AD339" s="6">
        <f t="shared" si="4"/>
        <v>4</v>
      </c>
      <c r="AE339" s="1">
        <f t="shared" si="5"/>
        <v>25</v>
      </c>
    </row>
    <row r="340" spans="1:31" ht="15.75" customHeight="1" x14ac:dyDescent="0.35">
      <c r="A340" s="2">
        <f t="shared" si="1"/>
        <v>21</v>
      </c>
      <c r="B340" s="2">
        <v>25983</v>
      </c>
      <c r="C340" s="2">
        <v>0</v>
      </c>
      <c r="D340" s="2">
        <v>2000</v>
      </c>
      <c r="E340" s="8">
        <v>44506.515972222223</v>
      </c>
      <c r="F340" s="2" t="s">
        <v>71</v>
      </c>
      <c r="G340" s="4">
        <v>3</v>
      </c>
      <c r="H340" s="4">
        <v>2</v>
      </c>
      <c r="I340" s="5">
        <v>1</v>
      </c>
      <c r="J340" s="4">
        <v>3</v>
      </c>
      <c r="K340" s="4">
        <v>3</v>
      </c>
      <c r="L340" s="5">
        <v>4</v>
      </c>
      <c r="M340" s="5">
        <v>4</v>
      </c>
      <c r="N340" s="6">
        <v>2</v>
      </c>
      <c r="O340" s="5">
        <v>2</v>
      </c>
      <c r="P340" s="6">
        <v>3</v>
      </c>
      <c r="Q340" s="2">
        <v>8</v>
      </c>
      <c r="R340" s="2">
        <v>36</v>
      </c>
      <c r="S340" s="2">
        <v>4</v>
      </c>
      <c r="T340" s="2">
        <v>22</v>
      </c>
      <c r="U340" s="2">
        <v>10</v>
      </c>
      <c r="V340" s="2">
        <v>3</v>
      </c>
      <c r="W340" s="2">
        <v>3</v>
      </c>
      <c r="X340" s="2">
        <v>5</v>
      </c>
      <c r="Y340" s="2">
        <v>7</v>
      </c>
      <c r="Z340" s="2">
        <v>4</v>
      </c>
      <c r="AA340" s="3">
        <v>58</v>
      </c>
      <c r="AB340" s="4">
        <f t="shared" si="2"/>
        <v>11</v>
      </c>
      <c r="AC340" s="5">
        <f t="shared" si="3"/>
        <v>11</v>
      </c>
      <c r="AD340" s="6">
        <f t="shared" si="4"/>
        <v>5</v>
      </c>
      <c r="AE340" s="1">
        <f t="shared" si="5"/>
        <v>27</v>
      </c>
    </row>
    <row r="341" spans="1:31" ht="15.75" customHeight="1" x14ac:dyDescent="0.35">
      <c r="A341" s="2">
        <f t="shared" si="1"/>
        <v>22</v>
      </c>
      <c r="B341" s="2">
        <v>25984</v>
      </c>
      <c r="C341" s="2">
        <v>1</v>
      </c>
      <c r="D341" s="2">
        <v>1999</v>
      </c>
      <c r="E341" s="8">
        <v>44506.524305555555</v>
      </c>
      <c r="F341" s="2" t="s">
        <v>71</v>
      </c>
      <c r="G341" s="4">
        <v>1</v>
      </c>
      <c r="H341" s="4">
        <v>2</v>
      </c>
      <c r="I341" s="5">
        <v>1</v>
      </c>
      <c r="J341" s="4">
        <v>3</v>
      </c>
      <c r="K341" s="4">
        <v>1</v>
      </c>
      <c r="L341" s="5">
        <v>1</v>
      </c>
      <c r="M341" s="5">
        <v>1</v>
      </c>
      <c r="N341" s="6">
        <v>4</v>
      </c>
      <c r="O341" s="5">
        <v>2</v>
      </c>
      <c r="P341" s="6">
        <v>2</v>
      </c>
      <c r="Q341" s="2">
        <v>19</v>
      </c>
      <c r="R341" s="2">
        <v>17</v>
      </c>
      <c r="S341" s="2">
        <v>2</v>
      </c>
      <c r="T341" s="2">
        <v>6</v>
      </c>
      <c r="U341" s="2">
        <v>10</v>
      </c>
      <c r="V341" s="2">
        <v>5</v>
      </c>
      <c r="W341" s="2">
        <v>4</v>
      </c>
      <c r="X341" s="2">
        <v>4</v>
      </c>
      <c r="Y341" s="2">
        <v>7</v>
      </c>
      <c r="Z341" s="2">
        <v>7</v>
      </c>
      <c r="AA341" s="3">
        <v>31</v>
      </c>
      <c r="AB341" s="4">
        <f t="shared" si="2"/>
        <v>7</v>
      </c>
      <c r="AC341" s="5">
        <f t="shared" si="3"/>
        <v>5</v>
      </c>
      <c r="AD341" s="6">
        <f t="shared" si="4"/>
        <v>6</v>
      </c>
      <c r="AE341" s="1">
        <f t="shared" si="5"/>
        <v>18</v>
      </c>
    </row>
    <row r="342" spans="1:31" ht="15.75" customHeight="1" x14ac:dyDescent="0.35">
      <c r="A342" s="2">
        <f t="shared" si="1"/>
        <v>21</v>
      </c>
      <c r="B342" s="2">
        <v>26020</v>
      </c>
      <c r="C342" s="2">
        <v>0</v>
      </c>
      <c r="D342" s="2">
        <v>2000</v>
      </c>
      <c r="E342" s="8">
        <v>44507.576388888891</v>
      </c>
      <c r="F342" s="2" t="s">
        <v>71</v>
      </c>
      <c r="G342" s="4">
        <v>3</v>
      </c>
      <c r="H342" s="4">
        <v>1</v>
      </c>
      <c r="I342" s="5">
        <v>4</v>
      </c>
      <c r="J342" s="4">
        <v>3</v>
      </c>
      <c r="K342" s="4">
        <v>3</v>
      </c>
      <c r="L342" s="5">
        <v>4</v>
      </c>
      <c r="M342" s="5">
        <v>4</v>
      </c>
      <c r="N342" s="6">
        <v>3</v>
      </c>
      <c r="O342" s="5">
        <v>3</v>
      </c>
      <c r="P342" s="6">
        <v>3</v>
      </c>
      <c r="Q342" s="2">
        <v>8</v>
      </c>
      <c r="R342" s="2">
        <v>6</v>
      </c>
      <c r="S342" s="2">
        <v>4</v>
      </c>
      <c r="T342" s="2">
        <v>9</v>
      </c>
      <c r="U342" s="2">
        <v>6</v>
      </c>
      <c r="V342" s="2">
        <v>5</v>
      </c>
      <c r="W342" s="2">
        <v>3</v>
      </c>
      <c r="X342" s="2">
        <v>8</v>
      </c>
      <c r="Y342" s="2">
        <v>6</v>
      </c>
      <c r="Z342" s="2">
        <v>5</v>
      </c>
      <c r="AA342" s="3">
        <v>-10</v>
      </c>
      <c r="AB342" s="4">
        <f t="shared" si="2"/>
        <v>10</v>
      </c>
      <c r="AC342" s="5">
        <f t="shared" si="3"/>
        <v>15</v>
      </c>
      <c r="AD342" s="6">
        <f t="shared" si="4"/>
        <v>6</v>
      </c>
      <c r="AE342" s="1">
        <f t="shared" si="5"/>
        <v>31</v>
      </c>
    </row>
    <row r="343" spans="1:31" ht="15.75" customHeight="1" x14ac:dyDescent="0.35">
      <c r="A343" s="2">
        <f t="shared" si="1"/>
        <v>33</v>
      </c>
      <c r="B343" s="2">
        <v>26044</v>
      </c>
      <c r="C343" s="2">
        <v>0</v>
      </c>
      <c r="D343" s="2">
        <v>1988</v>
      </c>
      <c r="E343" s="8">
        <v>44507.81527777778</v>
      </c>
      <c r="F343" s="2" t="s">
        <v>69</v>
      </c>
      <c r="G343" s="4">
        <v>3</v>
      </c>
      <c r="H343" s="4">
        <v>3</v>
      </c>
      <c r="I343" s="5">
        <v>2</v>
      </c>
      <c r="J343" s="4">
        <v>2</v>
      </c>
      <c r="K343" s="4">
        <v>3</v>
      </c>
      <c r="L343" s="5">
        <v>2</v>
      </c>
      <c r="M343" s="5">
        <v>2</v>
      </c>
      <c r="N343" s="6">
        <v>2</v>
      </c>
      <c r="O343" s="5">
        <v>3</v>
      </c>
      <c r="P343" s="6">
        <v>2</v>
      </c>
      <c r="Q343" s="2">
        <v>4</v>
      </c>
      <c r="R343" s="2">
        <v>10</v>
      </c>
      <c r="S343" s="2">
        <v>4</v>
      </c>
      <c r="T343" s="2">
        <v>4</v>
      </c>
      <c r="U343" s="2">
        <v>9</v>
      </c>
      <c r="V343" s="2">
        <v>3</v>
      </c>
      <c r="W343" s="2">
        <v>3</v>
      </c>
      <c r="X343" s="2">
        <v>4</v>
      </c>
      <c r="Y343" s="2">
        <v>3</v>
      </c>
      <c r="Z343" s="2">
        <v>3</v>
      </c>
      <c r="AA343" s="3">
        <v>-15</v>
      </c>
      <c r="AB343" s="4">
        <f t="shared" si="2"/>
        <v>11</v>
      </c>
      <c r="AC343" s="5">
        <f t="shared" si="3"/>
        <v>9</v>
      </c>
      <c r="AD343" s="6">
        <f t="shared" si="4"/>
        <v>4</v>
      </c>
      <c r="AE343" s="1">
        <f t="shared" si="5"/>
        <v>24</v>
      </c>
    </row>
    <row r="344" spans="1:31" ht="15.75" customHeight="1" x14ac:dyDescent="0.35">
      <c r="A344" s="2">
        <f t="shared" si="1"/>
        <v>37</v>
      </c>
      <c r="B344" s="2">
        <v>26046</v>
      </c>
      <c r="C344" s="2">
        <v>0</v>
      </c>
      <c r="D344" s="2">
        <v>1984</v>
      </c>
      <c r="E344" s="8">
        <v>44507.82916666667</v>
      </c>
      <c r="F344" s="2" t="s">
        <v>69</v>
      </c>
      <c r="G344" s="4">
        <v>3</v>
      </c>
      <c r="H344" s="4">
        <v>3</v>
      </c>
      <c r="I344" s="5">
        <v>2</v>
      </c>
      <c r="J344" s="4">
        <v>4</v>
      </c>
      <c r="K344" s="4">
        <v>3</v>
      </c>
      <c r="L344" s="5">
        <v>1</v>
      </c>
      <c r="M344" s="5">
        <v>4</v>
      </c>
      <c r="N344" s="6">
        <v>2</v>
      </c>
      <c r="O344" s="5">
        <v>3</v>
      </c>
      <c r="P344" s="6">
        <v>2</v>
      </c>
      <c r="Q344" s="2">
        <v>13</v>
      </c>
      <c r="R344" s="2">
        <v>5</v>
      </c>
      <c r="S344" s="2">
        <v>4</v>
      </c>
      <c r="T344" s="2">
        <v>5</v>
      </c>
      <c r="U344" s="2">
        <v>5</v>
      </c>
      <c r="V344" s="2">
        <v>4</v>
      </c>
      <c r="W344" s="2">
        <v>3</v>
      </c>
      <c r="X344" s="2">
        <v>5</v>
      </c>
      <c r="Y344" s="2">
        <v>4</v>
      </c>
      <c r="Z344" s="2">
        <v>4</v>
      </c>
      <c r="AA344" s="3">
        <v>2</v>
      </c>
      <c r="AB344" s="4">
        <f t="shared" si="2"/>
        <v>13</v>
      </c>
      <c r="AC344" s="5">
        <f t="shared" si="3"/>
        <v>10</v>
      </c>
      <c r="AD344" s="6">
        <f t="shared" si="4"/>
        <v>4</v>
      </c>
      <c r="AE344" s="1">
        <f t="shared" si="5"/>
        <v>27</v>
      </c>
    </row>
    <row r="345" spans="1:31" ht="15.75" customHeight="1" x14ac:dyDescent="0.35">
      <c r="A345" s="2">
        <f t="shared" si="1"/>
        <v>51</v>
      </c>
      <c r="B345" s="2">
        <v>26051</v>
      </c>
      <c r="C345" s="2">
        <v>0</v>
      </c>
      <c r="D345" s="2">
        <v>1970</v>
      </c>
      <c r="E345" s="8">
        <v>44507.852083333331</v>
      </c>
      <c r="F345" s="2" t="s">
        <v>71</v>
      </c>
      <c r="G345" s="4">
        <v>2</v>
      </c>
      <c r="H345" s="4">
        <v>4</v>
      </c>
      <c r="I345" s="5">
        <v>3</v>
      </c>
      <c r="J345" s="4">
        <v>3</v>
      </c>
      <c r="K345" s="4">
        <v>3</v>
      </c>
      <c r="L345" s="5">
        <v>3</v>
      </c>
      <c r="M345" s="5">
        <v>4</v>
      </c>
      <c r="N345" s="6">
        <v>3</v>
      </c>
      <c r="O345" s="5">
        <v>3</v>
      </c>
      <c r="P345" s="6">
        <v>3</v>
      </c>
      <c r="Q345" s="2">
        <v>8</v>
      </c>
      <c r="R345" s="2">
        <v>8</v>
      </c>
      <c r="S345" s="2">
        <v>3</v>
      </c>
      <c r="T345" s="2">
        <v>5</v>
      </c>
      <c r="U345" s="2">
        <v>5</v>
      </c>
      <c r="V345" s="2">
        <v>6</v>
      </c>
      <c r="W345" s="2">
        <v>4</v>
      </c>
      <c r="X345" s="2">
        <v>10</v>
      </c>
      <c r="Y345" s="2">
        <v>7</v>
      </c>
      <c r="Z345" s="2">
        <v>6</v>
      </c>
      <c r="AA345" s="3">
        <v>-29</v>
      </c>
      <c r="AB345" s="4">
        <f t="shared" si="2"/>
        <v>12</v>
      </c>
      <c r="AC345" s="5">
        <f t="shared" si="3"/>
        <v>13</v>
      </c>
      <c r="AD345" s="6">
        <f t="shared" si="4"/>
        <v>6</v>
      </c>
      <c r="AE345" s="1">
        <f t="shared" si="5"/>
        <v>31</v>
      </c>
    </row>
    <row r="346" spans="1:31" ht="15.75" customHeight="1" x14ac:dyDescent="0.35">
      <c r="A346" s="2">
        <f t="shared" si="1"/>
        <v>42</v>
      </c>
      <c r="B346" s="2">
        <v>26058</v>
      </c>
      <c r="C346" s="2">
        <v>0</v>
      </c>
      <c r="D346" s="2">
        <v>1979</v>
      </c>
      <c r="E346" s="8">
        <v>44507.931250000001</v>
      </c>
      <c r="F346" s="2" t="s">
        <v>71</v>
      </c>
      <c r="G346" s="4">
        <v>2</v>
      </c>
      <c r="H346" s="4">
        <v>3</v>
      </c>
      <c r="I346" s="5">
        <v>3</v>
      </c>
      <c r="J346" s="4">
        <v>3</v>
      </c>
      <c r="K346" s="4">
        <v>2</v>
      </c>
      <c r="L346" s="5">
        <v>2</v>
      </c>
      <c r="M346" s="5">
        <v>3</v>
      </c>
      <c r="N346" s="6">
        <v>3</v>
      </c>
      <c r="O346" s="5">
        <v>3</v>
      </c>
      <c r="P346" s="6">
        <v>3</v>
      </c>
      <c r="Q346" s="2">
        <v>8</v>
      </c>
      <c r="R346" s="2">
        <v>16</v>
      </c>
      <c r="S346" s="2">
        <v>3</v>
      </c>
      <c r="T346" s="2">
        <v>5</v>
      </c>
      <c r="U346" s="2">
        <v>7</v>
      </c>
      <c r="V346" s="2">
        <v>8</v>
      </c>
      <c r="W346" s="2">
        <v>7</v>
      </c>
      <c r="X346" s="2">
        <v>8</v>
      </c>
      <c r="Y346" s="2">
        <v>6</v>
      </c>
      <c r="Z346" s="2">
        <v>9</v>
      </c>
      <c r="AA346" s="3">
        <v>-34</v>
      </c>
      <c r="AB346" s="4">
        <f t="shared" si="2"/>
        <v>10</v>
      </c>
      <c r="AC346" s="5">
        <f t="shared" si="3"/>
        <v>11</v>
      </c>
      <c r="AD346" s="6">
        <f t="shared" si="4"/>
        <v>6</v>
      </c>
      <c r="AE346" s="1">
        <f t="shared" si="5"/>
        <v>27</v>
      </c>
    </row>
    <row r="347" spans="1:31" ht="15.75" customHeight="1" x14ac:dyDescent="0.35">
      <c r="A347" s="2">
        <f t="shared" si="1"/>
        <v>19</v>
      </c>
      <c r="B347" s="2">
        <v>26061</v>
      </c>
      <c r="C347" s="2">
        <v>0</v>
      </c>
      <c r="D347" s="2">
        <v>2002</v>
      </c>
      <c r="E347" s="8">
        <v>44507.990972222222</v>
      </c>
      <c r="F347" s="2" t="s">
        <v>73</v>
      </c>
      <c r="G347" s="4">
        <v>3</v>
      </c>
      <c r="H347" s="4">
        <v>3</v>
      </c>
      <c r="I347" s="5">
        <v>4</v>
      </c>
      <c r="J347" s="4">
        <v>3</v>
      </c>
      <c r="K347" s="4">
        <v>2</v>
      </c>
      <c r="L347" s="5">
        <v>4</v>
      </c>
      <c r="M347" s="5">
        <v>3</v>
      </c>
      <c r="N347" s="6">
        <v>4</v>
      </c>
      <c r="O347" s="5">
        <v>3</v>
      </c>
      <c r="P347" s="6">
        <v>4</v>
      </c>
      <c r="Q347" s="2">
        <v>4</v>
      </c>
      <c r="R347" s="2">
        <v>4</v>
      </c>
      <c r="S347" s="2">
        <v>3</v>
      </c>
      <c r="T347" s="2">
        <v>3</v>
      </c>
      <c r="U347" s="2">
        <v>6</v>
      </c>
      <c r="V347" s="2">
        <v>3</v>
      </c>
      <c r="W347" s="2">
        <v>3</v>
      </c>
      <c r="X347" s="2">
        <v>6</v>
      </c>
      <c r="Y347" s="2">
        <v>3</v>
      </c>
      <c r="Z347" s="2">
        <v>3</v>
      </c>
      <c r="AA347" s="3">
        <v>-17</v>
      </c>
      <c r="AB347" s="4">
        <f t="shared" si="2"/>
        <v>11</v>
      </c>
      <c r="AC347" s="5">
        <f t="shared" si="3"/>
        <v>14</v>
      </c>
      <c r="AD347" s="6">
        <f t="shared" si="4"/>
        <v>8</v>
      </c>
      <c r="AE347" s="1">
        <f t="shared" si="5"/>
        <v>33</v>
      </c>
    </row>
    <row r="348" spans="1:31" ht="15.75" customHeight="1" x14ac:dyDescent="0.35">
      <c r="A348" s="2">
        <f t="shared" si="1"/>
        <v>22</v>
      </c>
      <c r="B348" s="2">
        <v>26080</v>
      </c>
      <c r="C348" s="2">
        <v>0</v>
      </c>
      <c r="D348" s="2">
        <v>1999</v>
      </c>
      <c r="E348" s="8">
        <v>44508.70416666667</v>
      </c>
      <c r="F348" s="2" t="s">
        <v>69</v>
      </c>
      <c r="G348" s="4">
        <v>2</v>
      </c>
      <c r="H348" s="4">
        <v>4</v>
      </c>
      <c r="I348" s="5">
        <v>2</v>
      </c>
      <c r="J348" s="4">
        <v>3</v>
      </c>
      <c r="K348" s="4">
        <v>4</v>
      </c>
      <c r="L348" s="5">
        <v>2</v>
      </c>
      <c r="M348" s="5">
        <v>2</v>
      </c>
      <c r="N348" s="6">
        <v>2</v>
      </c>
      <c r="O348" s="5">
        <v>3</v>
      </c>
      <c r="P348" s="6">
        <v>2</v>
      </c>
      <c r="Q348" s="2">
        <v>7</v>
      </c>
      <c r="R348" s="2">
        <v>7</v>
      </c>
      <c r="S348" s="2">
        <v>5</v>
      </c>
      <c r="T348" s="2">
        <v>7</v>
      </c>
      <c r="U348" s="2">
        <v>5</v>
      </c>
      <c r="V348" s="2">
        <v>6</v>
      </c>
      <c r="W348" s="2">
        <v>7</v>
      </c>
      <c r="X348" s="2">
        <v>4</v>
      </c>
      <c r="Y348" s="2">
        <v>4</v>
      </c>
      <c r="Z348" s="2">
        <v>4</v>
      </c>
      <c r="AA348" s="3">
        <v>0</v>
      </c>
      <c r="AB348" s="4">
        <f t="shared" si="2"/>
        <v>13</v>
      </c>
      <c r="AC348" s="5">
        <f t="shared" si="3"/>
        <v>9</v>
      </c>
      <c r="AD348" s="6">
        <f t="shared" si="4"/>
        <v>4</v>
      </c>
      <c r="AE348" s="1">
        <f t="shared" si="5"/>
        <v>26</v>
      </c>
    </row>
    <row r="349" spans="1:31" ht="15.75" customHeight="1" x14ac:dyDescent="0.35">
      <c r="A349" s="2">
        <f t="shared" si="1"/>
        <v>48</v>
      </c>
      <c r="B349" s="2">
        <v>26083</v>
      </c>
      <c r="C349" s="2">
        <v>0</v>
      </c>
      <c r="D349" s="2">
        <v>1973</v>
      </c>
      <c r="E349" s="8">
        <v>44508.719444444447</v>
      </c>
      <c r="F349" s="2" t="s">
        <v>73</v>
      </c>
      <c r="G349" s="4">
        <v>3</v>
      </c>
      <c r="H349" s="4">
        <v>4</v>
      </c>
      <c r="I349" s="5">
        <v>3</v>
      </c>
      <c r="J349" s="4">
        <v>4</v>
      </c>
      <c r="K349" s="4">
        <v>3</v>
      </c>
      <c r="L349" s="5">
        <v>3</v>
      </c>
      <c r="M349" s="5">
        <v>4</v>
      </c>
      <c r="N349" s="6">
        <v>3</v>
      </c>
      <c r="O349" s="5">
        <v>3</v>
      </c>
      <c r="P349" s="6">
        <v>2</v>
      </c>
      <c r="Q349" s="2">
        <v>8</v>
      </c>
      <c r="R349" s="2">
        <v>12</v>
      </c>
      <c r="S349" s="2">
        <v>8</v>
      </c>
      <c r="T349" s="2">
        <v>9</v>
      </c>
      <c r="U349" s="2">
        <v>20</v>
      </c>
      <c r="V349" s="2">
        <v>11</v>
      </c>
      <c r="W349" s="2">
        <v>4</v>
      </c>
      <c r="X349" s="2">
        <v>11</v>
      </c>
      <c r="Y349" s="2">
        <v>5</v>
      </c>
      <c r="Z349" s="2">
        <v>6</v>
      </c>
      <c r="AA349" s="3">
        <v>-23</v>
      </c>
      <c r="AB349" s="4">
        <f t="shared" si="2"/>
        <v>14</v>
      </c>
      <c r="AC349" s="5">
        <f t="shared" si="3"/>
        <v>13</v>
      </c>
      <c r="AD349" s="6">
        <f t="shared" si="4"/>
        <v>5</v>
      </c>
      <c r="AE349" s="1">
        <f t="shared" si="5"/>
        <v>32</v>
      </c>
    </row>
    <row r="350" spans="1:31" ht="15.75" customHeight="1" x14ac:dyDescent="0.35">
      <c r="A350" s="2">
        <f t="shared" si="1"/>
        <v>19</v>
      </c>
      <c r="B350" s="2">
        <v>26150</v>
      </c>
      <c r="C350" s="2">
        <v>0</v>
      </c>
      <c r="D350" s="2">
        <v>2002</v>
      </c>
      <c r="E350" s="8">
        <v>44509.501388888886</v>
      </c>
      <c r="F350" s="2" t="s">
        <v>78</v>
      </c>
      <c r="G350" s="4">
        <v>3</v>
      </c>
      <c r="H350" s="4">
        <v>3</v>
      </c>
      <c r="I350" s="5">
        <v>2</v>
      </c>
      <c r="J350" s="4">
        <v>3</v>
      </c>
      <c r="K350" s="4">
        <v>3</v>
      </c>
      <c r="L350" s="5">
        <v>1</v>
      </c>
      <c r="M350" s="5">
        <v>2</v>
      </c>
      <c r="N350" s="6">
        <v>3</v>
      </c>
      <c r="O350" s="5">
        <v>1</v>
      </c>
      <c r="P350" s="6">
        <v>2</v>
      </c>
      <c r="Q350" s="2">
        <v>3</v>
      </c>
      <c r="R350" s="2">
        <v>8</v>
      </c>
      <c r="S350" s="2">
        <v>2</v>
      </c>
      <c r="T350" s="2">
        <v>2</v>
      </c>
      <c r="U350" s="2">
        <v>4</v>
      </c>
      <c r="V350" s="2">
        <v>2</v>
      </c>
      <c r="W350" s="2">
        <v>2</v>
      </c>
      <c r="X350" s="2">
        <v>3</v>
      </c>
      <c r="Y350" s="2">
        <v>3</v>
      </c>
      <c r="Z350" s="2">
        <v>2</v>
      </c>
      <c r="AA350" s="3">
        <v>-9</v>
      </c>
      <c r="AB350" s="4">
        <f t="shared" si="2"/>
        <v>12</v>
      </c>
      <c r="AC350" s="5">
        <f t="shared" si="3"/>
        <v>6</v>
      </c>
      <c r="AD350" s="6">
        <f t="shared" si="4"/>
        <v>5</v>
      </c>
      <c r="AE350" s="1">
        <f t="shared" si="5"/>
        <v>23</v>
      </c>
    </row>
    <row r="351" spans="1:31" ht="15.75" customHeight="1" x14ac:dyDescent="0.35">
      <c r="A351" s="2">
        <f t="shared" si="1"/>
        <v>36</v>
      </c>
      <c r="B351" s="2">
        <v>26176</v>
      </c>
      <c r="C351" s="2">
        <v>1</v>
      </c>
      <c r="D351" s="2">
        <v>1985</v>
      </c>
      <c r="E351" s="8">
        <v>44509.785416666666</v>
      </c>
      <c r="F351" s="2" t="s">
        <v>69</v>
      </c>
      <c r="G351" s="4">
        <v>1</v>
      </c>
      <c r="H351" s="4">
        <v>1</v>
      </c>
      <c r="I351" s="5">
        <v>1</v>
      </c>
      <c r="J351" s="4">
        <v>2</v>
      </c>
      <c r="K351" s="4">
        <v>1</v>
      </c>
      <c r="L351" s="5">
        <v>1</v>
      </c>
      <c r="M351" s="5">
        <v>4</v>
      </c>
      <c r="N351" s="6">
        <v>4</v>
      </c>
      <c r="O351" s="5">
        <v>1</v>
      </c>
      <c r="P351" s="6">
        <v>1</v>
      </c>
      <c r="Q351" s="2">
        <v>8</v>
      </c>
      <c r="R351" s="2">
        <v>6</v>
      </c>
      <c r="S351" s="2">
        <v>2</v>
      </c>
      <c r="T351" s="2">
        <v>5</v>
      </c>
      <c r="U351" s="2">
        <v>11</v>
      </c>
      <c r="V351" s="2">
        <v>4</v>
      </c>
      <c r="W351" s="2">
        <v>2</v>
      </c>
      <c r="X351" s="2">
        <v>3</v>
      </c>
      <c r="Y351" s="2">
        <v>2</v>
      </c>
      <c r="Z351" s="2">
        <v>5</v>
      </c>
      <c r="AA351" s="3">
        <v>63</v>
      </c>
      <c r="AB351" s="4">
        <f t="shared" si="2"/>
        <v>5</v>
      </c>
      <c r="AC351" s="5">
        <f t="shared" si="3"/>
        <v>7</v>
      </c>
      <c r="AD351" s="6">
        <f t="shared" si="4"/>
        <v>5</v>
      </c>
      <c r="AE351" s="1">
        <f t="shared" si="5"/>
        <v>17</v>
      </c>
    </row>
    <row r="352" spans="1:31" ht="15.75" customHeight="1" x14ac:dyDescent="0.35">
      <c r="A352" s="2">
        <f t="shared" si="1"/>
        <v>25</v>
      </c>
      <c r="B352" s="2">
        <v>26181</v>
      </c>
      <c r="C352" s="2">
        <v>1</v>
      </c>
      <c r="D352" s="2">
        <v>1996</v>
      </c>
      <c r="E352" s="8">
        <v>44509.823611111111</v>
      </c>
      <c r="F352" s="2" t="s">
        <v>73</v>
      </c>
      <c r="G352" s="4">
        <v>1</v>
      </c>
      <c r="H352" s="4">
        <v>3</v>
      </c>
      <c r="I352" s="5">
        <v>2</v>
      </c>
      <c r="J352" s="4">
        <v>1</v>
      </c>
      <c r="K352" s="4">
        <v>1</v>
      </c>
      <c r="L352" s="5">
        <v>2</v>
      </c>
      <c r="M352" s="5">
        <v>4</v>
      </c>
      <c r="N352" s="6">
        <v>4</v>
      </c>
      <c r="O352" s="5">
        <v>2</v>
      </c>
      <c r="P352" s="6">
        <v>1</v>
      </c>
      <c r="Q352" s="2">
        <v>5</v>
      </c>
      <c r="R352" s="2">
        <v>6</v>
      </c>
      <c r="S352" s="2">
        <v>4</v>
      </c>
      <c r="T352" s="2">
        <v>4</v>
      </c>
      <c r="U352" s="2">
        <v>4</v>
      </c>
      <c r="V352" s="2">
        <v>6</v>
      </c>
      <c r="W352" s="2">
        <v>2</v>
      </c>
      <c r="X352" s="2">
        <v>4</v>
      </c>
      <c r="Y352" s="2">
        <v>5</v>
      </c>
      <c r="Z352" s="2">
        <v>5</v>
      </c>
      <c r="AA352" s="3">
        <v>29</v>
      </c>
      <c r="AB352" s="4">
        <f t="shared" si="2"/>
        <v>6</v>
      </c>
      <c r="AC352" s="5">
        <f t="shared" si="3"/>
        <v>10</v>
      </c>
      <c r="AD352" s="6">
        <f t="shared" si="4"/>
        <v>5</v>
      </c>
      <c r="AE352" s="1">
        <f t="shared" si="5"/>
        <v>21</v>
      </c>
    </row>
    <row r="353" spans="1:31" ht="15.75" customHeight="1" x14ac:dyDescent="0.35">
      <c r="A353" s="2">
        <f t="shared" si="1"/>
        <v>28</v>
      </c>
      <c r="B353" s="2">
        <v>26184</v>
      </c>
      <c r="C353" s="2">
        <v>0</v>
      </c>
      <c r="D353" s="2">
        <v>1993</v>
      </c>
      <c r="E353" s="8">
        <v>44509.845833333333</v>
      </c>
      <c r="F353" s="2" t="s">
        <v>73</v>
      </c>
      <c r="G353" s="4">
        <v>1</v>
      </c>
      <c r="H353" s="4">
        <v>4</v>
      </c>
      <c r="I353" s="5">
        <v>4</v>
      </c>
      <c r="J353" s="4">
        <v>3</v>
      </c>
      <c r="K353" s="4">
        <v>1</v>
      </c>
      <c r="L353" s="5">
        <v>2</v>
      </c>
      <c r="M353" s="5">
        <v>4</v>
      </c>
      <c r="N353" s="6">
        <v>4</v>
      </c>
      <c r="O353" s="5">
        <v>4</v>
      </c>
      <c r="P353" s="6">
        <v>2</v>
      </c>
      <c r="Q353" s="2">
        <v>5</v>
      </c>
      <c r="R353" s="2">
        <v>8</v>
      </c>
      <c r="S353" s="2">
        <v>2</v>
      </c>
      <c r="T353" s="2">
        <v>4</v>
      </c>
      <c r="U353" s="2">
        <v>5</v>
      </c>
      <c r="V353" s="2">
        <v>4</v>
      </c>
      <c r="W353" s="2">
        <v>2</v>
      </c>
      <c r="X353" s="2">
        <v>5</v>
      </c>
      <c r="Y353" s="2">
        <v>3</v>
      </c>
      <c r="Z353" s="2">
        <v>4</v>
      </c>
      <c r="AA353" s="3">
        <v>42</v>
      </c>
      <c r="AB353" s="4">
        <f t="shared" si="2"/>
        <v>9</v>
      </c>
      <c r="AC353" s="5">
        <f t="shared" si="3"/>
        <v>14</v>
      </c>
      <c r="AD353" s="6">
        <f t="shared" si="4"/>
        <v>6</v>
      </c>
      <c r="AE353" s="1">
        <f t="shared" si="5"/>
        <v>29</v>
      </c>
    </row>
    <row r="354" spans="1:31" ht="15.75" customHeight="1" x14ac:dyDescent="0.35">
      <c r="A354" s="2">
        <f t="shared" si="1"/>
        <v>30</v>
      </c>
      <c r="B354" s="2">
        <v>26209</v>
      </c>
      <c r="C354" s="2">
        <v>0</v>
      </c>
      <c r="D354" s="2">
        <v>1991</v>
      </c>
      <c r="E354" s="8">
        <v>44510.53125</v>
      </c>
      <c r="F354" s="2" t="s">
        <v>70</v>
      </c>
      <c r="G354" s="4">
        <v>2</v>
      </c>
      <c r="H354" s="4">
        <v>2</v>
      </c>
      <c r="I354" s="5">
        <v>4</v>
      </c>
      <c r="J354" s="4">
        <v>3</v>
      </c>
      <c r="K354" s="4">
        <v>2</v>
      </c>
      <c r="L354" s="5">
        <v>4</v>
      </c>
      <c r="M354" s="5">
        <v>4</v>
      </c>
      <c r="N354" s="6">
        <v>3</v>
      </c>
      <c r="O354" s="5">
        <v>4</v>
      </c>
      <c r="P354" s="6">
        <v>4</v>
      </c>
      <c r="Q354" s="2">
        <v>6</v>
      </c>
      <c r="R354" s="2">
        <v>5</v>
      </c>
      <c r="S354" s="2">
        <v>4</v>
      </c>
      <c r="T354" s="2">
        <v>5</v>
      </c>
      <c r="U354" s="2">
        <v>13</v>
      </c>
      <c r="V354" s="2">
        <v>32</v>
      </c>
      <c r="W354" s="2">
        <v>5</v>
      </c>
      <c r="X354" s="2">
        <v>4</v>
      </c>
      <c r="Y354" s="2">
        <v>7</v>
      </c>
      <c r="Z354" s="2">
        <v>3</v>
      </c>
      <c r="AA354" s="3">
        <v>-20</v>
      </c>
      <c r="AB354" s="4">
        <f t="shared" si="2"/>
        <v>9</v>
      </c>
      <c r="AC354" s="5">
        <f t="shared" si="3"/>
        <v>16</v>
      </c>
      <c r="AD354" s="6">
        <f t="shared" si="4"/>
        <v>7</v>
      </c>
      <c r="AE354" s="1">
        <f t="shared" si="5"/>
        <v>32</v>
      </c>
    </row>
    <row r="355" spans="1:31" ht="15.75" customHeight="1" x14ac:dyDescent="0.35">
      <c r="A355" s="2">
        <f t="shared" si="1"/>
        <v>29</v>
      </c>
      <c r="B355" s="2">
        <v>26214</v>
      </c>
      <c r="C355" s="2">
        <v>0</v>
      </c>
      <c r="D355" s="2">
        <v>1992</v>
      </c>
      <c r="E355" s="8">
        <v>44510.616666666669</v>
      </c>
      <c r="F355" s="2" t="s">
        <v>71</v>
      </c>
      <c r="G355" s="4">
        <v>1</v>
      </c>
      <c r="H355" s="4">
        <v>3</v>
      </c>
      <c r="I355" s="5">
        <v>2</v>
      </c>
      <c r="J355" s="4">
        <v>2</v>
      </c>
      <c r="K355" s="4">
        <v>2</v>
      </c>
      <c r="L355" s="5">
        <v>2</v>
      </c>
      <c r="M355" s="5">
        <v>3</v>
      </c>
      <c r="N355" s="6">
        <v>3</v>
      </c>
      <c r="O355" s="5">
        <v>3</v>
      </c>
      <c r="P355" s="6">
        <v>2</v>
      </c>
      <c r="Q355" s="2">
        <v>4</v>
      </c>
      <c r="R355" s="2">
        <v>12</v>
      </c>
      <c r="S355" s="2">
        <v>3</v>
      </c>
      <c r="T355" s="2">
        <v>5</v>
      </c>
      <c r="U355" s="2">
        <v>4</v>
      </c>
      <c r="V355" s="2">
        <v>4</v>
      </c>
      <c r="W355" s="2">
        <v>5</v>
      </c>
      <c r="X355" s="2">
        <v>4</v>
      </c>
      <c r="Y355" s="2">
        <v>5</v>
      </c>
      <c r="Z355" s="2">
        <v>2</v>
      </c>
      <c r="AA355" s="3">
        <v>-19</v>
      </c>
      <c r="AB355" s="4">
        <f t="shared" si="2"/>
        <v>8</v>
      </c>
      <c r="AC355" s="5">
        <f t="shared" si="3"/>
        <v>10</v>
      </c>
      <c r="AD355" s="6">
        <f t="shared" si="4"/>
        <v>5</v>
      </c>
      <c r="AE355" s="1">
        <f t="shared" si="5"/>
        <v>23</v>
      </c>
    </row>
    <row r="356" spans="1:31" ht="15.75" customHeight="1" x14ac:dyDescent="0.35">
      <c r="A356" s="2">
        <f t="shared" si="1"/>
        <v>66</v>
      </c>
      <c r="B356" s="2">
        <v>25478</v>
      </c>
      <c r="C356" s="2">
        <v>0</v>
      </c>
      <c r="D356" s="2">
        <v>1955</v>
      </c>
      <c r="E356" s="8">
        <v>44510.647222222222</v>
      </c>
      <c r="F356" s="2" t="s">
        <v>73</v>
      </c>
      <c r="G356" s="4">
        <v>4</v>
      </c>
      <c r="H356" s="4">
        <v>4</v>
      </c>
      <c r="I356" s="5">
        <v>4</v>
      </c>
      <c r="J356" s="4">
        <v>4</v>
      </c>
      <c r="K356" s="4">
        <v>2</v>
      </c>
      <c r="L356" s="5">
        <v>2</v>
      </c>
      <c r="M356" s="5">
        <v>4</v>
      </c>
      <c r="N356" s="6">
        <v>4</v>
      </c>
      <c r="O356" s="5">
        <v>4</v>
      </c>
      <c r="P356" s="6">
        <v>4</v>
      </c>
      <c r="Q356" s="2">
        <v>5</v>
      </c>
      <c r="R356" s="2">
        <v>22</v>
      </c>
      <c r="S356" s="2">
        <v>5</v>
      </c>
      <c r="T356" s="2">
        <v>5</v>
      </c>
      <c r="U356" s="2">
        <v>31</v>
      </c>
      <c r="V356" s="2">
        <v>9</v>
      </c>
      <c r="W356" s="2">
        <v>6</v>
      </c>
      <c r="X356" s="2">
        <v>8</v>
      </c>
      <c r="Y356" s="2">
        <v>6</v>
      </c>
      <c r="Z356" s="2">
        <v>3</v>
      </c>
      <c r="AA356" s="3">
        <v>6</v>
      </c>
      <c r="AB356" s="4">
        <f t="shared" si="2"/>
        <v>14</v>
      </c>
      <c r="AC356" s="5">
        <f t="shared" si="3"/>
        <v>14</v>
      </c>
      <c r="AD356" s="6">
        <f t="shared" si="4"/>
        <v>8</v>
      </c>
      <c r="AE356" s="1">
        <f t="shared" si="5"/>
        <v>36</v>
      </c>
    </row>
    <row r="357" spans="1:31" ht="15.75" customHeight="1" x14ac:dyDescent="0.35">
      <c r="A357" s="2">
        <f t="shared" si="1"/>
        <v>44</v>
      </c>
      <c r="B357" s="2">
        <v>26216</v>
      </c>
      <c r="C357" s="2">
        <v>1</v>
      </c>
      <c r="D357" s="2">
        <v>1977</v>
      </c>
      <c r="E357" s="8">
        <v>44510.708333333336</v>
      </c>
      <c r="F357" s="2" t="s">
        <v>145</v>
      </c>
      <c r="G357" s="4">
        <v>3</v>
      </c>
      <c r="H357" s="4">
        <v>3</v>
      </c>
      <c r="I357" s="5">
        <v>3</v>
      </c>
      <c r="J357" s="4">
        <v>3</v>
      </c>
      <c r="K357" s="4">
        <v>2</v>
      </c>
      <c r="L357" s="5">
        <v>4</v>
      </c>
      <c r="M357" s="5">
        <v>3</v>
      </c>
      <c r="N357" s="6">
        <v>3</v>
      </c>
      <c r="O357" s="5">
        <v>2</v>
      </c>
      <c r="P357" s="6">
        <v>3</v>
      </c>
      <c r="Q357" s="2">
        <v>4</v>
      </c>
      <c r="R357" s="2">
        <v>9</v>
      </c>
      <c r="S357" s="2">
        <v>7</v>
      </c>
      <c r="T357" s="2">
        <v>4</v>
      </c>
      <c r="U357" s="2">
        <v>20</v>
      </c>
      <c r="V357" s="2">
        <v>4</v>
      </c>
      <c r="W357" s="2">
        <v>5</v>
      </c>
      <c r="X357" s="2">
        <v>10</v>
      </c>
      <c r="Y357" s="2">
        <v>12</v>
      </c>
      <c r="Z357" s="2">
        <v>3</v>
      </c>
      <c r="AA357" s="3">
        <v>-19</v>
      </c>
      <c r="AB357" s="4">
        <f t="shared" si="2"/>
        <v>11</v>
      </c>
      <c r="AC357" s="5">
        <f t="shared" si="3"/>
        <v>12</v>
      </c>
      <c r="AD357" s="6">
        <f t="shared" si="4"/>
        <v>6</v>
      </c>
      <c r="AE357" s="1">
        <f t="shared" si="5"/>
        <v>29</v>
      </c>
    </row>
    <row r="358" spans="1:31" ht="15.75" customHeight="1" x14ac:dyDescent="0.35">
      <c r="A358" s="2">
        <f t="shared" si="1"/>
        <v>33</v>
      </c>
      <c r="B358" s="2">
        <v>25968</v>
      </c>
      <c r="C358" s="2">
        <v>0</v>
      </c>
      <c r="D358" s="2">
        <v>1988</v>
      </c>
      <c r="E358" s="8">
        <v>44510.796527777777</v>
      </c>
      <c r="F358" s="2" t="s">
        <v>71</v>
      </c>
      <c r="G358" s="4">
        <v>3</v>
      </c>
      <c r="H358" s="4">
        <v>1</v>
      </c>
      <c r="I358" s="5">
        <v>3</v>
      </c>
      <c r="J358" s="4">
        <v>3</v>
      </c>
      <c r="K358" s="4">
        <v>2</v>
      </c>
      <c r="L358" s="5">
        <v>3</v>
      </c>
      <c r="M358" s="5">
        <v>4</v>
      </c>
      <c r="N358" s="6">
        <v>4</v>
      </c>
      <c r="O358" s="5">
        <v>3</v>
      </c>
      <c r="P358" s="6">
        <v>2</v>
      </c>
      <c r="Q358" s="2">
        <v>4</v>
      </c>
      <c r="R358" s="2">
        <v>8</v>
      </c>
      <c r="S358" s="2">
        <v>2</v>
      </c>
      <c r="T358" s="2">
        <v>3</v>
      </c>
      <c r="U358" s="2">
        <v>4</v>
      </c>
      <c r="V358" s="2">
        <v>3</v>
      </c>
      <c r="W358" s="2">
        <v>3</v>
      </c>
      <c r="X358" s="2">
        <v>2</v>
      </c>
      <c r="Y358" s="2">
        <v>4</v>
      </c>
      <c r="Z358" s="2">
        <v>3</v>
      </c>
      <c r="AA358" s="3">
        <v>2</v>
      </c>
      <c r="AB358" s="4">
        <f t="shared" si="2"/>
        <v>9</v>
      </c>
      <c r="AC358" s="5">
        <f t="shared" si="3"/>
        <v>13</v>
      </c>
      <c r="AD358" s="6">
        <f t="shared" si="4"/>
        <v>6</v>
      </c>
      <c r="AE358" s="1">
        <f t="shared" si="5"/>
        <v>28</v>
      </c>
    </row>
    <row r="359" spans="1:31" ht="15.75" customHeight="1" x14ac:dyDescent="0.35">
      <c r="A359" s="2">
        <f t="shared" si="1"/>
        <v>42</v>
      </c>
      <c r="B359" s="2">
        <v>26230</v>
      </c>
      <c r="C359" s="2">
        <v>0</v>
      </c>
      <c r="D359" s="2">
        <v>1979</v>
      </c>
      <c r="E359" s="8">
        <v>44510.853472222225</v>
      </c>
      <c r="F359" s="2" t="s">
        <v>146</v>
      </c>
      <c r="G359" s="4">
        <v>3</v>
      </c>
      <c r="H359" s="4">
        <v>3</v>
      </c>
      <c r="I359" s="5">
        <v>4</v>
      </c>
      <c r="J359" s="4">
        <v>3</v>
      </c>
      <c r="K359" s="4">
        <v>3</v>
      </c>
      <c r="L359" s="5">
        <v>4</v>
      </c>
      <c r="M359" s="5">
        <v>4</v>
      </c>
      <c r="N359" s="6">
        <v>3</v>
      </c>
      <c r="O359" s="5">
        <v>3</v>
      </c>
      <c r="P359" s="6">
        <v>3</v>
      </c>
      <c r="Q359" s="2">
        <v>3</v>
      </c>
      <c r="R359" s="2">
        <v>8</v>
      </c>
      <c r="S359" s="2">
        <v>2</v>
      </c>
      <c r="T359" s="2">
        <v>4</v>
      </c>
      <c r="U359" s="2">
        <v>6</v>
      </c>
      <c r="V359" s="2">
        <v>1</v>
      </c>
      <c r="W359" s="2">
        <v>5</v>
      </c>
      <c r="X359" s="2">
        <v>6</v>
      </c>
      <c r="Y359" s="2">
        <v>3</v>
      </c>
      <c r="Z359" s="2">
        <v>4</v>
      </c>
      <c r="AA359" s="3">
        <v>-33</v>
      </c>
      <c r="AB359" s="4">
        <f t="shared" si="2"/>
        <v>12</v>
      </c>
      <c r="AC359" s="5">
        <f t="shared" si="3"/>
        <v>15</v>
      </c>
      <c r="AD359" s="6">
        <f t="shared" si="4"/>
        <v>6</v>
      </c>
      <c r="AE359" s="1">
        <f t="shared" si="5"/>
        <v>33</v>
      </c>
    </row>
    <row r="360" spans="1:31" ht="15.75" customHeight="1" x14ac:dyDescent="0.35">
      <c r="A360" s="2">
        <f t="shared" si="1"/>
        <v>48</v>
      </c>
      <c r="B360" s="2">
        <v>26231</v>
      </c>
      <c r="C360" s="2">
        <v>0</v>
      </c>
      <c r="D360" s="2">
        <v>1973</v>
      </c>
      <c r="E360" s="8">
        <v>44510.863194444442</v>
      </c>
      <c r="F360" s="2" t="s">
        <v>73</v>
      </c>
      <c r="G360" s="4">
        <v>2</v>
      </c>
      <c r="H360" s="4">
        <v>4</v>
      </c>
      <c r="I360" s="5">
        <v>3</v>
      </c>
      <c r="J360" s="4">
        <v>3</v>
      </c>
      <c r="K360" s="4">
        <v>2</v>
      </c>
      <c r="L360" s="5">
        <v>3</v>
      </c>
      <c r="M360" s="5">
        <v>4</v>
      </c>
      <c r="N360" s="6">
        <v>4</v>
      </c>
      <c r="O360" s="5">
        <v>4</v>
      </c>
      <c r="P360" s="6">
        <v>3</v>
      </c>
      <c r="Q360" s="2">
        <v>16</v>
      </c>
      <c r="R360" s="2">
        <v>17</v>
      </c>
      <c r="S360" s="2">
        <v>5</v>
      </c>
      <c r="T360" s="2">
        <v>12</v>
      </c>
      <c r="U360" s="2">
        <v>25</v>
      </c>
      <c r="V360" s="2">
        <v>14</v>
      </c>
      <c r="W360" s="2">
        <v>7</v>
      </c>
      <c r="X360" s="2">
        <v>8</v>
      </c>
      <c r="Y360" s="2">
        <v>8</v>
      </c>
      <c r="Z360" s="2">
        <v>16</v>
      </c>
      <c r="AA360" s="3">
        <v>-18</v>
      </c>
      <c r="AB360" s="4">
        <f t="shared" si="2"/>
        <v>11</v>
      </c>
      <c r="AC360" s="5">
        <f t="shared" si="3"/>
        <v>14</v>
      </c>
      <c r="AD360" s="6">
        <f t="shared" si="4"/>
        <v>7</v>
      </c>
      <c r="AE360" s="1">
        <f t="shared" si="5"/>
        <v>32</v>
      </c>
    </row>
    <row r="361" spans="1:31" ht="15.75" customHeight="1" x14ac:dyDescent="0.35">
      <c r="A361" s="2">
        <f t="shared" si="1"/>
        <v>21</v>
      </c>
      <c r="B361" s="2">
        <v>26239</v>
      </c>
      <c r="C361" s="2">
        <v>0</v>
      </c>
      <c r="D361" s="2">
        <v>2000</v>
      </c>
      <c r="E361" s="8">
        <v>44510.972222222219</v>
      </c>
      <c r="F361" s="2" t="s">
        <v>88</v>
      </c>
      <c r="G361" s="4">
        <v>3</v>
      </c>
      <c r="H361" s="4">
        <v>3</v>
      </c>
      <c r="I361" s="5">
        <v>4</v>
      </c>
      <c r="J361" s="4">
        <v>3</v>
      </c>
      <c r="K361" s="4">
        <v>2</v>
      </c>
      <c r="L361" s="5">
        <v>4</v>
      </c>
      <c r="M361" s="5">
        <v>4</v>
      </c>
      <c r="N361" s="6">
        <v>3</v>
      </c>
      <c r="O361" s="5">
        <v>4</v>
      </c>
      <c r="P361" s="6">
        <v>4</v>
      </c>
      <c r="Q361" s="2">
        <v>5</v>
      </c>
      <c r="R361" s="2">
        <v>225</v>
      </c>
      <c r="S361" s="2">
        <v>4</v>
      </c>
      <c r="T361" s="2">
        <v>10</v>
      </c>
      <c r="U361" s="2">
        <v>6</v>
      </c>
      <c r="V361" s="2">
        <v>5</v>
      </c>
      <c r="W361" s="2">
        <v>7</v>
      </c>
      <c r="X361" s="2">
        <v>9</v>
      </c>
      <c r="Y361" s="2">
        <v>6</v>
      </c>
      <c r="Z361" s="2">
        <v>4</v>
      </c>
      <c r="AA361" s="3">
        <v>-29</v>
      </c>
      <c r="AB361" s="4">
        <f t="shared" si="2"/>
        <v>11</v>
      </c>
      <c r="AC361" s="5">
        <f t="shared" si="3"/>
        <v>16</v>
      </c>
      <c r="AD361" s="6">
        <f t="shared" si="4"/>
        <v>7</v>
      </c>
      <c r="AE361" s="1">
        <f t="shared" si="5"/>
        <v>34</v>
      </c>
    </row>
    <row r="362" spans="1:31" ht="15.75" customHeight="1" x14ac:dyDescent="0.35">
      <c r="A362" s="2">
        <f t="shared" si="1"/>
        <v>41</v>
      </c>
      <c r="B362" s="2">
        <v>25405</v>
      </c>
      <c r="C362" s="2">
        <v>0</v>
      </c>
      <c r="D362" s="2">
        <v>1980</v>
      </c>
      <c r="E362" s="8">
        <v>44511.400694444441</v>
      </c>
      <c r="F362" s="2" t="s">
        <v>73</v>
      </c>
      <c r="G362" s="4">
        <v>1</v>
      </c>
      <c r="H362" s="4">
        <v>4</v>
      </c>
      <c r="I362" s="5">
        <v>1</v>
      </c>
      <c r="J362" s="4">
        <v>3</v>
      </c>
      <c r="K362" s="4">
        <v>2</v>
      </c>
      <c r="L362" s="5">
        <v>1</v>
      </c>
      <c r="M362" s="5">
        <v>1</v>
      </c>
      <c r="N362" s="6">
        <v>2</v>
      </c>
      <c r="O362" s="5">
        <v>3</v>
      </c>
      <c r="P362" s="6">
        <v>1</v>
      </c>
      <c r="Q362" s="2">
        <v>12</v>
      </c>
      <c r="R362" s="2">
        <v>23</v>
      </c>
      <c r="S362" s="2">
        <v>5</v>
      </c>
      <c r="T362" s="2">
        <v>15</v>
      </c>
      <c r="U362" s="2">
        <v>23</v>
      </c>
      <c r="V362" s="2">
        <v>7</v>
      </c>
      <c r="W362" s="2">
        <v>9</v>
      </c>
      <c r="X362" s="2">
        <v>15</v>
      </c>
      <c r="Y362" s="2">
        <v>10</v>
      </c>
      <c r="Z362" s="2">
        <v>5</v>
      </c>
      <c r="AA362" s="3">
        <v>18</v>
      </c>
      <c r="AB362" s="4">
        <f t="shared" si="2"/>
        <v>10</v>
      </c>
      <c r="AC362" s="5">
        <f t="shared" si="3"/>
        <v>6</v>
      </c>
      <c r="AD362" s="6">
        <f t="shared" si="4"/>
        <v>3</v>
      </c>
      <c r="AE362" s="1">
        <f t="shared" si="5"/>
        <v>19</v>
      </c>
    </row>
    <row r="363" spans="1:31" ht="15.75" customHeight="1" x14ac:dyDescent="0.35">
      <c r="A363" s="2">
        <f t="shared" si="1"/>
        <v>44</v>
      </c>
      <c r="B363" s="2">
        <v>26270</v>
      </c>
      <c r="C363" s="2">
        <v>0</v>
      </c>
      <c r="D363" s="2">
        <v>1977</v>
      </c>
      <c r="E363" s="8">
        <v>44511.532638888886</v>
      </c>
      <c r="F363" s="2" t="s">
        <v>71</v>
      </c>
      <c r="G363" s="4">
        <v>3</v>
      </c>
      <c r="H363" s="4">
        <v>3</v>
      </c>
      <c r="I363" s="5">
        <v>3</v>
      </c>
      <c r="J363" s="4">
        <v>2</v>
      </c>
      <c r="K363" s="4">
        <v>3</v>
      </c>
      <c r="L363" s="5">
        <v>2</v>
      </c>
      <c r="M363" s="5">
        <v>2</v>
      </c>
      <c r="N363" s="6">
        <v>3</v>
      </c>
      <c r="O363" s="5">
        <v>2</v>
      </c>
      <c r="P363" s="6">
        <v>2</v>
      </c>
      <c r="Q363" s="2">
        <v>10</v>
      </c>
      <c r="R363" s="2">
        <v>5</v>
      </c>
      <c r="S363" s="2">
        <v>3</v>
      </c>
      <c r="T363" s="2">
        <v>9</v>
      </c>
      <c r="U363" s="2">
        <v>6</v>
      </c>
      <c r="V363" s="2">
        <v>5</v>
      </c>
      <c r="W363" s="2">
        <v>4</v>
      </c>
      <c r="X363" s="2">
        <v>5</v>
      </c>
      <c r="Y363" s="2">
        <v>5</v>
      </c>
      <c r="Z363" s="2">
        <v>3</v>
      </c>
      <c r="AA363" s="3">
        <v>-13</v>
      </c>
      <c r="AB363" s="4">
        <f t="shared" si="2"/>
        <v>11</v>
      </c>
      <c r="AC363" s="5">
        <f t="shared" si="3"/>
        <v>9</v>
      </c>
      <c r="AD363" s="6">
        <f t="shared" si="4"/>
        <v>5</v>
      </c>
      <c r="AE363" s="1">
        <f t="shared" si="5"/>
        <v>25</v>
      </c>
    </row>
    <row r="364" spans="1:31" ht="15.75" customHeight="1" x14ac:dyDescent="0.35">
      <c r="A364" s="2">
        <f t="shared" si="1"/>
        <v>64</v>
      </c>
      <c r="B364" s="2">
        <v>26275</v>
      </c>
      <c r="C364" s="2">
        <v>1</v>
      </c>
      <c r="D364" s="2">
        <v>1957</v>
      </c>
      <c r="E364" s="8">
        <v>44511.550694444442</v>
      </c>
      <c r="F364" s="2" t="s">
        <v>69</v>
      </c>
      <c r="G364" s="4">
        <v>2</v>
      </c>
      <c r="H364" s="4">
        <v>2</v>
      </c>
      <c r="I364" s="5">
        <v>3</v>
      </c>
      <c r="J364" s="4">
        <v>2</v>
      </c>
      <c r="K364" s="4">
        <v>2</v>
      </c>
      <c r="L364" s="5">
        <v>1</v>
      </c>
      <c r="M364" s="5">
        <v>3</v>
      </c>
      <c r="N364" s="6">
        <v>4</v>
      </c>
      <c r="O364" s="5">
        <v>2</v>
      </c>
      <c r="P364" s="6">
        <v>3</v>
      </c>
      <c r="Q364" s="2">
        <v>10</v>
      </c>
      <c r="R364" s="2">
        <v>20</v>
      </c>
      <c r="S364" s="2">
        <v>6</v>
      </c>
      <c r="T364" s="2">
        <v>17</v>
      </c>
      <c r="U364" s="2">
        <v>9</v>
      </c>
      <c r="V364" s="2">
        <v>20</v>
      </c>
      <c r="W364" s="2">
        <v>17</v>
      </c>
      <c r="X364" s="2">
        <v>8</v>
      </c>
      <c r="Y364" s="2">
        <v>19</v>
      </c>
      <c r="Z364" s="2">
        <v>18</v>
      </c>
      <c r="AA364" s="3">
        <v>-2</v>
      </c>
      <c r="AB364" s="4">
        <f t="shared" si="2"/>
        <v>8</v>
      </c>
      <c r="AC364" s="5">
        <f t="shared" si="3"/>
        <v>9</v>
      </c>
      <c r="AD364" s="6">
        <f t="shared" si="4"/>
        <v>7</v>
      </c>
      <c r="AE364" s="1">
        <f t="shared" si="5"/>
        <v>24</v>
      </c>
    </row>
    <row r="365" spans="1:31" ht="15.75" customHeight="1" x14ac:dyDescent="0.35">
      <c r="A365" s="2">
        <f t="shared" si="1"/>
        <v>22</v>
      </c>
      <c r="B365" s="2">
        <v>26311</v>
      </c>
      <c r="C365" s="2">
        <v>0</v>
      </c>
      <c r="D365" s="2">
        <v>1999</v>
      </c>
      <c r="E365" s="8">
        <v>44511.843055555553</v>
      </c>
      <c r="F365" s="2" t="s">
        <v>71</v>
      </c>
      <c r="G365" s="4">
        <v>3</v>
      </c>
      <c r="H365" s="4">
        <v>4</v>
      </c>
      <c r="I365" s="5">
        <v>3</v>
      </c>
      <c r="J365" s="4">
        <v>4</v>
      </c>
      <c r="K365" s="4">
        <v>4</v>
      </c>
      <c r="L365" s="5">
        <v>3</v>
      </c>
      <c r="M365" s="5">
        <v>3</v>
      </c>
      <c r="N365" s="6">
        <v>2</v>
      </c>
      <c r="O365" s="5">
        <v>4</v>
      </c>
      <c r="P365" s="6">
        <v>3</v>
      </c>
      <c r="Q365" s="2">
        <v>5</v>
      </c>
      <c r="R365" s="2">
        <v>8</v>
      </c>
      <c r="S365" s="2">
        <v>2</v>
      </c>
      <c r="T365" s="2">
        <v>4</v>
      </c>
      <c r="U365" s="2">
        <v>6</v>
      </c>
      <c r="V365" s="2">
        <v>5</v>
      </c>
      <c r="W365" s="2">
        <v>3</v>
      </c>
      <c r="X365" s="2">
        <v>5</v>
      </c>
      <c r="Y365" s="2">
        <v>4</v>
      </c>
      <c r="Z365" s="2">
        <v>4</v>
      </c>
      <c r="AA365" s="3">
        <v>-16</v>
      </c>
      <c r="AB365" s="4">
        <f t="shared" si="2"/>
        <v>15</v>
      </c>
      <c r="AC365" s="5">
        <f t="shared" si="3"/>
        <v>13</v>
      </c>
      <c r="AD365" s="6">
        <f t="shared" si="4"/>
        <v>5</v>
      </c>
      <c r="AE365" s="1">
        <f t="shared" si="5"/>
        <v>33</v>
      </c>
    </row>
    <row r="366" spans="1:31" ht="15.75" customHeight="1" x14ac:dyDescent="0.35">
      <c r="A366" s="2">
        <f t="shared" si="1"/>
        <v>26</v>
      </c>
      <c r="B366" s="2">
        <v>26332</v>
      </c>
      <c r="C366" s="2">
        <v>0</v>
      </c>
      <c r="D366" s="2">
        <v>1995</v>
      </c>
      <c r="E366" s="8">
        <v>44511.881249999999</v>
      </c>
      <c r="F366" s="2" t="s">
        <v>147</v>
      </c>
      <c r="G366" s="4">
        <v>2</v>
      </c>
      <c r="H366" s="4">
        <v>4</v>
      </c>
      <c r="I366" s="5">
        <v>3</v>
      </c>
      <c r="J366" s="4">
        <v>3</v>
      </c>
      <c r="K366" s="4">
        <v>2</v>
      </c>
      <c r="L366" s="5">
        <v>4</v>
      </c>
      <c r="M366" s="5">
        <v>4</v>
      </c>
      <c r="N366" s="6">
        <v>4</v>
      </c>
      <c r="O366" s="5">
        <v>3</v>
      </c>
      <c r="P366" s="6">
        <v>3</v>
      </c>
      <c r="Q366" s="2">
        <v>5</v>
      </c>
      <c r="R366" s="2">
        <v>8</v>
      </c>
      <c r="S366" s="2">
        <v>2</v>
      </c>
      <c r="T366" s="2">
        <v>5</v>
      </c>
      <c r="U366" s="2">
        <v>7</v>
      </c>
      <c r="V366" s="2">
        <v>4</v>
      </c>
      <c r="W366" s="2">
        <v>3</v>
      </c>
      <c r="X366" s="2">
        <v>4</v>
      </c>
      <c r="Y366" s="2">
        <v>5</v>
      </c>
      <c r="Z366" s="2">
        <v>5</v>
      </c>
      <c r="AA366" s="3">
        <v>-18</v>
      </c>
      <c r="AB366" s="4">
        <f t="shared" si="2"/>
        <v>11</v>
      </c>
      <c r="AC366" s="5">
        <f t="shared" si="3"/>
        <v>14</v>
      </c>
      <c r="AD366" s="6">
        <f t="shared" si="4"/>
        <v>7</v>
      </c>
      <c r="AE366" s="1">
        <f t="shared" si="5"/>
        <v>32</v>
      </c>
    </row>
    <row r="367" spans="1:31" ht="15.75" customHeight="1" x14ac:dyDescent="0.35">
      <c r="A367" s="2">
        <f t="shared" si="1"/>
        <v>22</v>
      </c>
      <c r="B367" s="2">
        <v>26349</v>
      </c>
      <c r="C367" s="2">
        <v>0</v>
      </c>
      <c r="D367" s="2">
        <v>1999</v>
      </c>
      <c r="E367" s="8">
        <v>44511.927083333336</v>
      </c>
      <c r="F367" s="2" t="s">
        <v>148</v>
      </c>
      <c r="G367" s="4">
        <v>2</v>
      </c>
      <c r="H367" s="4">
        <v>2</v>
      </c>
      <c r="I367" s="5">
        <v>2</v>
      </c>
      <c r="J367" s="4">
        <v>2</v>
      </c>
      <c r="K367" s="4">
        <v>1</v>
      </c>
      <c r="L367" s="5">
        <v>2</v>
      </c>
      <c r="M367" s="5">
        <v>2</v>
      </c>
      <c r="N367" s="6">
        <v>2</v>
      </c>
      <c r="O367" s="5">
        <v>1</v>
      </c>
      <c r="P367" s="6">
        <v>2</v>
      </c>
      <c r="Q367" s="2">
        <v>8</v>
      </c>
      <c r="R367" s="2">
        <v>11</v>
      </c>
      <c r="S367" s="2">
        <v>3</v>
      </c>
      <c r="T367" s="2">
        <v>25</v>
      </c>
      <c r="U367" s="2">
        <v>42</v>
      </c>
      <c r="V367" s="2">
        <v>4</v>
      </c>
      <c r="W367" s="2">
        <v>10</v>
      </c>
      <c r="X367" s="2">
        <v>7</v>
      </c>
      <c r="Y367" s="2">
        <v>7</v>
      </c>
      <c r="Z367" s="2">
        <v>6</v>
      </c>
      <c r="AA367" s="3">
        <v>1</v>
      </c>
      <c r="AB367" s="4">
        <f t="shared" si="2"/>
        <v>7</v>
      </c>
      <c r="AC367" s="5">
        <f t="shared" si="3"/>
        <v>7</v>
      </c>
      <c r="AD367" s="6">
        <f t="shared" si="4"/>
        <v>4</v>
      </c>
      <c r="AE367" s="1">
        <f t="shared" si="5"/>
        <v>18</v>
      </c>
    </row>
    <row r="368" spans="1:31" ht="15.75" customHeight="1" x14ac:dyDescent="0.35">
      <c r="A368" s="2">
        <f t="shared" si="1"/>
        <v>42</v>
      </c>
      <c r="B368" s="2">
        <v>26370</v>
      </c>
      <c r="C368" s="2">
        <v>1</v>
      </c>
      <c r="D368" s="2">
        <v>1979</v>
      </c>
      <c r="E368" s="8">
        <v>44511.980555555558</v>
      </c>
      <c r="F368" s="2" t="s">
        <v>149</v>
      </c>
      <c r="G368" s="4">
        <v>4</v>
      </c>
      <c r="H368" s="4">
        <v>4</v>
      </c>
      <c r="I368" s="5">
        <v>4</v>
      </c>
      <c r="J368" s="4">
        <v>3</v>
      </c>
      <c r="K368" s="4">
        <v>2</v>
      </c>
      <c r="L368" s="5">
        <v>4</v>
      </c>
      <c r="M368" s="5">
        <v>4</v>
      </c>
      <c r="N368" s="6">
        <v>3</v>
      </c>
      <c r="O368" s="5">
        <v>4</v>
      </c>
      <c r="P368" s="6">
        <v>3</v>
      </c>
      <c r="Q368" s="2">
        <v>5</v>
      </c>
      <c r="R368" s="2">
        <v>9</v>
      </c>
      <c r="S368" s="2">
        <v>2</v>
      </c>
      <c r="T368" s="2">
        <v>5</v>
      </c>
      <c r="U368" s="2">
        <v>4</v>
      </c>
      <c r="V368" s="2">
        <v>11</v>
      </c>
      <c r="W368" s="2">
        <v>3</v>
      </c>
      <c r="X368" s="2">
        <v>4</v>
      </c>
      <c r="Y368" s="2">
        <v>4</v>
      </c>
      <c r="Z368" s="2">
        <v>4</v>
      </c>
      <c r="AA368" s="3">
        <v>-17</v>
      </c>
      <c r="AB368" s="4">
        <f t="shared" si="2"/>
        <v>13</v>
      </c>
      <c r="AC368" s="5">
        <f t="shared" si="3"/>
        <v>16</v>
      </c>
      <c r="AD368" s="6">
        <f t="shared" si="4"/>
        <v>6</v>
      </c>
      <c r="AE368" s="1">
        <f t="shared" si="5"/>
        <v>35</v>
      </c>
    </row>
    <row r="369" spans="1:31" ht="15.75" customHeight="1" x14ac:dyDescent="0.35">
      <c r="A369" s="2">
        <f t="shared" si="1"/>
        <v>47</v>
      </c>
      <c r="B369" s="2">
        <v>26373</v>
      </c>
      <c r="C369" s="2">
        <v>1</v>
      </c>
      <c r="D369" s="2">
        <v>1974</v>
      </c>
      <c r="E369" s="8">
        <v>44512.090277777781</v>
      </c>
      <c r="F369" s="2" t="s">
        <v>71</v>
      </c>
      <c r="G369" s="4">
        <v>2</v>
      </c>
      <c r="H369" s="4">
        <v>3</v>
      </c>
      <c r="I369" s="5">
        <v>3</v>
      </c>
      <c r="J369" s="4">
        <v>4</v>
      </c>
      <c r="K369" s="4">
        <v>2</v>
      </c>
      <c r="L369" s="5">
        <v>3</v>
      </c>
      <c r="M369" s="5">
        <v>4</v>
      </c>
      <c r="N369" s="6">
        <v>3</v>
      </c>
      <c r="O369" s="5">
        <v>3</v>
      </c>
      <c r="P369" s="6">
        <v>4</v>
      </c>
      <c r="Q369" s="2">
        <v>16</v>
      </c>
      <c r="R369" s="2">
        <v>15</v>
      </c>
      <c r="S369" s="2">
        <v>77</v>
      </c>
      <c r="T369" s="2">
        <v>6</v>
      </c>
      <c r="U369" s="2">
        <v>5</v>
      </c>
      <c r="V369" s="2">
        <v>7</v>
      </c>
      <c r="W369" s="2">
        <v>6</v>
      </c>
      <c r="X369" s="2">
        <v>7</v>
      </c>
      <c r="Y369" s="2">
        <v>5</v>
      </c>
      <c r="Z369" s="2">
        <v>4</v>
      </c>
      <c r="AA369" s="3">
        <v>-4</v>
      </c>
      <c r="AB369" s="4">
        <f t="shared" si="2"/>
        <v>11</v>
      </c>
      <c r="AC369" s="5">
        <f t="shared" si="3"/>
        <v>13</v>
      </c>
      <c r="AD369" s="6">
        <f t="shared" si="4"/>
        <v>7</v>
      </c>
      <c r="AE369" s="1">
        <f t="shared" si="5"/>
        <v>31</v>
      </c>
    </row>
    <row r="370" spans="1:31" ht="15.75" customHeight="1" x14ac:dyDescent="0.35">
      <c r="A370" s="2">
        <f t="shared" si="1"/>
        <v>23</v>
      </c>
      <c r="B370" s="2">
        <v>26387</v>
      </c>
      <c r="C370" s="2">
        <v>0</v>
      </c>
      <c r="D370" s="2">
        <v>1998</v>
      </c>
      <c r="E370" s="8">
        <v>44512.43472222222</v>
      </c>
      <c r="F370" s="2" t="s">
        <v>148</v>
      </c>
      <c r="G370" s="4">
        <v>4</v>
      </c>
      <c r="H370" s="4">
        <v>1</v>
      </c>
      <c r="I370" s="5">
        <v>2</v>
      </c>
      <c r="J370" s="4">
        <v>3</v>
      </c>
      <c r="K370" s="4">
        <v>3</v>
      </c>
      <c r="L370" s="5">
        <v>2</v>
      </c>
      <c r="M370" s="5">
        <v>2</v>
      </c>
      <c r="N370" s="6">
        <v>2</v>
      </c>
      <c r="O370" s="5">
        <v>1</v>
      </c>
      <c r="P370" s="6">
        <v>1</v>
      </c>
      <c r="Q370" s="2">
        <v>4</v>
      </c>
      <c r="R370" s="2">
        <v>4</v>
      </c>
      <c r="S370" s="2">
        <v>4</v>
      </c>
      <c r="T370" s="2">
        <v>5</v>
      </c>
      <c r="U370" s="2">
        <v>7</v>
      </c>
      <c r="V370" s="2">
        <v>6</v>
      </c>
      <c r="W370" s="2">
        <v>4</v>
      </c>
      <c r="X370" s="2">
        <v>5</v>
      </c>
      <c r="Y370" s="2">
        <v>6</v>
      </c>
      <c r="Z370" s="2">
        <v>2</v>
      </c>
      <c r="AA370" s="3">
        <v>26</v>
      </c>
      <c r="AB370" s="4">
        <f t="shared" si="2"/>
        <v>11</v>
      </c>
      <c r="AC370" s="5">
        <f t="shared" si="3"/>
        <v>7</v>
      </c>
      <c r="AD370" s="6">
        <f t="shared" si="4"/>
        <v>3</v>
      </c>
      <c r="AE370" s="1">
        <f t="shared" si="5"/>
        <v>21</v>
      </c>
    </row>
    <row r="371" spans="1:31" ht="15.75" customHeight="1" x14ac:dyDescent="0.35">
      <c r="A371" s="2">
        <f t="shared" si="1"/>
        <v>46</v>
      </c>
      <c r="B371" s="2">
        <v>26394</v>
      </c>
      <c r="C371" s="2">
        <v>0</v>
      </c>
      <c r="D371" s="2">
        <v>1975</v>
      </c>
      <c r="E371" s="8">
        <v>44512.566666666666</v>
      </c>
      <c r="F371" s="2" t="s">
        <v>73</v>
      </c>
      <c r="G371" s="4">
        <v>2</v>
      </c>
      <c r="H371" s="4">
        <v>3</v>
      </c>
      <c r="I371" s="5">
        <v>3</v>
      </c>
      <c r="J371" s="4">
        <v>2</v>
      </c>
      <c r="K371" s="4">
        <v>3</v>
      </c>
      <c r="L371" s="5">
        <v>3</v>
      </c>
      <c r="M371" s="5">
        <v>3</v>
      </c>
      <c r="N371" s="6">
        <v>3</v>
      </c>
      <c r="O371" s="5">
        <v>4</v>
      </c>
      <c r="P371" s="6">
        <v>2</v>
      </c>
      <c r="Q371" s="2">
        <v>8</v>
      </c>
      <c r="R371" s="2">
        <v>5</v>
      </c>
      <c r="S371" s="2">
        <v>4</v>
      </c>
      <c r="T371" s="2">
        <v>5</v>
      </c>
      <c r="U371" s="2">
        <v>3</v>
      </c>
      <c r="V371" s="2">
        <v>3</v>
      </c>
      <c r="W371" s="2">
        <v>6</v>
      </c>
      <c r="X371" s="2">
        <v>5</v>
      </c>
      <c r="Y371" s="2">
        <v>3</v>
      </c>
      <c r="Z371" s="2">
        <v>3</v>
      </c>
      <c r="AA371" s="3">
        <v>-7</v>
      </c>
      <c r="AB371" s="4">
        <f t="shared" si="2"/>
        <v>10</v>
      </c>
      <c r="AC371" s="5">
        <f t="shared" si="3"/>
        <v>13</v>
      </c>
      <c r="AD371" s="6">
        <f t="shared" si="4"/>
        <v>5</v>
      </c>
      <c r="AE371" s="1">
        <f t="shared" si="5"/>
        <v>28</v>
      </c>
    </row>
    <row r="372" spans="1:31" ht="15.75" customHeight="1" x14ac:dyDescent="0.35">
      <c r="A372" s="2">
        <f t="shared" si="1"/>
        <v>30</v>
      </c>
      <c r="B372" s="2">
        <v>26395</v>
      </c>
      <c r="C372" s="2">
        <v>0</v>
      </c>
      <c r="D372" s="2">
        <v>1991</v>
      </c>
      <c r="E372" s="8">
        <v>44512.607638888891</v>
      </c>
      <c r="F372" s="2" t="s">
        <v>71</v>
      </c>
      <c r="G372" s="4">
        <v>4</v>
      </c>
      <c r="H372" s="4">
        <v>4</v>
      </c>
      <c r="I372" s="5">
        <v>4</v>
      </c>
      <c r="J372" s="4">
        <v>4</v>
      </c>
      <c r="K372" s="4">
        <v>4</v>
      </c>
      <c r="L372" s="5">
        <v>4</v>
      </c>
      <c r="M372" s="5">
        <v>4</v>
      </c>
      <c r="N372" s="6">
        <v>3</v>
      </c>
      <c r="O372" s="5">
        <v>3</v>
      </c>
      <c r="P372" s="6">
        <v>4</v>
      </c>
      <c r="Q372" s="2">
        <v>3</v>
      </c>
      <c r="R372" s="2">
        <v>7</v>
      </c>
      <c r="S372" s="2">
        <v>2</v>
      </c>
      <c r="T372" s="2">
        <v>3</v>
      </c>
      <c r="U372" s="2">
        <v>12</v>
      </c>
      <c r="V372" s="2">
        <v>7</v>
      </c>
      <c r="W372" s="2">
        <v>2</v>
      </c>
      <c r="X372" s="2">
        <v>7</v>
      </c>
      <c r="Y372" s="2">
        <v>4</v>
      </c>
      <c r="Z372" s="2">
        <v>3</v>
      </c>
      <c r="AA372" s="3">
        <v>-12</v>
      </c>
      <c r="AB372" s="4">
        <f t="shared" si="2"/>
        <v>16</v>
      </c>
      <c r="AC372" s="5">
        <f t="shared" si="3"/>
        <v>15</v>
      </c>
      <c r="AD372" s="6">
        <f t="shared" si="4"/>
        <v>7</v>
      </c>
      <c r="AE372" s="1">
        <f t="shared" si="5"/>
        <v>38</v>
      </c>
    </row>
    <row r="373" spans="1:31" ht="15.75" customHeight="1" x14ac:dyDescent="0.35">
      <c r="A373" s="2">
        <f t="shared" si="1"/>
        <v>64</v>
      </c>
      <c r="B373" s="2">
        <v>26396</v>
      </c>
      <c r="C373" s="2">
        <v>1</v>
      </c>
      <c r="D373" s="2">
        <v>1957</v>
      </c>
      <c r="E373" s="8">
        <v>44512.614583333336</v>
      </c>
      <c r="F373" s="2" t="s">
        <v>71</v>
      </c>
      <c r="G373" s="4">
        <v>2</v>
      </c>
      <c r="H373" s="4">
        <v>3</v>
      </c>
      <c r="I373" s="5">
        <v>3</v>
      </c>
      <c r="J373" s="4">
        <v>2</v>
      </c>
      <c r="K373" s="4">
        <v>2</v>
      </c>
      <c r="L373" s="5">
        <v>1</v>
      </c>
      <c r="M373" s="5">
        <v>3</v>
      </c>
      <c r="N373" s="6">
        <v>4</v>
      </c>
      <c r="O373" s="5">
        <v>2</v>
      </c>
      <c r="P373" s="6">
        <v>3</v>
      </c>
      <c r="Q373" s="2">
        <v>6</v>
      </c>
      <c r="R373" s="2">
        <v>11</v>
      </c>
      <c r="S373" s="2">
        <v>7</v>
      </c>
      <c r="T373" s="2">
        <v>7</v>
      </c>
      <c r="U373" s="2">
        <v>9</v>
      </c>
      <c r="V373" s="2">
        <v>6</v>
      </c>
      <c r="W373" s="2">
        <v>5</v>
      </c>
      <c r="X373" s="2">
        <v>5</v>
      </c>
      <c r="Y373" s="2">
        <v>5</v>
      </c>
      <c r="Z373" s="2">
        <v>5</v>
      </c>
      <c r="AA373" s="3">
        <v>-5</v>
      </c>
      <c r="AB373" s="4">
        <f t="shared" si="2"/>
        <v>9</v>
      </c>
      <c r="AC373" s="5">
        <f t="shared" si="3"/>
        <v>9</v>
      </c>
      <c r="AD373" s="6">
        <f t="shared" si="4"/>
        <v>7</v>
      </c>
      <c r="AE373" s="1">
        <f t="shared" si="5"/>
        <v>25</v>
      </c>
    </row>
    <row r="374" spans="1:31" ht="15.75" customHeight="1" x14ac:dyDescent="0.35">
      <c r="A374" s="2">
        <f t="shared" si="1"/>
        <v>25</v>
      </c>
      <c r="B374" s="2">
        <v>26433</v>
      </c>
      <c r="C374" s="2">
        <v>0</v>
      </c>
      <c r="D374" s="2">
        <v>1996</v>
      </c>
      <c r="E374" s="8">
        <v>44513.702777777777</v>
      </c>
      <c r="F374" s="2" t="s">
        <v>71</v>
      </c>
      <c r="G374" s="4">
        <v>3</v>
      </c>
      <c r="H374" s="4">
        <v>4</v>
      </c>
      <c r="I374" s="5">
        <v>4</v>
      </c>
      <c r="J374" s="4">
        <v>3</v>
      </c>
      <c r="K374" s="4">
        <v>3</v>
      </c>
      <c r="L374" s="5">
        <v>2</v>
      </c>
      <c r="M374" s="5">
        <v>3</v>
      </c>
      <c r="N374" s="6">
        <v>3</v>
      </c>
      <c r="O374" s="5">
        <v>4</v>
      </c>
      <c r="P374" s="6">
        <v>2</v>
      </c>
      <c r="Q374" s="2">
        <v>5</v>
      </c>
      <c r="R374" s="2">
        <v>5</v>
      </c>
      <c r="S374" s="2">
        <v>2</v>
      </c>
      <c r="T374" s="2">
        <v>6</v>
      </c>
      <c r="U374" s="2">
        <v>7</v>
      </c>
      <c r="V374" s="2">
        <v>10</v>
      </c>
      <c r="W374" s="2">
        <v>4</v>
      </c>
      <c r="X374" s="2">
        <v>5</v>
      </c>
      <c r="Y374" s="2">
        <v>4</v>
      </c>
      <c r="Z374" s="2">
        <v>3</v>
      </c>
      <c r="AA374" s="3">
        <v>-4</v>
      </c>
      <c r="AB374" s="4">
        <f t="shared" si="2"/>
        <v>13</v>
      </c>
      <c r="AC374" s="5">
        <f t="shared" si="3"/>
        <v>13</v>
      </c>
      <c r="AD374" s="6">
        <f t="shared" si="4"/>
        <v>5</v>
      </c>
      <c r="AE374" s="1">
        <f t="shared" si="5"/>
        <v>31</v>
      </c>
    </row>
    <row r="375" spans="1:31" ht="15.75" customHeight="1" x14ac:dyDescent="0.35">
      <c r="A375" s="2">
        <f t="shared" si="1"/>
        <v>24</v>
      </c>
      <c r="B375" s="2">
        <v>26439</v>
      </c>
      <c r="C375" s="2">
        <v>0</v>
      </c>
      <c r="D375" s="2">
        <v>1997</v>
      </c>
      <c r="E375" s="8">
        <v>44513.815972222219</v>
      </c>
      <c r="F375" s="2" t="s">
        <v>71</v>
      </c>
      <c r="G375" s="4">
        <v>2</v>
      </c>
      <c r="H375" s="4">
        <v>4</v>
      </c>
      <c r="I375" s="5">
        <v>3</v>
      </c>
      <c r="J375" s="4">
        <v>2</v>
      </c>
      <c r="K375" s="4">
        <v>1</v>
      </c>
      <c r="L375" s="5">
        <v>2</v>
      </c>
      <c r="M375" s="5">
        <v>3</v>
      </c>
      <c r="N375" s="6">
        <v>4</v>
      </c>
      <c r="O375" s="5">
        <v>3</v>
      </c>
      <c r="P375" s="6">
        <v>3</v>
      </c>
      <c r="Q375" s="2">
        <v>7</v>
      </c>
      <c r="R375" s="2">
        <v>5</v>
      </c>
      <c r="S375" s="2">
        <v>3</v>
      </c>
      <c r="T375" s="2">
        <v>5</v>
      </c>
      <c r="U375" s="2">
        <v>8</v>
      </c>
      <c r="V375" s="2">
        <v>5</v>
      </c>
      <c r="W375" s="2">
        <v>4</v>
      </c>
      <c r="X375" s="2">
        <v>3</v>
      </c>
      <c r="Y375" s="2">
        <v>6</v>
      </c>
      <c r="Z375" s="2">
        <v>4</v>
      </c>
      <c r="AA375" s="3">
        <v>-7</v>
      </c>
      <c r="AB375" s="4">
        <f t="shared" si="2"/>
        <v>9</v>
      </c>
      <c r="AC375" s="5">
        <f t="shared" si="3"/>
        <v>11</v>
      </c>
      <c r="AD375" s="6">
        <f t="shared" si="4"/>
        <v>7</v>
      </c>
      <c r="AE375" s="1">
        <f t="shared" si="5"/>
        <v>27</v>
      </c>
    </row>
    <row r="376" spans="1:31" ht="15.75" customHeight="1" x14ac:dyDescent="0.35">
      <c r="A376" s="2">
        <f t="shared" si="1"/>
        <v>61</v>
      </c>
      <c r="B376" s="2">
        <v>26441</v>
      </c>
      <c r="C376" s="2">
        <v>0</v>
      </c>
      <c r="D376" s="2">
        <v>1960</v>
      </c>
      <c r="E376" s="8">
        <v>44513.869444444441</v>
      </c>
      <c r="F376" s="2" t="s">
        <v>69</v>
      </c>
      <c r="G376" s="4">
        <v>3</v>
      </c>
      <c r="H376" s="4">
        <v>3</v>
      </c>
      <c r="I376" s="5">
        <v>3</v>
      </c>
      <c r="J376" s="4">
        <v>3</v>
      </c>
      <c r="K376" s="4">
        <v>3</v>
      </c>
      <c r="L376" s="5">
        <v>2</v>
      </c>
      <c r="M376" s="5">
        <v>3</v>
      </c>
      <c r="N376" s="6">
        <v>2</v>
      </c>
      <c r="O376" s="5">
        <v>4</v>
      </c>
      <c r="P376" s="6">
        <v>2</v>
      </c>
      <c r="Q376" s="2">
        <v>7</v>
      </c>
      <c r="R376" s="2">
        <v>6</v>
      </c>
      <c r="S376" s="2">
        <v>4</v>
      </c>
      <c r="T376" s="2">
        <v>4</v>
      </c>
      <c r="U376" s="2">
        <v>6</v>
      </c>
      <c r="V376" s="2">
        <v>5</v>
      </c>
      <c r="W376" s="2">
        <v>5</v>
      </c>
      <c r="X376" s="2">
        <v>6</v>
      </c>
      <c r="Y376" s="2">
        <v>6</v>
      </c>
      <c r="Z376" s="2">
        <v>4</v>
      </c>
      <c r="AA376" s="3">
        <v>-21</v>
      </c>
      <c r="AB376" s="4">
        <f t="shared" si="2"/>
        <v>12</v>
      </c>
      <c r="AC376" s="5">
        <f t="shared" si="3"/>
        <v>12</v>
      </c>
      <c r="AD376" s="6">
        <f t="shared" si="4"/>
        <v>4</v>
      </c>
      <c r="AE376" s="1">
        <f t="shared" si="5"/>
        <v>28</v>
      </c>
    </row>
    <row r="377" spans="1:31" ht="15.75" customHeight="1" x14ac:dyDescent="0.35">
      <c r="A377" s="2">
        <f t="shared" si="1"/>
        <v>38</v>
      </c>
      <c r="B377" s="2">
        <v>26018</v>
      </c>
      <c r="C377" s="2">
        <v>0</v>
      </c>
      <c r="D377" s="2">
        <v>1983</v>
      </c>
      <c r="E377" s="8">
        <v>44514.467361111114</v>
      </c>
      <c r="F377" s="2" t="s">
        <v>80</v>
      </c>
      <c r="G377" s="4">
        <v>2</v>
      </c>
      <c r="H377" s="4">
        <v>4</v>
      </c>
      <c r="I377" s="5">
        <v>4</v>
      </c>
      <c r="J377" s="4">
        <v>3</v>
      </c>
      <c r="K377" s="4">
        <v>3</v>
      </c>
      <c r="L377" s="5">
        <v>3</v>
      </c>
      <c r="M377" s="5">
        <v>4</v>
      </c>
      <c r="N377" s="6">
        <v>3</v>
      </c>
      <c r="O377" s="5">
        <v>4</v>
      </c>
      <c r="P377" s="6">
        <v>4</v>
      </c>
      <c r="Q377" s="2">
        <v>5</v>
      </c>
      <c r="R377" s="2">
        <v>8</v>
      </c>
      <c r="S377" s="2">
        <v>4</v>
      </c>
      <c r="T377" s="2">
        <v>4</v>
      </c>
      <c r="U377" s="2">
        <v>5</v>
      </c>
      <c r="V377" s="2">
        <v>5</v>
      </c>
      <c r="W377" s="2">
        <v>4</v>
      </c>
      <c r="X377" s="2">
        <v>5</v>
      </c>
      <c r="Y377" s="2">
        <v>5</v>
      </c>
      <c r="Z377" s="2">
        <v>3</v>
      </c>
      <c r="AA377" s="3">
        <v>-19</v>
      </c>
      <c r="AB377" s="4">
        <f t="shared" si="2"/>
        <v>12</v>
      </c>
      <c r="AC377" s="5">
        <f t="shared" si="3"/>
        <v>15</v>
      </c>
      <c r="AD377" s="6">
        <f t="shared" si="4"/>
        <v>7</v>
      </c>
      <c r="AE377" s="1">
        <f t="shared" si="5"/>
        <v>34</v>
      </c>
    </row>
    <row r="378" spans="1:31" ht="15.75" customHeight="1" x14ac:dyDescent="0.35">
      <c r="A378" s="2">
        <f t="shared" si="1"/>
        <v>33</v>
      </c>
      <c r="B378" s="2">
        <v>26465</v>
      </c>
      <c r="C378" s="2">
        <v>0</v>
      </c>
      <c r="D378" s="2">
        <v>1988</v>
      </c>
      <c r="E378" s="8">
        <v>44514.630555555559</v>
      </c>
      <c r="F378" s="2" t="s">
        <v>71</v>
      </c>
      <c r="G378" s="4">
        <v>2</v>
      </c>
      <c r="H378" s="4">
        <v>3</v>
      </c>
      <c r="I378" s="5">
        <v>3</v>
      </c>
      <c r="J378" s="4">
        <v>3</v>
      </c>
      <c r="K378" s="4">
        <v>3</v>
      </c>
      <c r="L378" s="5">
        <v>2</v>
      </c>
      <c r="M378" s="5">
        <v>3</v>
      </c>
      <c r="N378" s="6">
        <v>3</v>
      </c>
      <c r="O378" s="5">
        <v>4</v>
      </c>
      <c r="P378" s="6">
        <v>3</v>
      </c>
      <c r="Q378" s="2">
        <v>10</v>
      </c>
      <c r="R378" s="2">
        <v>5</v>
      </c>
      <c r="S378" s="2">
        <v>7</v>
      </c>
      <c r="T378" s="2">
        <v>4</v>
      </c>
      <c r="U378" s="2">
        <v>11</v>
      </c>
      <c r="V378" s="2">
        <v>7</v>
      </c>
      <c r="W378" s="2">
        <v>4</v>
      </c>
      <c r="X378" s="2">
        <v>6</v>
      </c>
      <c r="Y378" s="2">
        <v>6</v>
      </c>
      <c r="Z378" s="2">
        <v>4</v>
      </c>
      <c r="AA378" s="3">
        <v>-22</v>
      </c>
      <c r="AB378" s="4">
        <f t="shared" si="2"/>
        <v>11</v>
      </c>
      <c r="AC378" s="5">
        <f t="shared" si="3"/>
        <v>12</v>
      </c>
      <c r="AD378" s="6">
        <f t="shared" si="4"/>
        <v>6</v>
      </c>
      <c r="AE378" s="1">
        <f t="shared" si="5"/>
        <v>29</v>
      </c>
    </row>
    <row r="379" spans="1:31" ht="15.75" customHeight="1" x14ac:dyDescent="0.35">
      <c r="A379" s="2">
        <f t="shared" si="1"/>
        <v>28</v>
      </c>
      <c r="B379" s="2">
        <v>26473</v>
      </c>
      <c r="C379" s="2">
        <v>0</v>
      </c>
      <c r="D379" s="2">
        <v>1993</v>
      </c>
      <c r="E379" s="8">
        <v>44514.767361111109</v>
      </c>
      <c r="F379" s="2" t="s">
        <v>71</v>
      </c>
      <c r="G379" s="4">
        <v>2</v>
      </c>
      <c r="H379" s="4">
        <v>4</v>
      </c>
      <c r="I379" s="5">
        <v>4</v>
      </c>
      <c r="J379" s="4">
        <v>2</v>
      </c>
      <c r="K379" s="4">
        <v>3</v>
      </c>
      <c r="L379" s="5">
        <v>3</v>
      </c>
      <c r="M379" s="5">
        <v>4</v>
      </c>
      <c r="N379" s="6">
        <v>1</v>
      </c>
      <c r="O379" s="5">
        <v>2</v>
      </c>
      <c r="P379" s="6">
        <v>1</v>
      </c>
      <c r="Q379" s="2">
        <v>67</v>
      </c>
      <c r="R379" s="2">
        <v>20</v>
      </c>
      <c r="S379" s="2">
        <v>4</v>
      </c>
      <c r="T379" s="2">
        <v>11</v>
      </c>
      <c r="U379" s="2">
        <v>10</v>
      </c>
      <c r="V379" s="2">
        <v>12</v>
      </c>
      <c r="W379" s="2">
        <v>5</v>
      </c>
      <c r="X379" s="2">
        <v>16</v>
      </c>
      <c r="Y379" s="2">
        <v>9</v>
      </c>
      <c r="Z379" s="2">
        <v>13</v>
      </c>
      <c r="AA379" s="3">
        <v>58</v>
      </c>
      <c r="AB379" s="4">
        <f t="shared" si="2"/>
        <v>11</v>
      </c>
      <c r="AC379" s="5">
        <f t="shared" si="3"/>
        <v>13</v>
      </c>
      <c r="AD379" s="6">
        <f t="shared" si="4"/>
        <v>2</v>
      </c>
      <c r="AE379" s="1">
        <f t="shared" si="5"/>
        <v>26</v>
      </c>
    </row>
    <row r="380" spans="1:31" ht="15.75" customHeight="1" x14ac:dyDescent="0.35">
      <c r="A380" s="2">
        <f t="shared" si="1"/>
        <v>23</v>
      </c>
      <c r="B380" s="2">
        <v>26480</v>
      </c>
      <c r="C380" s="2">
        <v>0</v>
      </c>
      <c r="D380" s="2">
        <v>1998</v>
      </c>
      <c r="E380" s="8">
        <v>44514.838194444441</v>
      </c>
      <c r="F380" s="2" t="s">
        <v>78</v>
      </c>
      <c r="G380" s="4">
        <v>3</v>
      </c>
      <c r="H380" s="4">
        <v>4</v>
      </c>
      <c r="I380" s="5">
        <v>3</v>
      </c>
      <c r="J380" s="4">
        <v>3</v>
      </c>
      <c r="K380" s="4">
        <v>3</v>
      </c>
      <c r="L380" s="5">
        <v>2</v>
      </c>
      <c r="M380" s="5">
        <v>3</v>
      </c>
      <c r="N380" s="6">
        <v>2</v>
      </c>
      <c r="O380" s="5">
        <v>3</v>
      </c>
      <c r="P380" s="6">
        <v>2</v>
      </c>
      <c r="Q380" s="2">
        <v>5</v>
      </c>
      <c r="R380" s="2">
        <v>7</v>
      </c>
      <c r="S380" s="2">
        <v>3</v>
      </c>
      <c r="T380" s="2">
        <v>3</v>
      </c>
      <c r="U380" s="2">
        <v>7</v>
      </c>
      <c r="V380" s="2">
        <v>4</v>
      </c>
      <c r="W380" s="2">
        <v>3</v>
      </c>
      <c r="X380" s="2">
        <v>5</v>
      </c>
      <c r="Y380" s="2">
        <v>8</v>
      </c>
      <c r="Z380" s="2">
        <v>4</v>
      </c>
      <c r="AA380" s="3">
        <v>-28</v>
      </c>
      <c r="AB380" s="4">
        <f t="shared" si="2"/>
        <v>13</v>
      </c>
      <c r="AC380" s="5">
        <f t="shared" si="3"/>
        <v>11</v>
      </c>
      <c r="AD380" s="6">
        <f t="shared" si="4"/>
        <v>4</v>
      </c>
      <c r="AE380" s="1">
        <f t="shared" si="5"/>
        <v>28</v>
      </c>
    </row>
    <row r="381" spans="1:31" ht="15.75" customHeight="1" x14ac:dyDescent="0.35">
      <c r="AA381" s="3"/>
    </row>
    <row r="382" spans="1:31" ht="15.75" customHeight="1" x14ac:dyDescent="0.35">
      <c r="A382" s="2">
        <f>MIN(A24:A380)</f>
        <v>17</v>
      </c>
      <c r="B382" s="9" t="s">
        <v>150</v>
      </c>
      <c r="AA382" s="3"/>
    </row>
    <row r="383" spans="1:31" ht="15.75" customHeight="1" x14ac:dyDescent="0.35">
      <c r="A383" s="10">
        <f>MAX(A24:A380)</f>
        <v>66</v>
      </c>
      <c r="B383" s="9" t="s">
        <v>151</v>
      </c>
      <c r="AA383" s="3"/>
    </row>
    <row r="384" spans="1:31" ht="15.75" customHeight="1" x14ac:dyDescent="0.35">
      <c r="AA384" s="3"/>
    </row>
    <row r="385" spans="2:27" ht="15.75" customHeight="1" x14ac:dyDescent="0.35">
      <c r="AA385" s="3"/>
    </row>
    <row r="386" spans="2:27" ht="15.75" customHeight="1" x14ac:dyDescent="0.35">
      <c r="AA386" s="3"/>
    </row>
    <row r="387" spans="2:27" ht="15.75" customHeight="1" x14ac:dyDescent="0.35">
      <c r="AA387" s="3"/>
    </row>
    <row r="388" spans="2:27" ht="15.75" customHeight="1" x14ac:dyDescent="0.35">
      <c r="B388" s="2" t="s">
        <v>152</v>
      </c>
      <c r="C388" s="2" t="s">
        <v>39</v>
      </c>
      <c r="D388" s="2" t="s">
        <v>153</v>
      </c>
      <c r="AA388" s="3"/>
    </row>
    <row r="389" spans="2:27" ht="15.75" customHeight="1" x14ac:dyDescent="0.35">
      <c r="B389" s="2">
        <v>2</v>
      </c>
      <c r="C389" s="2">
        <v>24443</v>
      </c>
      <c r="D389" s="2" t="s">
        <v>154</v>
      </c>
      <c r="AA389" s="3"/>
    </row>
    <row r="390" spans="2:27" ht="15.75" customHeight="1" x14ac:dyDescent="0.35">
      <c r="B390" s="2">
        <v>3</v>
      </c>
      <c r="C390" s="2">
        <v>24340</v>
      </c>
      <c r="D390" s="2" t="s">
        <v>155</v>
      </c>
      <c r="AA390" s="3"/>
    </row>
    <row r="391" spans="2:27" ht="15.75" customHeight="1" x14ac:dyDescent="0.35">
      <c r="B391" s="2">
        <v>4</v>
      </c>
      <c r="C391" s="2">
        <v>24563</v>
      </c>
      <c r="D391" s="2" t="s">
        <v>156</v>
      </c>
      <c r="AA391" s="3"/>
    </row>
    <row r="392" spans="2:27" ht="15.75" customHeight="1" x14ac:dyDescent="0.35">
      <c r="B392" s="2">
        <v>5</v>
      </c>
      <c r="C392" s="2">
        <v>23862</v>
      </c>
      <c r="D392" s="2" t="s">
        <v>157</v>
      </c>
      <c r="AA392" s="3"/>
    </row>
    <row r="393" spans="2:27" ht="15.75" customHeight="1" x14ac:dyDescent="0.35">
      <c r="B393" s="2">
        <v>5</v>
      </c>
      <c r="C393" s="2">
        <v>24401</v>
      </c>
      <c r="D393" s="2" t="s">
        <v>158</v>
      </c>
      <c r="AA393" s="3"/>
    </row>
    <row r="394" spans="2:27" ht="15.75" customHeight="1" x14ac:dyDescent="0.35">
      <c r="B394" s="2">
        <v>5</v>
      </c>
      <c r="C394" s="2">
        <v>24563</v>
      </c>
      <c r="D394" s="2" t="s">
        <v>159</v>
      </c>
      <c r="AA394" s="3"/>
    </row>
    <row r="395" spans="2:27" ht="15.75" customHeight="1" x14ac:dyDescent="0.35">
      <c r="B395" s="2">
        <v>6</v>
      </c>
      <c r="C395" s="2">
        <v>25561</v>
      </c>
      <c r="D395" s="2" t="s">
        <v>160</v>
      </c>
      <c r="AA395" s="3"/>
    </row>
    <row r="396" spans="2:27" ht="15.75" customHeight="1" x14ac:dyDescent="0.35">
      <c r="B396" s="2">
        <v>8</v>
      </c>
      <c r="C396" s="2">
        <v>24321</v>
      </c>
      <c r="D396" s="2" t="s">
        <v>161</v>
      </c>
      <c r="AA396" s="3"/>
    </row>
    <row r="397" spans="2:27" ht="15.75" customHeight="1" x14ac:dyDescent="0.35">
      <c r="B397" s="2">
        <v>8</v>
      </c>
      <c r="C397" s="2">
        <v>24563</v>
      </c>
      <c r="D397" s="2" t="s">
        <v>162</v>
      </c>
      <c r="AA397" s="3"/>
    </row>
    <row r="398" spans="2:27" ht="15.75" customHeight="1" x14ac:dyDescent="0.35">
      <c r="B398" s="2">
        <v>8</v>
      </c>
      <c r="C398" s="2">
        <v>25817</v>
      </c>
      <c r="D398" s="2" t="s">
        <v>163</v>
      </c>
      <c r="AA398" s="3"/>
    </row>
    <row r="399" spans="2:27" ht="15.75" customHeight="1" x14ac:dyDescent="0.35">
      <c r="B399" s="2">
        <v>9</v>
      </c>
      <c r="C399" s="2">
        <v>24563</v>
      </c>
      <c r="D399" s="2" t="s">
        <v>164</v>
      </c>
      <c r="AA399" s="3"/>
    </row>
    <row r="400" spans="2:27" ht="15.75" customHeight="1" x14ac:dyDescent="0.35">
      <c r="B400" s="2">
        <v>9</v>
      </c>
      <c r="C400" s="2">
        <v>25207</v>
      </c>
      <c r="D400" s="2" t="s">
        <v>165</v>
      </c>
      <c r="AA400" s="3"/>
    </row>
    <row r="401" spans="2:27" ht="15.75" customHeight="1" x14ac:dyDescent="0.35">
      <c r="B401" s="2">
        <v>10</v>
      </c>
      <c r="C401" s="2">
        <v>24563</v>
      </c>
      <c r="D401" s="2" t="s">
        <v>166</v>
      </c>
      <c r="AA401" s="3"/>
    </row>
    <row r="402" spans="2:27" ht="15.75" customHeight="1" x14ac:dyDescent="0.35">
      <c r="AA402" s="3"/>
    </row>
    <row r="403" spans="2:27" ht="15.75" customHeight="1" x14ac:dyDescent="0.35">
      <c r="AA403" s="3"/>
    </row>
    <row r="404" spans="2:27" ht="15.75" customHeight="1" x14ac:dyDescent="0.35">
      <c r="AA404" s="3"/>
    </row>
    <row r="405" spans="2:27" ht="15.75" customHeight="1" x14ac:dyDescent="0.35">
      <c r="AA405" s="3"/>
    </row>
    <row r="406" spans="2:27" ht="15.75" customHeight="1" x14ac:dyDescent="0.35">
      <c r="AA406" s="3"/>
    </row>
    <row r="407" spans="2:27" ht="15.75" customHeight="1" x14ac:dyDescent="0.35">
      <c r="AA407" s="3"/>
    </row>
    <row r="408" spans="2:27" ht="15.75" customHeight="1" x14ac:dyDescent="0.35">
      <c r="AA408" s="3"/>
    </row>
    <row r="409" spans="2:27" ht="15.75" customHeight="1" x14ac:dyDescent="0.35">
      <c r="AA409" s="3"/>
    </row>
    <row r="410" spans="2:27" ht="15.75" customHeight="1" x14ac:dyDescent="0.35">
      <c r="AA410" s="3"/>
    </row>
    <row r="411" spans="2:27" ht="15.75" customHeight="1" x14ac:dyDescent="0.35">
      <c r="AA411" s="3"/>
    </row>
    <row r="412" spans="2:27" ht="15.75" customHeight="1" x14ac:dyDescent="0.35">
      <c r="AA412" s="3"/>
    </row>
    <row r="413" spans="2:27" ht="15.75" customHeight="1" x14ac:dyDescent="0.35">
      <c r="AA413" s="3"/>
    </row>
    <row r="414" spans="2:27" ht="15.75" customHeight="1" x14ac:dyDescent="0.35">
      <c r="AA414" s="3"/>
    </row>
    <row r="415" spans="2:27" ht="15.75" customHeight="1" x14ac:dyDescent="0.35">
      <c r="AA415" s="3"/>
    </row>
    <row r="416" spans="2:27" ht="15.75" customHeight="1" x14ac:dyDescent="0.35">
      <c r="AA416" s="3"/>
    </row>
    <row r="417" spans="27:27" ht="15.75" customHeight="1" x14ac:dyDescent="0.35">
      <c r="AA417" s="3"/>
    </row>
    <row r="418" spans="27:27" ht="15.75" customHeight="1" x14ac:dyDescent="0.35">
      <c r="AA418" s="3"/>
    </row>
    <row r="419" spans="27:27" ht="15.75" customHeight="1" x14ac:dyDescent="0.35">
      <c r="AA419" s="3"/>
    </row>
    <row r="420" spans="27:27" ht="15.75" customHeight="1" x14ac:dyDescent="0.35">
      <c r="AA420" s="3"/>
    </row>
    <row r="421" spans="27:27" ht="15.75" customHeight="1" x14ac:dyDescent="0.35">
      <c r="AA421" s="3"/>
    </row>
    <row r="422" spans="27:27" ht="15.75" customHeight="1" x14ac:dyDescent="0.35">
      <c r="AA422" s="3"/>
    </row>
    <row r="423" spans="27:27" ht="15.75" customHeight="1" x14ac:dyDescent="0.35">
      <c r="AA423" s="3"/>
    </row>
    <row r="424" spans="27:27" ht="15.75" customHeight="1" x14ac:dyDescent="0.35">
      <c r="AA424" s="3"/>
    </row>
    <row r="425" spans="27:27" ht="15.75" customHeight="1" x14ac:dyDescent="0.35">
      <c r="AA425" s="3"/>
    </row>
    <row r="426" spans="27:27" ht="15.75" customHeight="1" x14ac:dyDescent="0.35">
      <c r="AA426" s="3"/>
    </row>
    <row r="427" spans="27:27" ht="15.75" customHeight="1" x14ac:dyDescent="0.35">
      <c r="AA427" s="3"/>
    </row>
    <row r="428" spans="27:27" ht="15.75" customHeight="1" x14ac:dyDescent="0.35">
      <c r="AA428" s="3"/>
    </row>
    <row r="429" spans="27:27" ht="15.75" customHeight="1" x14ac:dyDescent="0.35">
      <c r="AA429" s="3"/>
    </row>
    <row r="430" spans="27:27" ht="15.75" customHeight="1" x14ac:dyDescent="0.35">
      <c r="AA430" s="3"/>
    </row>
    <row r="431" spans="27:27" ht="15.75" customHeight="1" x14ac:dyDescent="0.35">
      <c r="AA431" s="3"/>
    </row>
    <row r="432" spans="27:27" ht="15.75" customHeight="1" x14ac:dyDescent="0.35">
      <c r="AA432" s="3"/>
    </row>
    <row r="433" spans="27:27" ht="15.75" customHeight="1" x14ac:dyDescent="0.35">
      <c r="AA433" s="3"/>
    </row>
    <row r="434" spans="27:27" ht="15.75" customHeight="1" x14ac:dyDescent="0.35">
      <c r="AA434" s="3"/>
    </row>
    <row r="435" spans="27:27" ht="15.75" customHeight="1" x14ac:dyDescent="0.35">
      <c r="AA435" s="3"/>
    </row>
    <row r="436" spans="27:27" ht="15.75" customHeight="1" x14ac:dyDescent="0.35">
      <c r="AA436" s="3"/>
    </row>
    <row r="437" spans="27:27" ht="15.75" customHeight="1" x14ac:dyDescent="0.35">
      <c r="AA437" s="3"/>
    </row>
    <row r="438" spans="27:27" ht="15.75" customHeight="1" x14ac:dyDescent="0.35">
      <c r="AA438" s="3"/>
    </row>
    <row r="439" spans="27:27" ht="15.75" customHeight="1" x14ac:dyDescent="0.35">
      <c r="AA439" s="3"/>
    </row>
    <row r="440" spans="27:27" ht="15.75" customHeight="1" x14ac:dyDescent="0.35">
      <c r="AA440" s="3"/>
    </row>
    <row r="441" spans="27:27" ht="15.75" customHeight="1" x14ac:dyDescent="0.35">
      <c r="AA441" s="3"/>
    </row>
    <row r="442" spans="27:27" ht="15.75" customHeight="1" x14ac:dyDescent="0.35">
      <c r="AA442" s="3"/>
    </row>
    <row r="443" spans="27:27" ht="15.75" customHeight="1" x14ac:dyDescent="0.35">
      <c r="AA443" s="3"/>
    </row>
    <row r="444" spans="27:27" ht="15.75" customHeight="1" x14ac:dyDescent="0.35">
      <c r="AA444" s="3"/>
    </row>
    <row r="445" spans="27:27" ht="15.75" customHeight="1" x14ac:dyDescent="0.35">
      <c r="AA445" s="3"/>
    </row>
    <row r="446" spans="27:27" ht="15.75" customHeight="1" x14ac:dyDescent="0.35">
      <c r="AA446" s="3"/>
    </row>
    <row r="447" spans="27:27" ht="15.75" customHeight="1" x14ac:dyDescent="0.35">
      <c r="AA447" s="3"/>
    </row>
    <row r="448" spans="27:27" ht="15.75" customHeight="1" x14ac:dyDescent="0.35">
      <c r="AA448" s="3"/>
    </row>
    <row r="449" spans="27:27" ht="15.75" customHeight="1" x14ac:dyDescent="0.35">
      <c r="AA449" s="3"/>
    </row>
    <row r="450" spans="27:27" ht="15.75" customHeight="1" x14ac:dyDescent="0.35">
      <c r="AA450" s="3"/>
    </row>
    <row r="451" spans="27:27" ht="15.75" customHeight="1" x14ac:dyDescent="0.35">
      <c r="AA451" s="3"/>
    </row>
    <row r="452" spans="27:27" ht="15.75" customHeight="1" x14ac:dyDescent="0.35">
      <c r="AA452" s="3"/>
    </row>
    <row r="453" spans="27:27" ht="15.75" customHeight="1" x14ac:dyDescent="0.35">
      <c r="AA453" s="3"/>
    </row>
    <row r="454" spans="27:27" ht="15.75" customHeight="1" x14ac:dyDescent="0.35">
      <c r="AA454" s="3"/>
    </row>
    <row r="455" spans="27:27" ht="15.75" customHeight="1" x14ac:dyDescent="0.35">
      <c r="AA455" s="3"/>
    </row>
    <row r="456" spans="27:27" ht="15.75" customHeight="1" x14ac:dyDescent="0.35">
      <c r="AA456" s="3"/>
    </row>
    <row r="457" spans="27:27" ht="15.75" customHeight="1" x14ac:dyDescent="0.35">
      <c r="AA457" s="3"/>
    </row>
    <row r="458" spans="27:27" ht="15.75" customHeight="1" x14ac:dyDescent="0.35">
      <c r="AA458" s="3"/>
    </row>
    <row r="459" spans="27:27" ht="15.75" customHeight="1" x14ac:dyDescent="0.35">
      <c r="AA459" s="3"/>
    </row>
    <row r="460" spans="27:27" ht="15.75" customHeight="1" x14ac:dyDescent="0.35">
      <c r="AA460" s="3"/>
    </row>
    <row r="461" spans="27:27" ht="15.75" customHeight="1" x14ac:dyDescent="0.35">
      <c r="AA461" s="3"/>
    </row>
    <row r="462" spans="27:27" ht="15.75" customHeight="1" x14ac:dyDescent="0.35">
      <c r="AA462" s="3"/>
    </row>
    <row r="463" spans="27:27" ht="15.75" customHeight="1" x14ac:dyDescent="0.35">
      <c r="AA463" s="3"/>
    </row>
    <row r="464" spans="27:27" ht="15.75" customHeight="1" x14ac:dyDescent="0.35">
      <c r="AA464" s="3"/>
    </row>
    <row r="465" spans="27:27" ht="15.75" customHeight="1" x14ac:dyDescent="0.35">
      <c r="AA465" s="3"/>
    </row>
    <row r="466" spans="27:27" ht="15.75" customHeight="1" x14ac:dyDescent="0.35">
      <c r="AA466" s="3"/>
    </row>
    <row r="467" spans="27:27" ht="15.75" customHeight="1" x14ac:dyDescent="0.35">
      <c r="AA467" s="3"/>
    </row>
    <row r="468" spans="27:27" ht="15.75" customHeight="1" x14ac:dyDescent="0.35">
      <c r="AA468" s="3"/>
    </row>
    <row r="469" spans="27:27" ht="15.75" customHeight="1" x14ac:dyDescent="0.35">
      <c r="AA469" s="3"/>
    </row>
    <row r="470" spans="27:27" ht="15.75" customHeight="1" x14ac:dyDescent="0.35">
      <c r="AA470" s="3"/>
    </row>
    <row r="471" spans="27:27" ht="15.75" customHeight="1" x14ac:dyDescent="0.35">
      <c r="AA471" s="3"/>
    </row>
    <row r="472" spans="27:27" ht="15.75" customHeight="1" x14ac:dyDescent="0.35">
      <c r="AA472" s="3"/>
    </row>
    <row r="473" spans="27:27" ht="15.75" customHeight="1" x14ac:dyDescent="0.35">
      <c r="AA473" s="3"/>
    </row>
    <row r="474" spans="27:27" ht="15.75" customHeight="1" x14ac:dyDescent="0.35">
      <c r="AA474" s="3"/>
    </row>
    <row r="475" spans="27:27" ht="15.75" customHeight="1" x14ac:dyDescent="0.35">
      <c r="AA475" s="3"/>
    </row>
    <row r="476" spans="27:27" ht="15.75" customHeight="1" x14ac:dyDescent="0.35">
      <c r="AA476" s="3"/>
    </row>
    <row r="477" spans="27:27" ht="15.75" customHeight="1" x14ac:dyDescent="0.35">
      <c r="AA477" s="3"/>
    </row>
    <row r="478" spans="27:27" ht="15.75" customHeight="1" x14ac:dyDescent="0.35">
      <c r="AA478" s="3"/>
    </row>
    <row r="479" spans="27:27" ht="15.75" customHeight="1" x14ac:dyDescent="0.35">
      <c r="AA479" s="3"/>
    </row>
    <row r="480" spans="27:27" ht="15.75" customHeight="1" x14ac:dyDescent="0.35">
      <c r="AA480" s="3"/>
    </row>
    <row r="481" spans="27:27" ht="15.75" customHeight="1" x14ac:dyDescent="0.35">
      <c r="AA481" s="3"/>
    </row>
    <row r="482" spans="27:27" ht="15.75" customHeight="1" x14ac:dyDescent="0.35">
      <c r="AA482" s="3"/>
    </row>
    <row r="483" spans="27:27" ht="15.75" customHeight="1" x14ac:dyDescent="0.35">
      <c r="AA483" s="3"/>
    </row>
    <row r="484" spans="27:27" ht="15.75" customHeight="1" x14ac:dyDescent="0.35">
      <c r="AA484" s="3"/>
    </row>
    <row r="485" spans="27:27" ht="15.75" customHeight="1" x14ac:dyDescent="0.35">
      <c r="AA485" s="3"/>
    </row>
    <row r="486" spans="27:27" ht="15.75" customHeight="1" x14ac:dyDescent="0.35">
      <c r="AA486" s="3"/>
    </row>
    <row r="487" spans="27:27" ht="15.75" customHeight="1" x14ac:dyDescent="0.35">
      <c r="AA487" s="3"/>
    </row>
    <row r="488" spans="27:27" ht="15.75" customHeight="1" x14ac:dyDescent="0.35">
      <c r="AA488" s="3"/>
    </row>
    <row r="489" spans="27:27" ht="15.75" customHeight="1" x14ac:dyDescent="0.35">
      <c r="AA489" s="3"/>
    </row>
    <row r="490" spans="27:27" ht="15.75" customHeight="1" x14ac:dyDescent="0.35">
      <c r="AA490" s="3"/>
    </row>
    <row r="491" spans="27:27" ht="15.75" customHeight="1" x14ac:dyDescent="0.35">
      <c r="AA491" s="3"/>
    </row>
    <row r="492" spans="27:27" ht="15.75" customHeight="1" x14ac:dyDescent="0.35">
      <c r="AA492" s="3"/>
    </row>
    <row r="493" spans="27:27" ht="15.75" customHeight="1" x14ac:dyDescent="0.35">
      <c r="AA493" s="3"/>
    </row>
    <row r="494" spans="27:27" ht="15.75" customHeight="1" x14ac:dyDescent="0.35">
      <c r="AA494" s="3"/>
    </row>
    <row r="495" spans="27:27" ht="15.75" customHeight="1" x14ac:dyDescent="0.35">
      <c r="AA495" s="3"/>
    </row>
    <row r="496" spans="27:27" ht="15.75" customHeight="1" x14ac:dyDescent="0.35">
      <c r="AA496" s="3"/>
    </row>
    <row r="497" spans="27:27" ht="15.75" customHeight="1" x14ac:dyDescent="0.35">
      <c r="AA497" s="3"/>
    </row>
    <row r="498" spans="27:27" ht="15.75" customHeight="1" x14ac:dyDescent="0.35">
      <c r="AA498" s="3"/>
    </row>
    <row r="499" spans="27:27" ht="15.75" customHeight="1" x14ac:dyDescent="0.35">
      <c r="AA499" s="3"/>
    </row>
    <row r="500" spans="27:27" ht="15.75" customHeight="1" x14ac:dyDescent="0.35">
      <c r="AA500" s="3"/>
    </row>
    <row r="501" spans="27:27" ht="15.75" customHeight="1" x14ac:dyDescent="0.35">
      <c r="AA501" s="3"/>
    </row>
    <row r="502" spans="27:27" ht="15.75" customHeight="1" x14ac:dyDescent="0.35">
      <c r="AA502" s="3"/>
    </row>
    <row r="503" spans="27:27" ht="15.75" customHeight="1" x14ac:dyDescent="0.35">
      <c r="AA503" s="3"/>
    </row>
    <row r="504" spans="27:27" ht="15.75" customHeight="1" x14ac:dyDescent="0.35">
      <c r="AA504" s="3"/>
    </row>
    <row r="505" spans="27:27" ht="15.75" customHeight="1" x14ac:dyDescent="0.35">
      <c r="AA505" s="3"/>
    </row>
    <row r="506" spans="27:27" ht="15.75" customHeight="1" x14ac:dyDescent="0.35">
      <c r="AA506" s="3"/>
    </row>
    <row r="507" spans="27:27" ht="15.75" customHeight="1" x14ac:dyDescent="0.35">
      <c r="AA507" s="3"/>
    </row>
    <row r="508" spans="27:27" ht="15.75" customHeight="1" x14ac:dyDescent="0.35">
      <c r="AA508" s="3"/>
    </row>
    <row r="509" spans="27:27" ht="15.75" customHeight="1" x14ac:dyDescent="0.35">
      <c r="AA509" s="3"/>
    </row>
    <row r="510" spans="27:27" ht="15.75" customHeight="1" x14ac:dyDescent="0.35">
      <c r="AA510" s="3"/>
    </row>
    <row r="511" spans="27:27" ht="15.75" customHeight="1" x14ac:dyDescent="0.35">
      <c r="AA511" s="3"/>
    </row>
    <row r="512" spans="27:27" ht="15.75" customHeight="1" x14ac:dyDescent="0.35">
      <c r="AA512" s="3"/>
    </row>
    <row r="513" spans="27:27" ht="15.75" customHeight="1" x14ac:dyDescent="0.35">
      <c r="AA513" s="3"/>
    </row>
    <row r="514" spans="27:27" ht="15.75" customHeight="1" x14ac:dyDescent="0.35">
      <c r="AA514" s="3"/>
    </row>
    <row r="515" spans="27:27" ht="15.75" customHeight="1" x14ac:dyDescent="0.35">
      <c r="AA515" s="3"/>
    </row>
    <row r="516" spans="27:27" ht="15.75" customHeight="1" x14ac:dyDescent="0.35">
      <c r="AA516" s="3"/>
    </row>
    <row r="517" spans="27:27" ht="15.75" customHeight="1" x14ac:dyDescent="0.35">
      <c r="AA517" s="3"/>
    </row>
    <row r="518" spans="27:27" ht="15.75" customHeight="1" x14ac:dyDescent="0.35">
      <c r="AA518" s="3"/>
    </row>
    <row r="519" spans="27:27" ht="15.75" customHeight="1" x14ac:dyDescent="0.35">
      <c r="AA519" s="3"/>
    </row>
    <row r="520" spans="27:27" ht="15.75" customHeight="1" x14ac:dyDescent="0.35">
      <c r="AA520" s="3"/>
    </row>
    <row r="521" spans="27:27" ht="15.75" customHeight="1" x14ac:dyDescent="0.35">
      <c r="AA521" s="3"/>
    </row>
    <row r="522" spans="27:27" ht="15.75" customHeight="1" x14ac:dyDescent="0.35">
      <c r="AA522" s="3"/>
    </row>
    <row r="523" spans="27:27" ht="15.75" customHeight="1" x14ac:dyDescent="0.35">
      <c r="AA523" s="3"/>
    </row>
    <row r="524" spans="27:27" ht="15.75" customHeight="1" x14ac:dyDescent="0.35">
      <c r="AA524" s="3"/>
    </row>
    <row r="525" spans="27:27" ht="15.75" customHeight="1" x14ac:dyDescent="0.35">
      <c r="AA525" s="3"/>
    </row>
    <row r="526" spans="27:27" ht="15.75" customHeight="1" x14ac:dyDescent="0.35">
      <c r="AA526" s="3"/>
    </row>
    <row r="527" spans="27:27" ht="15.75" customHeight="1" x14ac:dyDescent="0.35">
      <c r="AA527" s="3"/>
    </row>
    <row r="528" spans="27:27" ht="15.75" customHeight="1" x14ac:dyDescent="0.35">
      <c r="AA528" s="3"/>
    </row>
    <row r="529" spans="27:27" ht="15.75" customHeight="1" x14ac:dyDescent="0.35">
      <c r="AA529" s="3"/>
    </row>
    <row r="530" spans="27:27" ht="15.75" customHeight="1" x14ac:dyDescent="0.35">
      <c r="AA530" s="3"/>
    </row>
    <row r="531" spans="27:27" ht="15.75" customHeight="1" x14ac:dyDescent="0.35">
      <c r="AA531" s="3"/>
    </row>
    <row r="532" spans="27:27" ht="15.75" customHeight="1" x14ac:dyDescent="0.35">
      <c r="AA532" s="3"/>
    </row>
    <row r="533" spans="27:27" ht="15.75" customHeight="1" x14ac:dyDescent="0.35">
      <c r="AA533" s="3"/>
    </row>
    <row r="534" spans="27:27" ht="15.75" customHeight="1" x14ac:dyDescent="0.35">
      <c r="AA534" s="3"/>
    </row>
    <row r="535" spans="27:27" ht="15.75" customHeight="1" x14ac:dyDescent="0.35">
      <c r="AA535" s="3"/>
    </row>
    <row r="536" spans="27:27" ht="15.75" customHeight="1" x14ac:dyDescent="0.35">
      <c r="AA536" s="3"/>
    </row>
    <row r="537" spans="27:27" ht="15.75" customHeight="1" x14ac:dyDescent="0.35">
      <c r="AA537" s="3"/>
    </row>
    <row r="538" spans="27:27" ht="15.75" customHeight="1" x14ac:dyDescent="0.35">
      <c r="AA538" s="3"/>
    </row>
    <row r="539" spans="27:27" ht="15.75" customHeight="1" x14ac:dyDescent="0.35">
      <c r="AA539" s="3"/>
    </row>
    <row r="540" spans="27:27" ht="15.75" customHeight="1" x14ac:dyDescent="0.35">
      <c r="AA540" s="3"/>
    </row>
    <row r="541" spans="27:27" ht="15.75" customHeight="1" x14ac:dyDescent="0.35">
      <c r="AA541" s="3"/>
    </row>
    <row r="542" spans="27:27" ht="15.75" customHeight="1" x14ac:dyDescent="0.35">
      <c r="AA542" s="3"/>
    </row>
    <row r="543" spans="27:27" ht="15.75" customHeight="1" x14ac:dyDescent="0.35">
      <c r="AA543" s="3"/>
    </row>
    <row r="544" spans="27:27" ht="15.75" customHeight="1" x14ac:dyDescent="0.35">
      <c r="AA544" s="3"/>
    </row>
    <row r="545" spans="27:27" ht="15.75" customHeight="1" x14ac:dyDescent="0.35">
      <c r="AA545" s="3"/>
    </row>
    <row r="546" spans="27:27" ht="15.75" customHeight="1" x14ac:dyDescent="0.35">
      <c r="AA546" s="3"/>
    </row>
    <row r="547" spans="27:27" ht="15.75" customHeight="1" x14ac:dyDescent="0.35">
      <c r="AA547" s="3"/>
    </row>
    <row r="548" spans="27:27" ht="15.75" customHeight="1" x14ac:dyDescent="0.35">
      <c r="AA548" s="3"/>
    </row>
    <row r="549" spans="27:27" ht="15.75" customHeight="1" x14ac:dyDescent="0.35">
      <c r="AA549" s="3"/>
    </row>
    <row r="550" spans="27:27" ht="15.75" customHeight="1" x14ac:dyDescent="0.35">
      <c r="AA550" s="3"/>
    </row>
    <row r="551" spans="27:27" ht="15.75" customHeight="1" x14ac:dyDescent="0.35">
      <c r="AA551" s="3"/>
    </row>
    <row r="552" spans="27:27" ht="15.75" customHeight="1" x14ac:dyDescent="0.35">
      <c r="AA552" s="3"/>
    </row>
    <row r="553" spans="27:27" ht="15.75" customHeight="1" x14ac:dyDescent="0.35">
      <c r="AA553" s="3"/>
    </row>
    <row r="554" spans="27:27" ht="15.75" customHeight="1" x14ac:dyDescent="0.35">
      <c r="AA554" s="3"/>
    </row>
    <row r="555" spans="27:27" ht="15.75" customHeight="1" x14ac:dyDescent="0.35">
      <c r="AA555" s="3"/>
    </row>
    <row r="556" spans="27:27" ht="15.75" customHeight="1" x14ac:dyDescent="0.35">
      <c r="AA556" s="3"/>
    </row>
    <row r="557" spans="27:27" ht="15.75" customHeight="1" x14ac:dyDescent="0.35">
      <c r="AA557" s="3"/>
    </row>
    <row r="558" spans="27:27" ht="15.75" customHeight="1" x14ac:dyDescent="0.35">
      <c r="AA558" s="3"/>
    </row>
    <row r="559" spans="27:27" ht="15.75" customHeight="1" x14ac:dyDescent="0.35">
      <c r="AA559" s="3"/>
    </row>
    <row r="560" spans="27:27" ht="15.75" customHeight="1" x14ac:dyDescent="0.35">
      <c r="AA560" s="3"/>
    </row>
    <row r="561" spans="27:27" ht="15.75" customHeight="1" x14ac:dyDescent="0.35">
      <c r="AA561" s="3"/>
    </row>
    <row r="562" spans="27:27" ht="15.75" customHeight="1" x14ac:dyDescent="0.35">
      <c r="AA562" s="3"/>
    </row>
    <row r="563" spans="27:27" ht="15.75" customHeight="1" x14ac:dyDescent="0.35">
      <c r="AA563" s="3"/>
    </row>
    <row r="564" spans="27:27" ht="15.75" customHeight="1" x14ac:dyDescent="0.35">
      <c r="AA564" s="3"/>
    </row>
    <row r="565" spans="27:27" ht="15.75" customHeight="1" x14ac:dyDescent="0.35">
      <c r="AA565" s="3"/>
    </row>
    <row r="566" spans="27:27" ht="15.75" customHeight="1" x14ac:dyDescent="0.35">
      <c r="AA566" s="3"/>
    </row>
    <row r="567" spans="27:27" ht="15.75" customHeight="1" x14ac:dyDescent="0.35">
      <c r="AA567" s="3"/>
    </row>
    <row r="568" spans="27:27" ht="15.75" customHeight="1" x14ac:dyDescent="0.35">
      <c r="AA568" s="3"/>
    </row>
    <row r="569" spans="27:27" ht="15.75" customHeight="1" x14ac:dyDescent="0.35">
      <c r="AA569" s="3"/>
    </row>
    <row r="570" spans="27:27" ht="15.75" customHeight="1" x14ac:dyDescent="0.35">
      <c r="AA570" s="3"/>
    </row>
    <row r="571" spans="27:27" ht="15.75" customHeight="1" x14ac:dyDescent="0.35">
      <c r="AA571" s="3"/>
    </row>
    <row r="572" spans="27:27" ht="15.75" customHeight="1" x14ac:dyDescent="0.35">
      <c r="AA572" s="3"/>
    </row>
    <row r="573" spans="27:27" ht="15.75" customHeight="1" x14ac:dyDescent="0.35">
      <c r="AA573" s="3"/>
    </row>
    <row r="574" spans="27:27" ht="15.75" customHeight="1" x14ac:dyDescent="0.35">
      <c r="AA574" s="3"/>
    </row>
    <row r="575" spans="27:27" ht="15.75" customHeight="1" x14ac:dyDescent="0.35">
      <c r="AA575" s="3"/>
    </row>
    <row r="576" spans="27:27" ht="15.75" customHeight="1" x14ac:dyDescent="0.35">
      <c r="AA576" s="3"/>
    </row>
    <row r="577" spans="27:27" ht="15.75" customHeight="1" x14ac:dyDescent="0.35">
      <c r="AA577" s="3"/>
    </row>
    <row r="578" spans="27:27" ht="15.75" customHeight="1" x14ac:dyDescent="0.35">
      <c r="AA578" s="3"/>
    </row>
    <row r="579" spans="27:27" ht="15.75" customHeight="1" x14ac:dyDescent="0.35">
      <c r="AA579" s="3"/>
    </row>
    <row r="580" spans="27:27" ht="15.75" customHeight="1" x14ac:dyDescent="0.35">
      <c r="AA580" s="3"/>
    </row>
    <row r="581" spans="27:27" ht="15.75" customHeight="1" x14ac:dyDescent="0.35">
      <c r="AA581" s="3"/>
    </row>
    <row r="582" spans="27:27" ht="15.75" customHeight="1" x14ac:dyDescent="0.35">
      <c r="AA582" s="3"/>
    </row>
    <row r="583" spans="27:27" ht="15.75" customHeight="1" x14ac:dyDescent="0.35">
      <c r="AA583" s="3"/>
    </row>
    <row r="584" spans="27:27" ht="15.75" customHeight="1" x14ac:dyDescent="0.35">
      <c r="AA584" s="3"/>
    </row>
    <row r="585" spans="27:27" ht="15.75" customHeight="1" x14ac:dyDescent="0.35">
      <c r="AA585" s="3"/>
    </row>
    <row r="586" spans="27:27" ht="15.75" customHeight="1" x14ac:dyDescent="0.35">
      <c r="AA586" s="3"/>
    </row>
    <row r="587" spans="27:27" ht="15.75" customHeight="1" x14ac:dyDescent="0.35">
      <c r="AA587" s="3"/>
    </row>
    <row r="588" spans="27:27" ht="15.75" customHeight="1" x14ac:dyDescent="0.35">
      <c r="AA588" s="3"/>
    </row>
    <row r="589" spans="27:27" ht="15.75" customHeight="1" x14ac:dyDescent="0.35">
      <c r="AA589" s="3"/>
    </row>
    <row r="590" spans="27:27" ht="15.75" customHeight="1" x14ac:dyDescent="0.35">
      <c r="AA590" s="3"/>
    </row>
    <row r="591" spans="27:27" ht="15.75" customHeight="1" x14ac:dyDescent="0.35">
      <c r="AA591" s="3"/>
    </row>
    <row r="592" spans="27:27" ht="15.75" customHeight="1" x14ac:dyDescent="0.35">
      <c r="AA592" s="3"/>
    </row>
    <row r="593" spans="27:27" ht="15.75" customHeight="1" x14ac:dyDescent="0.35">
      <c r="AA593" s="3"/>
    </row>
    <row r="594" spans="27:27" ht="15.75" customHeight="1" x14ac:dyDescent="0.35">
      <c r="AA594" s="3"/>
    </row>
    <row r="595" spans="27:27" ht="15.75" customHeight="1" x14ac:dyDescent="0.35">
      <c r="AA595" s="3"/>
    </row>
    <row r="596" spans="27:27" ht="15.75" customHeight="1" x14ac:dyDescent="0.35">
      <c r="AA596" s="3"/>
    </row>
    <row r="597" spans="27:27" ht="15.75" customHeight="1" x14ac:dyDescent="0.35">
      <c r="AA597" s="3"/>
    </row>
    <row r="598" spans="27:27" ht="15.75" customHeight="1" x14ac:dyDescent="0.35">
      <c r="AA598" s="3"/>
    </row>
    <row r="599" spans="27:27" ht="15.75" customHeight="1" x14ac:dyDescent="0.35">
      <c r="AA599" s="3"/>
    </row>
    <row r="600" spans="27:27" ht="15.75" customHeight="1" x14ac:dyDescent="0.35">
      <c r="AA600" s="3"/>
    </row>
    <row r="601" spans="27:27" ht="15.75" customHeight="1" x14ac:dyDescent="0.35">
      <c r="AA601" s="3"/>
    </row>
    <row r="602" spans="27:27" ht="15.75" customHeight="1" x14ac:dyDescent="0.35">
      <c r="AA602" s="3"/>
    </row>
    <row r="603" spans="27:27" ht="15.75" customHeight="1" x14ac:dyDescent="0.35">
      <c r="AA603" s="3"/>
    </row>
    <row r="604" spans="27:27" ht="15.75" customHeight="1" x14ac:dyDescent="0.35">
      <c r="AA604" s="3"/>
    </row>
    <row r="605" spans="27:27" ht="15.75" customHeight="1" x14ac:dyDescent="0.35">
      <c r="AA605" s="3"/>
    </row>
    <row r="606" spans="27:27" ht="15.75" customHeight="1" x14ac:dyDescent="0.35">
      <c r="AA606" s="3"/>
    </row>
    <row r="607" spans="27:27" ht="15.75" customHeight="1" x14ac:dyDescent="0.35">
      <c r="AA607" s="3"/>
    </row>
    <row r="608" spans="27:27" ht="15.75" customHeight="1" x14ac:dyDescent="0.35">
      <c r="AA608" s="3"/>
    </row>
    <row r="609" spans="27:27" ht="15.75" customHeight="1" x14ac:dyDescent="0.35">
      <c r="AA609" s="3"/>
    </row>
    <row r="610" spans="27:27" ht="15.75" customHeight="1" x14ac:dyDescent="0.35">
      <c r="AA610" s="3"/>
    </row>
    <row r="611" spans="27:27" ht="15.75" customHeight="1" x14ac:dyDescent="0.35">
      <c r="AA611" s="3"/>
    </row>
    <row r="612" spans="27:27" ht="15.75" customHeight="1" x14ac:dyDescent="0.35">
      <c r="AA612" s="3"/>
    </row>
    <row r="613" spans="27:27" ht="15.75" customHeight="1" x14ac:dyDescent="0.35">
      <c r="AA613" s="3"/>
    </row>
    <row r="614" spans="27:27" ht="15.75" customHeight="1" x14ac:dyDescent="0.35">
      <c r="AA614" s="3"/>
    </row>
    <row r="615" spans="27:27" ht="15.75" customHeight="1" x14ac:dyDescent="0.35">
      <c r="AA615" s="3"/>
    </row>
    <row r="616" spans="27:27" ht="15.75" customHeight="1" x14ac:dyDescent="0.35">
      <c r="AA616" s="3"/>
    </row>
    <row r="617" spans="27:27" ht="15.75" customHeight="1" x14ac:dyDescent="0.35">
      <c r="AA617" s="3"/>
    </row>
    <row r="618" spans="27:27" ht="15.75" customHeight="1" x14ac:dyDescent="0.35">
      <c r="AA618" s="3"/>
    </row>
    <row r="619" spans="27:27" ht="15.75" customHeight="1" x14ac:dyDescent="0.35">
      <c r="AA619" s="3"/>
    </row>
    <row r="620" spans="27:27" ht="15.75" customHeight="1" x14ac:dyDescent="0.35">
      <c r="AA620" s="3"/>
    </row>
    <row r="621" spans="27:27" ht="15.75" customHeight="1" x14ac:dyDescent="0.35">
      <c r="AA621" s="3"/>
    </row>
    <row r="622" spans="27:27" ht="15.75" customHeight="1" x14ac:dyDescent="0.35">
      <c r="AA622" s="3"/>
    </row>
    <row r="623" spans="27:27" ht="15.75" customHeight="1" x14ac:dyDescent="0.35">
      <c r="AA623" s="3"/>
    </row>
    <row r="624" spans="27:27" ht="15.75" customHeight="1" x14ac:dyDescent="0.35">
      <c r="AA624" s="3"/>
    </row>
    <row r="625" spans="27:27" ht="15.75" customHeight="1" x14ac:dyDescent="0.35">
      <c r="AA625" s="3"/>
    </row>
    <row r="626" spans="27:27" ht="15.75" customHeight="1" x14ac:dyDescent="0.35">
      <c r="AA626" s="3"/>
    </row>
    <row r="627" spans="27:27" ht="15.75" customHeight="1" x14ac:dyDescent="0.35">
      <c r="AA627" s="3"/>
    </row>
    <row r="628" spans="27:27" ht="15.75" customHeight="1" x14ac:dyDescent="0.35">
      <c r="AA628" s="3"/>
    </row>
    <row r="629" spans="27:27" ht="15.75" customHeight="1" x14ac:dyDescent="0.35">
      <c r="AA629" s="3"/>
    </row>
    <row r="630" spans="27:27" ht="15.75" customHeight="1" x14ac:dyDescent="0.35">
      <c r="AA630" s="3"/>
    </row>
    <row r="631" spans="27:27" ht="15.75" customHeight="1" x14ac:dyDescent="0.35">
      <c r="AA631" s="3"/>
    </row>
    <row r="632" spans="27:27" ht="15.75" customHeight="1" x14ac:dyDescent="0.35">
      <c r="AA632" s="3"/>
    </row>
    <row r="633" spans="27:27" ht="15.75" customHeight="1" x14ac:dyDescent="0.35">
      <c r="AA633" s="3"/>
    </row>
    <row r="634" spans="27:27" ht="15.75" customHeight="1" x14ac:dyDescent="0.35">
      <c r="AA634" s="3"/>
    </row>
    <row r="635" spans="27:27" ht="15.75" customHeight="1" x14ac:dyDescent="0.35">
      <c r="AA635" s="3"/>
    </row>
    <row r="636" spans="27:27" ht="15.75" customHeight="1" x14ac:dyDescent="0.35">
      <c r="AA636" s="3"/>
    </row>
    <row r="637" spans="27:27" ht="15.75" customHeight="1" x14ac:dyDescent="0.35">
      <c r="AA637" s="3"/>
    </row>
    <row r="638" spans="27:27" ht="15.75" customHeight="1" x14ac:dyDescent="0.35">
      <c r="AA638" s="3"/>
    </row>
    <row r="639" spans="27:27" ht="15.75" customHeight="1" x14ac:dyDescent="0.35">
      <c r="AA639" s="3"/>
    </row>
    <row r="640" spans="27:27" ht="15.75" customHeight="1" x14ac:dyDescent="0.35">
      <c r="AA640" s="3"/>
    </row>
    <row r="641" spans="27:27" ht="15.75" customHeight="1" x14ac:dyDescent="0.35">
      <c r="AA641" s="3"/>
    </row>
    <row r="642" spans="27:27" ht="15.75" customHeight="1" x14ac:dyDescent="0.35">
      <c r="AA642" s="3"/>
    </row>
    <row r="643" spans="27:27" ht="15.75" customHeight="1" x14ac:dyDescent="0.35">
      <c r="AA643" s="3"/>
    </row>
    <row r="644" spans="27:27" ht="15.75" customHeight="1" x14ac:dyDescent="0.35">
      <c r="AA644" s="3"/>
    </row>
    <row r="645" spans="27:27" ht="15.75" customHeight="1" x14ac:dyDescent="0.35">
      <c r="AA645" s="3"/>
    </row>
    <row r="646" spans="27:27" ht="15.75" customHeight="1" x14ac:dyDescent="0.35">
      <c r="AA646" s="3"/>
    </row>
    <row r="647" spans="27:27" ht="15.75" customHeight="1" x14ac:dyDescent="0.35">
      <c r="AA647" s="3"/>
    </row>
    <row r="648" spans="27:27" ht="15.75" customHeight="1" x14ac:dyDescent="0.35">
      <c r="AA648" s="3"/>
    </row>
    <row r="649" spans="27:27" ht="15.75" customHeight="1" x14ac:dyDescent="0.35">
      <c r="AA649" s="3"/>
    </row>
    <row r="650" spans="27:27" ht="15.75" customHeight="1" x14ac:dyDescent="0.35">
      <c r="AA650" s="3"/>
    </row>
    <row r="651" spans="27:27" ht="15.75" customHeight="1" x14ac:dyDescent="0.35">
      <c r="AA651" s="3"/>
    </row>
    <row r="652" spans="27:27" ht="15.75" customHeight="1" x14ac:dyDescent="0.35">
      <c r="AA652" s="3"/>
    </row>
    <row r="653" spans="27:27" ht="15.75" customHeight="1" x14ac:dyDescent="0.35">
      <c r="AA653" s="3"/>
    </row>
    <row r="654" spans="27:27" ht="15.75" customHeight="1" x14ac:dyDescent="0.35">
      <c r="AA654" s="3"/>
    </row>
    <row r="655" spans="27:27" ht="15.75" customHeight="1" x14ac:dyDescent="0.35">
      <c r="AA655" s="3"/>
    </row>
    <row r="656" spans="27:27" ht="15.75" customHeight="1" x14ac:dyDescent="0.35">
      <c r="AA656" s="3"/>
    </row>
    <row r="657" spans="27:27" ht="15.75" customHeight="1" x14ac:dyDescent="0.35">
      <c r="AA657" s="3"/>
    </row>
    <row r="658" spans="27:27" ht="15.75" customHeight="1" x14ac:dyDescent="0.35">
      <c r="AA658" s="3"/>
    </row>
    <row r="659" spans="27:27" ht="15.75" customHeight="1" x14ac:dyDescent="0.35">
      <c r="AA659" s="3"/>
    </row>
    <row r="660" spans="27:27" ht="15.75" customHeight="1" x14ac:dyDescent="0.35">
      <c r="AA660" s="3"/>
    </row>
    <row r="661" spans="27:27" ht="15.75" customHeight="1" x14ac:dyDescent="0.35">
      <c r="AA661" s="3"/>
    </row>
    <row r="662" spans="27:27" ht="15.75" customHeight="1" x14ac:dyDescent="0.35">
      <c r="AA662" s="3"/>
    </row>
    <row r="663" spans="27:27" ht="15.75" customHeight="1" x14ac:dyDescent="0.35">
      <c r="AA663" s="3"/>
    </row>
    <row r="664" spans="27:27" ht="15.75" customHeight="1" x14ac:dyDescent="0.35">
      <c r="AA664" s="3"/>
    </row>
    <row r="665" spans="27:27" ht="15.75" customHeight="1" x14ac:dyDescent="0.35">
      <c r="AA665" s="3"/>
    </row>
    <row r="666" spans="27:27" ht="15.75" customHeight="1" x14ac:dyDescent="0.35">
      <c r="AA666" s="3"/>
    </row>
    <row r="667" spans="27:27" ht="15.75" customHeight="1" x14ac:dyDescent="0.35">
      <c r="AA667" s="3"/>
    </row>
    <row r="668" spans="27:27" ht="15.75" customHeight="1" x14ac:dyDescent="0.35">
      <c r="AA668" s="3"/>
    </row>
    <row r="669" spans="27:27" ht="15.75" customHeight="1" x14ac:dyDescent="0.35">
      <c r="AA669" s="3"/>
    </row>
    <row r="670" spans="27:27" ht="15.75" customHeight="1" x14ac:dyDescent="0.35">
      <c r="AA670" s="3"/>
    </row>
    <row r="671" spans="27:27" ht="15.75" customHeight="1" x14ac:dyDescent="0.35">
      <c r="AA671" s="3"/>
    </row>
    <row r="672" spans="27:27" ht="15.75" customHeight="1" x14ac:dyDescent="0.35">
      <c r="AA672" s="3"/>
    </row>
    <row r="673" spans="27:27" ht="15.75" customHeight="1" x14ac:dyDescent="0.35">
      <c r="AA673" s="3"/>
    </row>
    <row r="674" spans="27:27" ht="15.75" customHeight="1" x14ac:dyDescent="0.35">
      <c r="AA674" s="3"/>
    </row>
    <row r="675" spans="27:27" ht="15.75" customHeight="1" x14ac:dyDescent="0.35">
      <c r="AA675" s="3"/>
    </row>
    <row r="676" spans="27:27" ht="15.75" customHeight="1" x14ac:dyDescent="0.35">
      <c r="AA676" s="3"/>
    </row>
    <row r="677" spans="27:27" ht="15.75" customHeight="1" x14ac:dyDescent="0.35">
      <c r="AA677" s="3"/>
    </row>
    <row r="678" spans="27:27" ht="15.75" customHeight="1" x14ac:dyDescent="0.35">
      <c r="AA678" s="3"/>
    </row>
    <row r="679" spans="27:27" ht="15.75" customHeight="1" x14ac:dyDescent="0.35">
      <c r="AA679" s="3"/>
    </row>
    <row r="680" spans="27:27" ht="15.75" customHeight="1" x14ac:dyDescent="0.35">
      <c r="AA680" s="3"/>
    </row>
    <row r="681" spans="27:27" ht="15.75" customHeight="1" x14ac:dyDescent="0.35">
      <c r="AA681" s="3"/>
    </row>
    <row r="682" spans="27:27" ht="15.75" customHeight="1" x14ac:dyDescent="0.35">
      <c r="AA682" s="3"/>
    </row>
    <row r="683" spans="27:27" ht="15.75" customHeight="1" x14ac:dyDescent="0.35">
      <c r="AA683" s="3"/>
    </row>
    <row r="684" spans="27:27" ht="15.75" customHeight="1" x14ac:dyDescent="0.35">
      <c r="AA684" s="3"/>
    </row>
    <row r="685" spans="27:27" ht="15.75" customHeight="1" x14ac:dyDescent="0.35">
      <c r="AA685" s="3"/>
    </row>
    <row r="686" spans="27:27" ht="15.75" customHeight="1" x14ac:dyDescent="0.35">
      <c r="AA686" s="3"/>
    </row>
    <row r="687" spans="27:27" ht="15.75" customHeight="1" x14ac:dyDescent="0.35">
      <c r="AA687" s="3"/>
    </row>
    <row r="688" spans="27:27" ht="15.75" customHeight="1" x14ac:dyDescent="0.35">
      <c r="AA688" s="3"/>
    </row>
    <row r="689" spans="27:27" ht="15.75" customHeight="1" x14ac:dyDescent="0.35">
      <c r="AA689" s="3"/>
    </row>
    <row r="690" spans="27:27" ht="15.75" customHeight="1" x14ac:dyDescent="0.35">
      <c r="AA690" s="3"/>
    </row>
    <row r="691" spans="27:27" ht="15.75" customHeight="1" x14ac:dyDescent="0.35">
      <c r="AA691" s="3"/>
    </row>
    <row r="692" spans="27:27" ht="15.75" customHeight="1" x14ac:dyDescent="0.35">
      <c r="AA692" s="3"/>
    </row>
    <row r="693" spans="27:27" ht="15.75" customHeight="1" x14ac:dyDescent="0.35">
      <c r="AA693" s="3"/>
    </row>
    <row r="694" spans="27:27" ht="15.75" customHeight="1" x14ac:dyDescent="0.35">
      <c r="AA694" s="3"/>
    </row>
    <row r="695" spans="27:27" ht="15.75" customHeight="1" x14ac:dyDescent="0.35">
      <c r="AA695" s="3"/>
    </row>
    <row r="696" spans="27:27" ht="15.75" customHeight="1" x14ac:dyDescent="0.35">
      <c r="AA696" s="3"/>
    </row>
    <row r="697" spans="27:27" ht="15.75" customHeight="1" x14ac:dyDescent="0.35">
      <c r="AA697" s="3"/>
    </row>
    <row r="698" spans="27:27" ht="15.75" customHeight="1" x14ac:dyDescent="0.35">
      <c r="AA698" s="3"/>
    </row>
    <row r="699" spans="27:27" ht="15.75" customHeight="1" x14ac:dyDescent="0.35">
      <c r="AA699" s="3"/>
    </row>
    <row r="700" spans="27:27" ht="15.75" customHeight="1" x14ac:dyDescent="0.35">
      <c r="AA700" s="3"/>
    </row>
    <row r="701" spans="27:27" ht="15.75" customHeight="1" x14ac:dyDescent="0.35">
      <c r="AA701" s="3"/>
    </row>
    <row r="702" spans="27:27" ht="15.75" customHeight="1" x14ac:dyDescent="0.35">
      <c r="AA702" s="3"/>
    </row>
    <row r="703" spans="27:27" ht="15.75" customHeight="1" x14ac:dyDescent="0.35">
      <c r="AA703" s="3"/>
    </row>
    <row r="704" spans="27:27" ht="15.75" customHeight="1" x14ac:dyDescent="0.35">
      <c r="AA704" s="3"/>
    </row>
    <row r="705" spans="27:27" ht="15.75" customHeight="1" x14ac:dyDescent="0.35">
      <c r="AA705" s="3"/>
    </row>
    <row r="706" spans="27:27" ht="15.75" customHeight="1" x14ac:dyDescent="0.35">
      <c r="AA706" s="3"/>
    </row>
    <row r="707" spans="27:27" ht="15.75" customHeight="1" x14ac:dyDescent="0.35">
      <c r="AA707" s="3"/>
    </row>
    <row r="708" spans="27:27" ht="15.75" customHeight="1" x14ac:dyDescent="0.35">
      <c r="AA708" s="3"/>
    </row>
    <row r="709" spans="27:27" ht="15.75" customHeight="1" x14ac:dyDescent="0.35">
      <c r="AA709" s="3"/>
    </row>
    <row r="710" spans="27:27" ht="15.75" customHeight="1" x14ac:dyDescent="0.35">
      <c r="AA710" s="3"/>
    </row>
    <row r="711" spans="27:27" ht="15.75" customHeight="1" x14ac:dyDescent="0.35">
      <c r="AA711" s="3"/>
    </row>
    <row r="712" spans="27:27" ht="15.75" customHeight="1" x14ac:dyDescent="0.35">
      <c r="AA712" s="3"/>
    </row>
    <row r="713" spans="27:27" ht="15.75" customHeight="1" x14ac:dyDescent="0.35">
      <c r="AA713" s="3"/>
    </row>
    <row r="714" spans="27:27" ht="15.75" customHeight="1" x14ac:dyDescent="0.35">
      <c r="AA714" s="3"/>
    </row>
    <row r="715" spans="27:27" ht="15.75" customHeight="1" x14ac:dyDescent="0.35">
      <c r="AA715" s="3"/>
    </row>
    <row r="716" spans="27:27" ht="15.75" customHeight="1" x14ac:dyDescent="0.35">
      <c r="AA716" s="3"/>
    </row>
    <row r="717" spans="27:27" ht="15.75" customHeight="1" x14ac:dyDescent="0.35">
      <c r="AA717" s="3"/>
    </row>
    <row r="718" spans="27:27" ht="15.75" customHeight="1" x14ac:dyDescent="0.35">
      <c r="AA718" s="3"/>
    </row>
    <row r="719" spans="27:27" ht="15.75" customHeight="1" x14ac:dyDescent="0.35">
      <c r="AA719" s="3"/>
    </row>
    <row r="720" spans="27:27" ht="15.75" customHeight="1" x14ac:dyDescent="0.35">
      <c r="AA720" s="3"/>
    </row>
    <row r="721" spans="27:27" ht="15.75" customHeight="1" x14ac:dyDescent="0.35">
      <c r="AA721" s="3"/>
    </row>
    <row r="722" spans="27:27" ht="15.75" customHeight="1" x14ac:dyDescent="0.35">
      <c r="AA722" s="3"/>
    </row>
    <row r="723" spans="27:27" ht="15.75" customHeight="1" x14ac:dyDescent="0.35">
      <c r="AA723" s="3"/>
    </row>
    <row r="724" spans="27:27" ht="15.75" customHeight="1" x14ac:dyDescent="0.35">
      <c r="AA724" s="3"/>
    </row>
    <row r="725" spans="27:27" ht="15.75" customHeight="1" x14ac:dyDescent="0.35">
      <c r="AA725" s="3"/>
    </row>
    <row r="726" spans="27:27" ht="15.75" customHeight="1" x14ac:dyDescent="0.35">
      <c r="AA726" s="3"/>
    </row>
    <row r="727" spans="27:27" ht="15.75" customHeight="1" x14ac:dyDescent="0.35">
      <c r="AA727" s="3"/>
    </row>
    <row r="728" spans="27:27" ht="15.75" customHeight="1" x14ac:dyDescent="0.35">
      <c r="AA728" s="3"/>
    </row>
    <row r="729" spans="27:27" ht="15.75" customHeight="1" x14ac:dyDescent="0.35">
      <c r="AA729" s="3"/>
    </row>
    <row r="730" spans="27:27" ht="15.75" customHeight="1" x14ac:dyDescent="0.35">
      <c r="AA730" s="3"/>
    </row>
    <row r="731" spans="27:27" ht="15.75" customHeight="1" x14ac:dyDescent="0.35">
      <c r="AA731" s="3"/>
    </row>
    <row r="732" spans="27:27" ht="15.75" customHeight="1" x14ac:dyDescent="0.35">
      <c r="AA732" s="3"/>
    </row>
    <row r="733" spans="27:27" ht="15.75" customHeight="1" x14ac:dyDescent="0.35">
      <c r="AA733" s="3"/>
    </row>
    <row r="734" spans="27:27" ht="15.75" customHeight="1" x14ac:dyDescent="0.35">
      <c r="AA734" s="3"/>
    </row>
    <row r="735" spans="27:27" ht="15.75" customHeight="1" x14ac:dyDescent="0.35">
      <c r="AA735" s="3"/>
    </row>
    <row r="736" spans="27:27" ht="15.75" customHeight="1" x14ac:dyDescent="0.35">
      <c r="AA736" s="3"/>
    </row>
    <row r="737" spans="27:27" ht="15.75" customHeight="1" x14ac:dyDescent="0.35">
      <c r="AA737" s="3"/>
    </row>
    <row r="738" spans="27:27" ht="15.75" customHeight="1" x14ac:dyDescent="0.35">
      <c r="AA738" s="3"/>
    </row>
    <row r="739" spans="27:27" ht="15.75" customHeight="1" x14ac:dyDescent="0.35">
      <c r="AA739" s="3"/>
    </row>
    <row r="740" spans="27:27" ht="15.75" customHeight="1" x14ac:dyDescent="0.35">
      <c r="AA740" s="3"/>
    </row>
    <row r="741" spans="27:27" ht="15.75" customHeight="1" x14ac:dyDescent="0.35">
      <c r="AA741" s="3"/>
    </row>
    <row r="742" spans="27:27" ht="15.75" customHeight="1" x14ac:dyDescent="0.35">
      <c r="AA742" s="3"/>
    </row>
    <row r="743" spans="27:27" ht="15.75" customHeight="1" x14ac:dyDescent="0.35">
      <c r="AA743" s="3"/>
    </row>
    <row r="744" spans="27:27" ht="15.75" customHeight="1" x14ac:dyDescent="0.35">
      <c r="AA744" s="3"/>
    </row>
    <row r="745" spans="27:27" ht="15.75" customHeight="1" x14ac:dyDescent="0.35">
      <c r="AA745" s="3"/>
    </row>
    <row r="746" spans="27:27" ht="15.75" customHeight="1" x14ac:dyDescent="0.35">
      <c r="AA746" s="3"/>
    </row>
    <row r="747" spans="27:27" ht="15.75" customHeight="1" x14ac:dyDescent="0.35">
      <c r="AA747" s="3"/>
    </row>
    <row r="748" spans="27:27" ht="15.75" customHeight="1" x14ac:dyDescent="0.35">
      <c r="AA748" s="3"/>
    </row>
    <row r="749" spans="27:27" ht="15.75" customHeight="1" x14ac:dyDescent="0.35">
      <c r="AA749" s="3"/>
    </row>
    <row r="750" spans="27:27" ht="15.75" customHeight="1" x14ac:dyDescent="0.35">
      <c r="AA750" s="3"/>
    </row>
    <row r="751" spans="27:27" ht="15.75" customHeight="1" x14ac:dyDescent="0.35">
      <c r="AA751" s="3"/>
    </row>
    <row r="752" spans="27:27" ht="15.75" customHeight="1" x14ac:dyDescent="0.35">
      <c r="AA752" s="3"/>
    </row>
    <row r="753" spans="27:27" ht="15.75" customHeight="1" x14ac:dyDescent="0.35">
      <c r="AA753" s="3"/>
    </row>
    <row r="754" spans="27:27" ht="15.75" customHeight="1" x14ac:dyDescent="0.35">
      <c r="AA754" s="3"/>
    </row>
    <row r="755" spans="27:27" ht="15.75" customHeight="1" x14ac:dyDescent="0.35">
      <c r="AA755" s="3"/>
    </row>
    <row r="756" spans="27:27" ht="15.75" customHeight="1" x14ac:dyDescent="0.35">
      <c r="AA756" s="3"/>
    </row>
    <row r="757" spans="27:27" ht="15.75" customHeight="1" x14ac:dyDescent="0.35">
      <c r="AA757" s="3"/>
    </row>
    <row r="758" spans="27:27" ht="15.75" customHeight="1" x14ac:dyDescent="0.35">
      <c r="AA758" s="3"/>
    </row>
    <row r="759" spans="27:27" ht="15.75" customHeight="1" x14ac:dyDescent="0.35">
      <c r="AA759" s="3"/>
    </row>
    <row r="760" spans="27:27" ht="15.75" customHeight="1" x14ac:dyDescent="0.35">
      <c r="AA760" s="3"/>
    </row>
    <row r="761" spans="27:27" ht="15.75" customHeight="1" x14ac:dyDescent="0.35">
      <c r="AA761" s="3"/>
    </row>
    <row r="762" spans="27:27" ht="15.75" customHeight="1" x14ac:dyDescent="0.35">
      <c r="AA762" s="3"/>
    </row>
    <row r="763" spans="27:27" ht="15.75" customHeight="1" x14ac:dyDescent="0.35">
      <c r="AA763" s="3"/>
    </row>
    <row r="764" spans="27:27" ht="15.75" customHeight="1" x14ac:dyDescent="0.35">
      <c r="AA764" s="3"/>
    </row>
    <row r="765" spans="27:27" ht="15.75" customHeight="1" x14ac:dyDescent="0.35">
      <c r="AA765" s="3"/>
    </row>
    <row r="766" spans="27:27" ht="15.75" customHeight="1" x14ac:dyDescent="0.35">
      <c r="AA766" s="3"/>
    </row>
    <row r="767" spans="27:27" ht="15.75" customHeight="1" x14ac:dyDescent="0.35">
      <c r="AA767" s="3"/>
    </row>
    <row r="768" spans="27:27" ht="15.75" customHeight="1" x14ac:dyDescent="0.35">
      <c r="AA768" s="3"/>
    </row>
    <row r="769" spans="27:27" ht="15.75" customHeight="1" x14ac:dyDescent="0.35">
      <c r="AA769" s="3"/>
    </row>
    <row r="770" spans="27:27" ht="15.75" customHeight="1" x14ac:dyDescent="0.35">
      <c r="AA770" s="3"/>
    </row>
    <row r="771" spans="27:27" ht="15.75" customHeight="1" x14ac:dyDescent="0.35">
      <c r="AA771" s="3"/>
    </row>
    <row r="772" spans="27:27" ht="15.75" customHeight="1" x14ac:dyDescent="0.35">
      <c r="AA772" s="3"/>
    </row>
    <row r="773" spans="27:27" ht="15.75" customHeight="1" x14ac:dyDescent="0.35">
      <c r="AA773" s="3"/>
    </row>
    <row r="774" spans="27:27" ht="15.75" customHeight="1" x14ac:dyDescent="0.35">
      <c r="AA774" s="3"/>
    </row>
    <row r="775" spans="27:27" ht="15.75" customHeight="1" x14ac:dyDescent="0.35">
      <c r="AA775" s="3"/>
    </row>
    <row r="776" spans="27:27" ht="15.75" customHeight="1" x14ac:dyDescent="0.35">
      <c r="AA776" s="3"/>
    </row>
    <row r="777" spans="27:27" ht="15.75" customHeight="1" x14ac:dyDescent="0.35">
      <c r="AA777" s="3"/>
    </row>
    <row r="778" spans="27:27" ht="15.75" customHeight="1" x14ac:dyDescent="0.35">
      <c r="AA778" s="3"/>
    </row>
    <row r="779" spans="27:27" ht="15.75" customHeight="1" x14ac:dyDescent="0.35">
      <c r="AA779" s="3"/>
    </row>
    <row r="780" spans="27:27" ht="15.75" customHeight="1" x14ac:dyDescent="0.35">
      <c r="AA780" s="3"/>
    </row>
    <row r="781" spans="27:27" ht="15.75" customHeight="1" x14ac:dyDescent="0.35">
      <c r="AA781" s="3"/>
    </row>
    <row r="782" spans="27:27" ht="15.75" customHeight="1" x14ac:dyDescent="0.35">
      <c r="AA782" s="3"/>
    </row>
    <row r="783" spans="27:27" ht="15.75" customHeight="1" x14ac:dyDescent="0.35">
      <c r="AA783" s="3"/>
    </row>
    <row r="784" spans="27:27" ht="15.75" customHeight="1" x14ac:dyDescent="0.35">
      <c r="AA784" s="3"/>
    </row>
    <row r="785" spans="27:27" ht="15.75" customHeight="1" x14ac:dyDescent="0.35">
      <c r="AA785" s="3"/>
    </row>
    <row r="786" spans="27:27" ht="15.75" customHeight="1" x14ac:dyDescent="0.35">
      <c r="AA786" s="3"/>
    </row>
    <row r="787" spans="27:27" ht="15.75" customHeight="1" x14ac:dyDescent="0.35">
      <c r="AA787" s="3"/>
    </row>
    <row r="788" spans="27:27" ht="15.75" customHeight="1" x14ac:dyDescent="0.35">
      <c r="AA788" s="3"/>
    </row>
    <row r="789" spans="27:27" ht="15.75" customHeight="1" x14ac:dyDescent="0.35">
      <c r="AA789" s="3"/>
    </row>
    <row r="790" spans="27:27" ht="15.75" customHeight="1" x14ac:dyDescent="0.35">
      <c r="AA790" s="3"/>
    </row>
    <row r="791" spans="27:27" ht="15.75" customHeight="1" x14ac:dyDescent="0.35">
      <c r="AA791" s="3"/>
    </row>
    <row r="792" spans="27:27" ht="15.75" customHeight="1" x14ac:dyDescent="0.35">
      <c r="AA792" s="3"/>
    </row>
    <row r="793" spans="27:27" ht="15.75" customHeight="1" x14ac:dyDescent="0.35">
      <c r="AA793" s="3"/>
    </row>
    <row r="794" spans="27:27" ht="15.75" customHeight="1" x14ac:dyDescent="0.35">
      <c r="AA794" s="3"/>
    </row>
    <row r="795" spans="27:27" ht="15.75" customHeight="1" x14ac:dyDescent="0.35">
      <c r="AA795" s="3"/>
    </row>
    <row r="796" spans="27:27" ht="15.75" customHeight="1" x14ac:dyDescent="0.35">
      <c r="AA796" s="3"/>
    </row>
    <row r="797" spans="27:27" ht="15.75" customHeight="1" x14ac:dyDescent="0.35">
      <c r="AA797" s="3"/>
    </row>
    <row r="798" spans="27:27" ht="15.75" customHeight="1" x14ac:dyDescent="0.35">
      <c r="AA798" s="3"/>
    </row>
    <row r="799" spans="27:27" ht="15.75" customHeight="1" x14ac:dyDescent="0.35">
      <c r="AA799" s="3"/>
    </row>
    <row r="800" spans="27:27" ht="15.75" customHeight="1" x14ac:dyDescent="0.35">
      <c r="AA800" s="3"/>
    </row>
    <row r="801" spans="27:27" ht="15.75" customHeight="1" x14ac:dyDescent="0.35">
      <c r="AA801" s="3"/>
    </row>
    <row r="802" spans="27:27" ht="15.75" customHeight="1" x14ac:dyDescent="0.35">
      <c r="AA802" s="3"/>
    </row>
    <row r="803" spans="27:27" ht="15.75" customHeight="1" x14ac:dyDescent="0.35">
      <c r="AA803" s="3"/>
    </row>
    <row r="804" spans="27:27" ht="15.75" customHeight="1" x14ac:dyDescent="0.35">
      <c r="AA804" s="3"/>
    </row>
    <row r="805" spans="27:27" ht="15.75" customHeight="1" x14ac:dyDescent="0.35">
      <c r="AA805" s="3"/>
    </row>
    <row r="806" spans="27:27" ht="15.75" customHeight="1" x14ac:dyDescent="0.35">
      <c r="AA806" s="3"/>
    </row>
    <row r="807" spans="27:27" ht="15.75" customHeight="1" x14ac:dyDescent="0.35">
      <c r="AA807" s="3"/>
    </row>
    <row r="808" spans="27:27" ht="15.75" customHeight="1" x14ac:dyDescent="0.35">
      <c r="AA808" s="3"/>
    </row>
    <row r="809" spans="27:27" ht="15.75" customHeight="1" x14ac:dyDescent="0.35">
      <c r="AA809" s="3"/>
    </row>
    <row r="810" spans="27:27" ht="15.75" customHeight="1" x14ac:dyDescent="0.35">
      <c r="AA810" s="3"/>
    </row>
    <row r="811" spans="27:27" ht="15.75" customHeight="1" x14ac:dyDescent="0.35">
      <c r="AA811" s="3"/>
    </row>
    <row r="812" spans="27:27" ht="15.75" customHeight="1" x14ac:dyDescent="0.35">
      <c r="AA812" s="3"/>
    </row>
    <row r="813" spans="27:27" ht="15.75" customHeight="1" x14ac:dyDescent="0.35">
      <c r="AA813" s="3"/>
    </row>
    <row r="814" spans="27:27" ht="15.75" customHeight="1" x14ac:dyDescent="0.35">
      <c r="AA814" s="3"/>
    </row>
    <row r="815" spans="27:27" ht="15.75" customHeight="1" x14ac:dyDescent="0.35">
      <c r="AA815" s="3"/>
    </row>
    <row r="816" spans="27:27" ht="15.75" customHeight="1" x14ac:dyDescent="0.35">
      <c r="AA816" s="3"/>
    </row>
    <row r="817" spans="27:27" ht="15.75" customHeight="1" x14ac:dyDescent="0.35">
      <c r="AA817" s="3"/>
    </row>
    <row r="818" spans="27:27" ht="15.75" customHeight="1" x14ac:dyDescent="0.35">
      <c r="AA818" s="3"/>
    </row>
    <row r="819" spans="27:27" ht="15.75" customHeight="1" x14ac:dyDescent="0.35">
      <c r="AA819" s="3"/>
    </row>
    <row r="820" spans="27:27" ht="15.75" customHeight="1" x14ac:dyDescent="0.35">
      <c r="AA820" s="3"/>
    </row>
    <row r="821" spans="27:27" ht="15.75" customHeight="1" x14ac:dyDescent="0.35">
      <c r="AA821" s="3"/>
    </row>
    <row r="822" spans="27:27" ht="15.75" customHeight="1" x14ac:dyDescent="0.35">
      <c r="AA822" s="3"/>
    </row>
    <row r="823" spans="27:27" ht="15.75" customHeight="1" x14ac:dyDescent="0.35">
      <c r="AA823" s="3"/>
    </row>
    <row r="824" spans="27:27" ht="15.75" customHeight="1" x14ac:dyDescent="0.35">
      <c r="AA824" s="3"/>
    </row>
    <row r="825" spans="27:27" ht="15.75" customHeight="1" x14ac:dyDescent="0.35">
      <c r="AA825" s="3"/>
    </row>
    <row r="826" spans="27:27" ht="15.75" customHeight="1" x14ac:dyDescent="0.35">
      <c r="AA826" s="3"/>
    </row>
    <row r="827" spans="27:27" ht="15.75" customHeight="1" x14ac:dyDescent="0.35">
      <c r="AA827" s="3"/>
    </row>
    <row r="828" spans="27:27" ht="15.75" customHeight="1" x14ac:dyDescent="0.35">
      <c r="AA828" s="3"/>
    </row>
    <row r="829" spans="27:27" ht="15.75" customHeight="1" x14ac:dyDescent="0.35">
      <c r="AA829" s="3"/>
    </row>
    <row r="830" spans="27:27" ht="15.75" customHeight="1" x14ac:dyDescent="0.35">
      <c r="AA830" s="3"/>
    </row>
    <row r="831" spans="27:27" ht="15.75" customHeight="1" x14ac:dyDescent="0.35">
      <c r="AA831" s="3"/>
    </row>
    <row r="832" spans="27:27" ht="15.75" customHeight="1" x14ac:dyDescent="0.35">
      <c r="AA832" s="3"/>
    </row>
    <row r="833" spans="27:27" ht="15.75" customHeight="1" x14ac:dyDescent="0.35">
      <c r="AA833" s="3"/>
    </row>
    <row r="834" spans="27:27" ht="15.75" customHeight="1" x14ac:dyDescent="0.35">
      <c r="AA834" s="3"/>
    </row>
    <row r="835" spans="27:27" ht="15.75" customHeight="1" x14ac:dyDescent="0.35">
      <c r="AA835" s="3"/>
    </row>
    <row r="836" spans="27:27" ht="15.75" customHeight="1" x14ac:dyDescent="0.35">
      <c r="AA836" s="3"/>
    </row>
    <row r="837" spans="27:27" ht="15.75" customHeight="1" x14ac:dyDescent="0.35">
      <c r="AA837" s="3"/>
    </row>
    <row r="838" spans="27:27" ht="15.75" customHeight="1" x14ac:dyDescent="0.35">
      <c r="AA838" s="3"/>
    </row>
    <row r="839" spans="27:27" ht="15.75" customHeight="1" x14ac:dyDescent="0.35">
      <c r="AA839" s="3"/>
    </row>
    <row r="840" spans="27:27" ht="15.75" customHeight="1" x14ac:dyDescent="0.35">
      <c r="AA840" s="3"/>
    </row>
    <row r="841" spans="27:27" ht="15.75" customHeight="1" x14ac:dyDescent="0.35">
      <c r="AA841" s="3"/>
    </row>
    <row r="842" spans="27:27" ht="15.75" customHeight="1" x14ac:dyDescent="0.35">
      <c r="AA842" s="3"/>
    </row>
    <row r="843" spans="27:27" ht="15.75" customHeight="1" x14ac:dyDescent="0.35">
      <c r="AA843" s="3"/>
    </row>
    <row r="844" spans="27:27" ht="15.75" customHeight="1" x14ac:dyDescent="0.35">
      <c r="AA844" s="3"/>
    </row>
    <row r="845" spans="27:27" ht="15.75" customHeight="1" x14ac:dyDescent="0.35">
      <c r="AA845" s="3"/>
    </row>
    <row r="846" spans="27:27" ht="15.75" customHeight="1" x14ac:dyDescent="0.35">
      <c r="AA846" s="3"/>
    </row>
    <row r="847" spans="27:27" ht="15.75" customHeight="1" x14ac:dyDescent="0.35">
      <c r="AA847" s="3"/>
    </row>
    <row r="848" spans="27:27" ht="15.75" customHeight="1" x14ac:dyDescent="0.35">
      <c r="AA848" s="3"/>
    </row>
    <row r="849" spans="27:27" ht="15.75" customHeight="1" x14ac:dyDescent="0.35">
      <c r="AA849" s="3"/>
    </row>
    <row r="850" spans="27:27" ht="15.75" customHeight="1" x14ac:dyDescent="0.35">
      <c r="AA850" s="3"/>
    </row>
    <row r="851" spans="27:27" ht="15.75" customHeight="1" x14ac:dyDescent="0.35">
      <c r="AA851" s="3"/>
    </row>
    <row r="852" spans="27:27" ht="15.75" customHeight="1" x14ac:dyDescent="0.35">
      <c r="AA852" s="3"/>
    </row>
    <row r="853" spans="27:27" ht="15.75" customHeight="1" x14ac:dyDescent="0.35">
      <c r="AA853" s="3"/>
    </row>
    <row r="854" spans="27:27" ht="15.75" customHeight="1" x14ac:dyDescent="0.35">
      <c r="AA854" s="3"/>
    </row>
    <row r="855" spans="27:27" ht="15.75" customHeight="1" x14ac:dyDescent="0.35">
      <c r="AA855" s="3"/>
    </row>
    <row r="856" spans="27:27" ht="15.75" customHeight="1" x14ac:dyDescent="0.35">
      <c r="AA856" s="3"/>
    </row>
    <row r="857" spans="27:27" ht="15.75" customHeight="1" x14ac:dyDescent="0.35">
      <c r="AA857" s="3"/>
    </row>
    <row r="858" spans="27:27" ht="15.75" customHeight="1" x14ac:dyDescent="0.35">
      <c r="AA858" s="3"/>
    </row>
    <row r="859" spans="27:27" ht="15.75" customHeight="1" x14ac:dyDescent="0.35">
      <c r="AA859" s="3"/>
    </row>
    <row r="860" spans="27:27" ht="15.75" customHeight="1" x14ac:dyDescent="0.35">
      <c r="AA860" s="3"/>
    </row>
    <row r="861" spans="27:27" ht="15.75" customHeight="1" x14ac:dyDescent="0.35">
      <c r="AA861" s="3"/>
    </row>
    <row r="862" spans="27:27" ht="15.75" customHeight="1" x14ac:dyDescent="0.35">
      <c r="AA862" s="3"/>
    </row>
    <row r="863" spans="27:27" ht="15.75" customHeight="1" x14ac:dyDescent="0.35">
      <c r="AA863" s="3"/>
    </row>
    <row r="864" spans="27:27" ht="15.75" customHeight="1" x14ac:dyDescent="0.35">
      <c r="AA864" s="3"/>
    </row>
    <row r="865" spans="27:27" ht="15.75" customHeight="1" x14ac:dyDescent="0.35">
      <c r="AA865" s="3"/>
    </row>
    <row r="866" spans="27:27" ht="15.75" customHeight="1" x14ac:dyDescent="0.35">
      <c r="AA866" s="3"/>
    </row>
    <row r="867" spans="27:27" ht="15.75" customHeight="1" x14ac:dyDescent="0.35">
      <c r="AA867" s="3"/>
    </row>
    <row r="868" spans="27:27" ht="15.75" customHeight="1" x14ac:dyDescent="0.35">
      <c r="AA868" s="3"/>
    </row>
    <row r="869" spans="27:27" ht="15.75" customHeight="1" x14ac:dyDescent="0.35">
      <c r="AA869" s="3"/>
    </row>
    <row r="870" spans="27:27" ht="15.75" customHeight="1" x14ac:dyDescent="0.35">
      <c r="AA870" s="3"/>
    </row>
    <row r="871" spans="27:27" ht="15.75" customHeight="1" x14ac:dyDescent="0.35">
      <c r="AA871" s="3"/>
    </row>
    <row r="872" spans="27:27" ht="15.75" customHeight="1" x14ac:dyDescent="0.35">
      <c r="AA872" s="3"/>
    </row>
    <row r="873" spans="27:27" ht="15.75" customHeight="1" x14ac:dyDescent="0.35">
      <c r="AA873" s="3"/>
    </row>
    <row r="874" spans="27:27" ht="15.75" customHeight="1" x14ac:dyDescent="0.35">
      <c r="AA874" s="3"/>
    </row>
    <row r="875" spans="27:27" ht="15.75" customHeight="1" x14ac:dyDescent="0.35">
      <c r="AA875" s="3"/>
    </row>
    <row r="876" spans="27:27" ht="15.75" customHeight="1" x14ac:dyDescent="0.35">
      <c r="AA876" s="3"/>
    </row>
    <row r="877" spans="27:27" ht="15.75" customHeight="1" x14ac:dyDescent="0.35">
      <c r="AA877" s="3"/>
    </row>
    <row r="878" spans="27:27" ht="15.75" customHeight="1" x14ac:dyDescent="0.35">
      <c r="AA878" s="3"/>
    </row>
    <row r="879" spans="27:27" ht="15.75" customHeight="1" x14ac:dyDescent="0.35">
      <c r="AA879" s="3"/>
    </row>
    <row r="880" spans="27:27" ht="15.75" customHeight="1" x14ac:dyDescent="0.35">
      <c r="AA880" s="3"/>
    </row>
    <row r="881" spans="27:27" ht="15.75" customHeight="1" x14ac:dyDescent="0.35">
      <c r="AA881" s="3"/>
    </row>
    <row r="882" spans="27:27" ht="15.75" customHeight="1" x14ac:dyDescent="0.35">
      <c r="AA882" s="3"/>
    </row>
    <row r="883" spans="27:27" ht="15.75" customHeight="1" x14ac:dyDescent="0.35">
      <c r="AA883" s="3"/>
    </row>
    <row r="884" spans="27:27" ht="15.75" customHeight="1" x14ac:dyDescent="0.35">
      <c r="AA884" s="3"/>
    </row>
    <row r="885" spans="27:27" ht="15.75" customHeight="1" x14ac:dyDescent="0.35">
      <c r="AA885" s="3"/>
    </row>
    <row r="886" spans="27:27" ht="15.75" customHeight="1" x14ac:dyDescent="0.35">
      <c r="AA886" s="3"/>
    </row>
    <row r="887" spans="27:27" ht="15.75" customHeight="1" x14ac:dyDescent="0.35">
      <c r="AA887" s="3"/>
    </row>
    <row r="888" spans="27:27" ht="15.75" customHeight="1" x14ac:dyDescent="0.35">
      <c r="AA888" s="3"/>
    </row>
    <row r="889" spans="27:27" ht="15.75" customHeight="1" x14ac:dyDescent="0.35">
      <c r="AA889" s="3"/>
    </row>
    <row r="890" spans="27:27" ht="15.75" customHeight="1" x14ac:dyDescent="0.35">
      <c r="AA890" s="3"/>
    </row>
    <row r="891" spans="27:27" ht="15.75" customHeight="1" x14ac:dyDescent="0.35">
      <c r="AA891" s="3"/>
    </row>
    <row r="892" spans="27:27" ht="15.75" customHeight="1" x14ac:dyDescent="0.35">
      <c r="AA892" s="3"/>
    </row>
    <row r="893" spans="27:27" ht="15.75" customHeight="1" x14ac:dyDescent="0.35">
      <c r="AA893" s="3"/>
    </row>
    <row r="894" spans="27:27" ht="15.75" customHeight="1" x14ac:dyDescent="0.35">
      <c r="AA894" s="3"/>
    </row>
    <row r="895" spans="27:27" ht="15.75" customHeight="1" x14ac:dyDescent="0.35">
      <c r="AA895" s="3"/>
    </row>
    <row r="896" spans="27:27" ht="15.75" customHeight="1" x14ac:dyDescent="0.35">
      <c r="AA896" s="3"/>
    </row>
    <row r="897" spans="27:27" ht="15.75" customHeight="1" x14ac:dyDescent="0.35">
      <c r="AA897" s="3"/>
    </row>
    <row r="898" spans="27:27" ht="15.75" customHeight="1" x14ac:dyDescent="0.35">
      <c r="AA898" s="3"/>
    </row>
    <row r="899" spans="27:27" ht="15.75" customHeight="1" x14ac:dyDescent="0.35">
      <c r="AA899" s="3"/>
    </row>
    <row r="900" spans="27:27" ht="15.75" customHeight="1" x14ac:dyDescent="0.35">
      <c r="AA900" s="3"/>
    </row>
    <row r="901" spans="27:27" ht="15.75" customHeight="1" x14ac:dyDescent="0.35">
      <c r="AA901" s="3"/>
    </row>
    <row r="902" spans="27:27" ht="15.75" customHeight="1" x14ac:dyDescent="0.35">
      <c r="AA902" s="3"/>
    </row>
    <row r="903" spans="27:27" ht="15.75" customHeight="1" x14ac:dyDescent="0.35">
      <c r="AA903" s="3"/>
    </row>
    <row r="904" spans="27:27" ht="15.75" customHeight="1" x14ac:dyDescent="0.35">
      <c r="AA904" s="3"/>
    </row>
    <row r="905" spans="27:27" ht="15.75" customHeight="1" x14ac:dyDescent="0.35">
      <c r="AA905" s="3"/>
    </row>
    <row r="906" spans="27:27" ht="15.75" customHeight="1" x14ac:dyDescent="0.35">
      <c r="AA906" s="3"/>
    </row>
    <row r="907" spans="27:27" ht="15.75" customHeight="1" x14ac:dyDescent="0.35">
      <c r="AA907" s="3"/>
    </row>
    <row r="908" spans="27:27" ht="15.75" customHeight="1" x14ac:dyDescent="0.35">
      <c r="AA908" s="3"/>
    </row>
    <row r="909" spans="27:27" ht="15.75" customHeight="1" x14ac:dyDescent="0.35">
      <c r="AA909" s="3"/>
    </row>
    <row r="910" spans="27:27" ht="15.75" customHeight="1" x14ac:dyDescent="0.35">
      <c r="AA910" s="3"/>
    </row>
    <row r="911" spans="27:27" ht="15.75" customHeight="1" x14ac:dyDescent="0.35">
      <c r="AA911" s="3"/>
    </row>
    <row r="912" spans="27:27" ht="15.75" customHeight="1" x14ac:dyDescent="0.35">
      <c r="AA912" s="3"/>
    </row>
    <row r="913" spans="27:27" ht="15.75" customHeight="1" x14ac:dyDescent="0.35">
      <c r="AA913" s="3"/>
    </row>
    <row r="914" spans="27:27" ht="15.75" customHeight="1" x14ac:dyDescent="0.35">
      <c r="AA914" s="3"/>
    </row>
    <row r="915" spans="27:27" ht="15.75" customHeight="1" x14ac:dyDescent="0.35">
      <c r="AA915" s="3"/>
    </row>
    <row r="916" spans="27:27" ht="15.75" customHeight="1" x14ac:dyDescent="0.35">
      <c r="AA916" s="3"/>
    </row>
    <row r="917" spans="27:27" ht="15.75" customHeight="1" x14ac:dyDescent="0.35">
      <c r="AA917" s="3"/>
    </row>
    <row r="918" spans="27:27" ht="15.75" customHeight="1" x14ac:dyDescent="0.35">
      <c r="AA918" s="3"/>
    </row>
    <row r="919" spans="27:27" ht="15.75" customHeight="1" x14ac:dyDescent="0.35">
      <c r="AA919" s="3"/>
    </row>
    <row r="920" spans="27:27" ht="15.75" customHeight="1" x14ac:dyDescent="0.35">
      <c r="AA920" s="3"/>
    </row>
    <row r="921" spans="27:27" ht="15.75" customHeight="1" x14ac:dyDescent="0.35">
      <c r="AA921" s="3"/>
    </row>
    <row r="922" spans="27:27" ht="15.75" customHeight="1" x14ac:dyDescent="0.35">
      <c r="AA922" s="3"/>
    </row>
    <row r="923" spans="27:27" ht="15.75" customHeight="1" x14ac:dyDescent="0.35">
      <c r="AA923" s="3"/>
    </row>
    <row r="924" spans="27:27" ht="15.75" customHeight="1" x14ac:dyDescent="0.35">
      <c r="AA924" s="3"/>
    </row>
    <row r="925" spans="27:27" ht="15.75" customHeight="1" x14ac:dyDescent="0.35">
      <c r="AA925" s="3"/>
    </row>
    <row r="926" spans="27:27" ht="15.75" customHeight="1" x14ac:dyDescent="0.35">
      <c r="AA926" s="3"/>
    </row>
    <row r="927" spans="27:27" ht="15.75" customHeight="1" x14ac:dyDescent="0.35">
      <c r="AA927" s="3"/>
    </row>
    <row r="928" spans="27:27" ht="15.75" customHeight="1" x14ac:dyDescent="0.35">
      <c r="AA928" s="3"/>
    </row>
    <row r="929" spans="27:27" ht="15.75" customHeight="1" x14ac:dyDescent="0.35">
      <c r="AA929" s="3"/>
    </row>
    <row r="930" spans="27:27" ht="15.75" customHeight="1" x14ac:dyDescent="0.35">
      <c r="AA930" s="3"/>
    </row>
    <row r="931" spans="27:27" ht="15.75" customHeight="1" x14ac:dyDescent="0.35">
      <c r="AA931" s="3"/>
    </row>
    <row r="932" spans="27:27" ht="15.75" customHeight="1" x14ac:dyDescent="0.35">
      <c r="AA932" s="3"/>
    </row>
    <row r="933" spans="27:27" ht="15.75" customHeight="1" x14ac:dyDescent="0.35">
      <c r="AA933" s="3"/>
    </row>
    <row r="934" spans="27:27" ht="15.75" customHeight="1" x14ac:dyDescent="0.35">
      <c r="AA934" s="3"/>
    </row>
    <row r="935" spans="27:27" ht="15.75" customHeight="1" x14ac:dyDescent="0.35">
      <c r="AA935" s="3"/>
    </row>
    <row r="936" spans="27:27" ht="15.75" customHeight="1" x14ac:dyDescent="0.35">
      <c r="AA936" s="3"/>
    </row>
    <row r="937" spans="27:27" ht="15.75" customHeight="1" x14ac:dyDescent="0.35">
      <c r="AA937" s="3"/>
    </row>
    <row r="938" spans="27:27" ht="15.75" customHeight="1" x14ac:dyDescent="0.35">
      <c r="AA938" s="3"/>
    </row>
    <row r="939" spans="27:27" ht="15.75" customHeight="1" x14ac:dyDescent="0.35">
      <c r="AA939" s="3"/>
    </row>
    <row r="940" spans="27:27" ht="15.75" customHeight="1" x14ac:dyDescent="0.35">
      <c r="AA940" s="3"/>
    </row>
    <row r="941" spans="27:27" ht="15.75" customHeight="1" x14ac:dyDescent="0.35">
      <c r="AA941" s="3"/>
    </row>
    <row r="942" spans="27:27" ht="15.75" customHeight="1" x14ac:dyDescent="0.35">
      <c r="AA942" s="3"/>
    </row>
    <row r="943" spans="27:27" ht="15.75" customHeight="1" x14ac:dyDescent="0.35">
      <c r="AA943" s="3"/>
    </row>
    <row r="944" spans="27:27" ht="15.75" customHeight="1" x14ac:dyDescent="0.35">
      <c r="AA944" s="3"/>
    </row>
    <row r="945" spans="27:27" ht="15.75" customHeight="1" x14ac:dyDescent="0.35">
      <c r="AA945" s="3"/>
    </row>
    <row r="946" spans="27:27" ht="15.75" customHeight="1" x14ac:dyDescent="0.35">
      <c r="AA946" s="3"/>
    </row>
    <row r="947" spans="27:27" ht="15.75" customHeight="1" x14ac:dyDescent="0.35">
      <c r="AA947" s="3"/>
    </row>
    <row r="948" spans="27:27" ht="15.75" customHeight="1" x14ac:dyDescent="0.35">
      <c r="AA948" s="3"/>
    </row>
    <row r="949" spans="27:27" ht="15.75" customHeight="1" x14ac:dyDescent="0.35">
      <c r="AA949" s="3"/>
    </row>
    <row r="950" spans="27:27" ht="15.75" customHeight="1" x14ac:dyDescent="0.35">
      <c r="AA950" s="3"/>
    </row>
    <row r="951" spans="27:27" ht="15.75" customHeight="1" x14ac:dyDescent="0.35">
      <c r="AA951" s="3"/>
    </row>
    <row r="952" spans="27:27" ht="15.75" customHeight="1" x14ac:dyDescent="0.35">
      <c r="AA952" s="3"/>
    </row>
    <row r="953" spans="27:27" ht="15.75" customHeight="1" x14ac:dyDescent="0.35">
      <c r="AA953" s="3"/>
    </row>
    <row r="954" spans="27:27" ht="15.75" customHeight="1" x14ac:dyDescent="0.35">
      <c r="AA954" s="3"/>
    </row>
    <row r="955" spans="27:27" ht="15.75" customHeight="1" x14ac:dyDescent="0.35">
      <c r="AA955" s="3"/>
    </row>
    <row r="956" spans="27:27" ht="15.75" customHeight="1" x14ac:dyDescent="0.35">
      <c r="AA956" s="3"/>
    </row>
    <row r="957" spans="27:27" ht="15.75" customHeight="1" x14ac:dyDescent="0.35">
      <c r="AA957" s="3"/>
    </row>
    <row r="958" spans="27:27" ht="15.75" customHeight="1" x14ac:dyDescent="0.35">
      <c r="AA958" s="3"/>
    </row>
    <row r="959" spans="27:27" ht="15.75" customHeight="1" x14ac:dyDescent="0.35">
      <c r="AA959" s="3"/>
    </row>
    <row r="960" spans="27:27" ht="15.75" customHeight="1" x14ac:dyDescent="0.35">
      <c r="AA960" s="3"/>
    </row>
    <row r="961" spans="27:27" ht="15.75" customHeight="1" x14ac:dyDescent="0.35">
      <c r="AA961" s="3"/>
    </row>
    <row r="962" spans="27:27" ht="15.75" customHeight="1" x14ac:dyDescent="0.35">
      <c r="AA962" s="3"/>
    </row>
    <row r="963" spans="27:27" ht="15.75" customHeight="1" x14ac:dyDescent="0.35">
      <c r="AA963" s="3"/>
    </row>
    <row r="964" spans="27:27" ht="15.75" customHeight="1" x14ac:dyDescent="0.35">
      <c r="AA964" s="3"/>
    </row>
    <row r="965" spans="27:27" ht="15.75" customHeight="1" x14ac:dyDescent="0.35">
      <c r="AA965" s="3"/>
    </row>
    <row r="966" spans="27:27" ht="15.75" customHeight="1" x14ac:dyDescent="0.35">
      <c r="AA966" s="3"/>
    </row>
    <row r="967" spans="27:27" ht="15.75" customHeight="1" x14ac:dyDescent="0.35">
      <c r="AA967" s="3"/>
    </row>
    <row r="968" spans="27:27" ht="15.75" customHeight="1" x14ac:dyDescent="0.35">
      <c r="AA968" s="3"/>
    </row>
    <row r="969" spans="27:27" ht="15.75" customHeight="1" x14ac:dyDescent="0.35">
      <c r="AA969" s="3"/>
    </row>
    <row r="970" spans="27:27" ht="15.75" customHeight="1" x14ac:dyDescent="0.35">
      <c r="AA970" s="3"/>
    </row>
    <row r="971" spans="27:27" ht="15.75" customHeight="1" x14ac:dyDescent="0.35">
      <c r="AA971" s="3"/>
    </row>
    <row r="972" spans="27:27" ht="15.75" customHeight="1" x14ac:dyDescent="0.35">
      <c r="AA972" s="3"/>
    </row>
    <row r="973" spans="27:27" ht="15.75" customHeight="1" x14ac:dyDescent="0.35">
      <c r="AA973" s="3"/>
    </row>
    <row r="974" spans="27:27" ht="15.75" customHeight="1" x14ac:dyDescent="0.35">
      <c r="AA974" s="3"/>
    </row>
    <row r="975" spans="27:27" ht="15.75" customHeight="1" x14ac:dyDescent="0.35">
      <c r="AA975" s="3"/>
    </row>
    <row r="976" spans="27:27" ht="15.75" customHeight="1" x14ac:dyDescent="0.35">
      <c r="AA976" s="3"/>
    </row>
    <row r="977" spans="27:27" ht="15.75" customHeight="1" x14ac:dyDescent="0.35">
      <c r="AA977" s="3"/>
    </row>
    <row r="978" spans="27:27" ht="15.75" customHeight="1" x14ac:dyDescent="0.35">
      <c r="AA978" s="3"/>
    </row>
    <row r="979" spans="27:27" ht="15.75" customHeight="1" x14ac:dyDescent="0.35">
      <c r="AA979" s="3"/>
    </row>
    <row r="980" spans="27:27" ht="15.75" customHeight="1" x14ac:dyDescent="0.35">
      <c r="AA980" s="3"/>
    </row>
    <row r="981" spans="27:27" ht="15.75" customHeight="1" x14ac:dyDescent="0.35">
      <c r="AA981" s="3"/>
    </row>
    <row r="982" spans="27:27" ht="15.75" customHeight="1" x14ac:dyDescent="0.35">
      <c r="AA982" s="3"/>
    </row>
    <row r="983" spans="27:27" ht="15.75" customHeight="1" x14ac:dyDescent="0.35">
      <c r="AA983" s="3"/>
    </row>
    <row r="984" spans="27:27" ht="15.75" customHeight="1" x14ac:dyDescent="0.35">
      <c r="AA984" s="3"/>
    </row>
    <row r="985" spans="27:27" ht="15.75" customHeight="1" x14ac:dyDescent="0.35">
      <c r="AA985" s="3"/>
    </row>
    <row r="986" spans="27:27" ht="15.75" customHeight="1" x14ac:dyDescent="0.35">
      <c r="AA986" s="3"/>
    </row>
    <row r="987" spans="27:27" ht="15.75" customHeight="1" x14ac:dyDescent="0.35">
      <c r="AA987" s="3"/>
    </row>
    <row r="988" spans="27:27" ht="15.75" customHeight="1" x14ac:dyDescent="0.35">
      <c r="AA988" s="3"/>
    </row>
    <row r="989" spans="27:27" ht="15.75" customHeight="1" x14ac:dyDescent="0.35">
      <c r="AA989" s="3"/>
    </row>
    <row r="990" spans="27:27" ht="15.75" customHeight="1" x14ac:dyDescent="0.35">
      <c r="AA990" s="3"/>
    </row>
    <row r="991" spans="27:27" ht="15.75" customHeight="1" x14ac:dyDescent="0.35">
      <c r="AA991" s="3"/>
    </row>
    <row r="992" spans="27:27" ht="15.75" customHeight="1" x14ac:dyDescent="0.35">
      <c r="AA992" s="3"/>
    </row>
    <row r="993" spans="27:27" ht="15.75" customHeight="1" x14ac:dyDescent="0.35">
      <c r="AA993" s="3"/>
    </row>
    <row r="994" spans="27:27" ht="15.75" customHeight="1" x14ac:dyDescent="0.35">
      <c r="AA994" s="3"/>
    </row>
    <row r="995" spans="27:27" ht="15.75" customHeight="1" x14ac:dyDescent="0.35">
      <c r="AA995" s="3"/>
    </row>
    <row r="996" spans="27:27" ht="15.75" customHeight="1" x14ac:dyDescent="0.35">
      <c r="AA996" s="3"/>
    </row>
    <row r="997" spans="27:27" ht="15.75" customHeight="1" x14ac:dyDescent="0.35">
      <c r="AA997" s="3"/>
    </row>
    <row r="998" spans="27:27" ht="15.75" customHeight="1" x14ac:dyDescent="0.35">
      <c r="AA998" s="3"/>
    </row>
    <row r="999" spans="27:27" ht="15.75" customHeight="1" x14ac:dyDescent="0.35">
      <c r="AA999" s="3"/>
    </row>
    <row r="1000" spans="27:27" ht="15.75" customHeight="1" x14ac:dyDescent="0.35">
      <c r="AA1000" s="3"/>
    </row>
  </sheetData>
  <autoFilter ref="B23:AB380" xr:uid="{00000000-0009-0000-0000-000000000000}"/>
  <conditionalFormatting sqref="AA24:AA380">
    <cfRule type="cellIs" dxfId="1" priority="1" operator="greaterThan">
      <formula>100</formula>
    </cfRule>
  </conditionalFormatting>
  <conditionalFormatting sqref="Q23:Z38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:A380 A382:A100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4:P361"/>
  <sheetViews>
    <sheetView workbookViewId="0">
      <selection activeCell="P19" sqref="P19"/>
    </sheetView>
  </sheetViews>
  <sheetFormatPr defaultColWidth="8.83203125" defaultRowHeight="14" x14ac:dyDescent="0.3"/>
  <cols>
    <col min="16" max="16" width="11.6640625" bestFit="1" customWidth="1"/>
  </cols>
  <sheetData>
    <row r="4" spans="3:16" ht="14.5" x14ac:dyDescent="0.35">
      <c r="C4" s="4" t="s">
        <v>44</v>
      </c>
      <c r="D4" s="4" t="s">
        <v>45</v>
      </c>
      <c r="E4" s="5" t="s">
        <v>46</v>
      </c>
      <c r="F4" s="4" t="s">
        <v>47</v>
      </c>
      <c r="G4" s="4" t="s">
        <v>48</v>
      </c>
      <c r="H4" s="5" t="s">
        <v>49</v>
      </c>
      <c r="I4" s="5" t="s">
        <v>50</v>
      </c>
      <c r="J4" s="5" t="s">
        <v>52</v>
      </c>
      <c r="K4" s="6" t="s">
        <v>53</v>
      </c>
      <c r="L4" s="159" t="s">
        <v>169</v>
      </c>
    </row>
    <row r="5" spans="3:16" ht="14.5" x14ac:dyDescent="0.35">
      <c r="C5" s="4">
        <v>3</v>
      </c>
      <c r="D5" s="4">
        <v>4</v>
      </c>
      <c r="E5" s="5">
        <v>4</v>
      </c>
      <c r="F5" s="4">
        <v>4</v>
      </c>
      <c r="G5" s="4">
        <v>3</v>
      </c>
      <c r="H5" s="5">
        <v>3</v>
      </c>
      <c r="I5" s="5">
        <v>4</v>
      </c>
      <c r="J5" s="5">
        <v>4</v>
      </c>
      <c r="K5" s="6">
        <v>4</v>
      </c>
      <c r="L5">
        <f>SUM(C5:K5)</f>
        <v>33</v>
      </c>
    </row>
    <row r="6" spans="3:16" ht="14.5" x14ac:dyDescent="0.35">
      <c r="C6" s="4">
        <v>3</v>
      </c>
      <c r="D6" s="4">
        <v>4</v>
      </c>
      <c r="E6" s="5">
        <v>3</v>
      </c>
      <c r="F6" s="4">
        <v>3</v>
      </c>
      <c r="G6" s="4">
        <v>3</v>
      </c>
      <c r="H6" s="5">
        <v>3</v>
      </c>
      <c r="I6" s="5">
        <v>4</v>
      </c>
      <c r="J6" s="5">
        <v>3</v>
      </c>
      <c r="K6" s="6">
        <v>2</v>
      </c>
      <c r="L6">
        <f t="shared" ref="L6:L69" si="0">SUM(C6:K6)</f>
        <v>28</v>
      </c>
    </row>
    <row r="7" spans="3:16" ht="14.5" x14ac:dyDescent="0.35">
      <c r="C7" s="4">
        <v>3</v>
      </c>
      <c r="D7" s="4">
        <v>4</v>
      </c>
      <c r="E7" s="5">
        <v>2</v>
      </c>
      <c r="F7" s="4">
        <v>3</v>
      </c>
      <c r="G7" s="4">
        <v>3</v>
      </c>
      <c r="H7" s="5">
        <v>4</v>
      </c>
      <c r="I7" s="5">
        <v>4</v>
      </c>
      <c r="J7" s="5">
        <v>4</v>
      </c>
      <c r="K7" s="6">
        <v>2</v>
      </c>
      <c r="L7">
        <f t="shared" si="0"/>
        <v>29</v>
      </c>
      <c r="O7" t="s">
        <v>370</v>
      </c>
    </row>
    <row r="8" spans="3:16" ht="14.5" x14ac:dyDescent="0.35">
      <c r="C8" s="4">
        <v>2</v>
      </c>
      <c r="D8" s="4">
        <v>3</v>
      </c>
      <c r="E8" s="5">
        <v>4</v>
      </c>
      <c r="F8" s="4">
        <v>3</v>
      </c>
      <c r="G8" s="4">
        <v>3</v>
      </c>
      <c r="H8" s="5">
        <v>4</v>
      </c>
      <c r="I8" s="5">
        <v>4</v>
      </c>
      <c r="J8" s="5">
        <v>4</v>
      </c>
      <c r="K8" s="6">
        <v>4</v>
      </c>
      <c r="L8">
        <f t="shared" si="0"/>
        <v>31</v>
      </c>
    </row>
    <row r="9" spans="3:16" ht="14.5" x14ac:dyDescent="0.35">
      <c r="C9" s="4">
        <v>3</v>
      </c>
      <c r="D9" s="4">
        <v>4</v>
      </c>
      <c r="E9" s="5">
        <v>2</v>
      </c>
      <c r="F9" s="4">
        <v>3</v>
      </c>
      <c r="G9" s="4">
        <v>2</v>
      </c>
      <c r="H9" s="5">
        <v>1</v>
      </c>
      <c r="I9" s="5">
        <v>2</v>
      </c>
      <c r="J9" s="5">
        <v>1</v>
      </c>
      <c r="K9" s="6">
        <v>2</v>
      </c>
      <c r="L9">
        <f t="shared" si="0"/>
        <v>20</v>
      </c>
    </row>
    <row r="10" spans="3:16" ht="14.5" x14ac:dyDescent="0.35">
      <c r="C10" s="4">
        <v>4</v>
      </c>
      <c r="D10" s="4">
        <v>4</v>
      </c>
      <c r="E10" s="5">
        <v>3</v>
      </c>
      <c r="F10" s="4">
        <v>4</v>
      </c>
      <c r="G10" s="4">
        <v>2</v>
      </c>
      <c r="H10" s="5">
        <v>4</v>
      </c>
      <c r="I10" s="5">
        <v>4</v>
      </c>
      <c r="J10" s="5">
        <v>3</v>
      </c>
      <c r="K10" s="6">
        <v>3</v>
      </c>
      <c r="L10">
        <f t="shared" si="0"/>
        <v>31</v>
      </c>
      <c r="O10" t="s">
        <v>371</v>
      </c>
      <c r="P10" t="s">
        <v>373</v>
      </c>
    </row>
    <row r="11" spans="3:16" ht="14.5" x14ac:dyDescent="0.35">
      <c r="C11" s="4">
        <v>2</v>
      </c>
      <c r="D11" s="4">
        <v>3</v>
      </c>
      <c r="E11" s="5">
        <v>1</v>
      </c>
      <c r="F11" s="4">
        <v>3</v>
      </c>
      <c r="G11" s="4">
        <v>2</v>
      </c>
      <c r="H11" s="5">
        <v>2</v>
      </c>
      <c r="I11" s="5">
        <v>2</v>
      </c>
      <c r="J11" s="5">
        <v>3</v>
      </c>
      <c r="K11" s="6">
        <v>2</v>
      </c>
      <c r="L11">
        <f t="shared" si="0"/>
        <v>20</v>
      </c>
      <c r="O11" t="s">
        <v>372</v>
      </c>
      <c r="P11" t="s">
        <v>374</v>
      </c>
    </row>
    <row r="12" spans="3:16" ht="14.5" x14ac:dyDescent="0.35">
      <c r="C12" s="4">
        <v>2</v>
      </c>
      <c r="D12" s="4">
        <v>4</v>
      </c>
      <c r="E12" s="5">
        <v>2</v>
      </c>
      <c r="F12" s="4">
        <v>4</v>
      </c>
      <c r="G12" s="4">
        <v>2</v>
      </c>
      <c r="H12" s="5">
        <v>2</v>
      </c>
      <c r="I12" s="5">
        <v>3</v>
      </c>
      <c r="J12" s="5">
        <v>3</v>
      </c>
      <c r="K12" s="6">
        <v>2</v>
      </c>
      <c r="L12">
        <f t="shared" si="0"/>
        <v>24</v>
      </c>
      <c r="O12" t="s">
        <v>375</v>
      </c>
      <c r="P12" t="s">
        <v>376</v>
      </c>
    </row>
    <row r="13" spans="3:16" ht="14.5" x14ac:dyDescent="0.35">
      <c r="C13" s="4">
        <v>1</v>
      </c>
      <c r="D13" s="4">
        <v>3</v>
      </c>
      <c r="E13" s="5">
        <v>3</v>
      </c>
      <c r="F13" s="4">
        <v>3</v>
      </c>
      <c r="G13" s="4">
        <v>2</v>
      </c>
      <c r="H13" s="5">
        <v>1</v>
      </c>
      <c r="I13" s="5">
        <v>3</v>
      </c>
      <c r="J13" s="5">
        <v>3</v>
      </c>
      <c r="K13" s="6">
        <v>3</v>
      </c>
      <c r="L13">
        <f t="shared" si="0"/>
        <v>22</v>
      </c>
      <c r="O13" t="s">
        <v>377</v>
      </c>
      <c r="P13">
        <f>_xlfn.STDEV.S(L:L)</f>
        <v>4.6078148781955246</v>
      </c>
    </row>
    <row r="14" spans="3:16" ht="14.5" x14ac:dyDescent="0.35">
      <c r="C14" s="4">
        <v>3</v>
      </c>
      <c r="D14" s="4">
        <v>3</v>
      </c>
      <c r="E14" s="5">
        <v>3</v>
      </c>
      <c r="F14" s="4">
        <v>2</v>
      </c>
      <c r="G14" s="4">
        <v>2</v>
      </c>
      <c r="H14" s="5">
        <v>2</v>
      </c>
      <c r="I14" s="5">
        <v>3</v>
      </c>
      <c r="J14" s="5">
        <v>4</v>
      </c>
      <c r="K14" s="6">
        <v>4</v>
      </c>
      <c r="L14">
        <f t="shared" si="0"/>
        <v>26</v>
      </c>
      <c r="O14" t="s">
        <v>378</v>
      </c>
      <c r="P14">
        <v>1.89</v>
      </c>
    </row>
    <row r="15" spans="3:16" ht="14.5" x14ac:dyDescent="0.35">
      <c r="C15" s="4">
        <v>4</v>
      </c>
      <c r="D15" s="4">
        <v>4</v>
      </c>
      <c r="E15" s="5">
        <v>2</v>
      </c>
      <c r="F15" s="4">
        <v>2</v>
      </c>
      <c r="G15" s="4">
        <v>3</v>
      </c>
      <c r="H15" s="5">
        <v>3</v>
      </c>
      <c r="I15" s="5">
        <v>2</v>
      </c>
      <c r="J15" s="5">
        <v>3</v>
      </c>
      <c r="K15" s="6">
        <v>2</v>
      </c>
      <c r="L15">
        <f t="shared" si="0"/>
        <v>25</v>
      </c>
    </row>
    <row r="16" spans="3:16" ht="14.5" x14ac:dyDescent="0.35">
      <c r="C16" s="4">
        <v>2</v>
      </c>
      <c r="D16" s="4">
        <v>3</v>
      </c>
      <c r="E16" s="5">
        <v>2</v>
      </c>
      <c r="F16" s="4">
        <v>2</v>
      </c>
      <c r="G16" s="4">
        <v>2</v>
      </c>
      <c r="H16" s="5">
        <v>3</v>
      </c>
      <c r="I16" s="5">
        <v>1</v>
      </c>
      <c r="J16" s="5">
        <v>4</v>
      </c>
      <c r="K16" s="6">
        <v>1</v>
      </c>
      <c r="L16">
        <f t="shared" si="0"/>
        <v>20</v>
      </c>
      <c r="O16" t="s">
        <v>379</v>
      </c>
      <c r="P16">
        <v>0.05</v>
      </c>
    </row>
    <row r="17" spans="3:16" ht="14.5" x14ac:dyDescent="0.35">
      <c r="C17" s="4">
        <v>3</v>
      </c>
      <c r="D17" s="4">
        <v>4</v>
      </c>
      <c r="E17" s="5">
        <v>3</v>
      </c>
      <c r="F17" s="4">
        <v>3</v>
      </c>
      <c r="G17" s="4">
        <v>3</v>
      </c>
      <c r="H17" s="5">
        <v>4</v>
      </c>
      <c r="I17" s="5">
        <v>4</v>
      </c>
      <c r="J17" s="5">
        <v>4</v>
      </c>
      <c r="K17" s="6">
        <v>4</v>
      </c>
      <c r="L17">
        <f t="shared" si="0"/>
        <v>32</v>
      </c>
      <c r="O17" t="s">
        <v>291</v>
      </c>
      <c r="P17">
        <f>_xlfn.NORM.S.INV(1-P16/2)</f>
        <v>1.9599639845400536</v>
      </c>
    </row>
    <row r="18" spans="3:16" ht="14.5" x14ac:dyDescent="0.35">
      <c r="C18" s="4">
        <v>3</v>
      </c>
      <c r="D18" s="4">
        <v>4</v>
      </c>
      <c r="E18" s="5">
        <v>2</v>
      </c>
      <c r="F18" s="4">
        <v>3</v>
      </c>
      <c r="G18" s="4">
        <v>3</v>
      </c>
      <c r="H18" s="5">
        <v>2</v>
      </c>
      <c r="I18" s="5">
        <v>3</v>
      </c>
      <c r="J18" s="5">
        <v>2</v>
      </c>
      <c r="K18" s="6">
        <v>2</v>
      </c>
      <c r="L18">
        <f t="shared" si="0"/>
        <v>24</v>
      </c>
      <c r="O18" t="s">
        <v>380</v>
      </c>
      <c r="P18">
        <f>P14*P17</f>
        <v>3.7043319307807012</v>
      </c>
    </row>
    <row r="19" spans="3:16" ht="14.5" x14ac:dyDescent="0.35">
      <c r="C19" s="4">
        <v>3</v>
      </c>
      <c r="D19" s="4">
        <v>3</v>
      </c>
      <c r="E19" s="5">
        <v>3</v>
      </c>
      <c r="F19" s="4">
        <v>3</v>
      </c>
      <c r="G19" s="4">
        <v>1</v>
      </c>
      <c r="H19" s="5">
        <v>3</v>
      </c>
      <c r="I19" s="5">
        <v>3</v>
      </c>
      <c r="J19" s="5">
        <v>2</v>
      </c>
      <c r="K19" s="6">
        <v>1</v>
      </c>
      <c r="L19">
        <f t="shared" si="0"/>
        <v>22</v>
      </c>
    </row>
    <row r="20" spans="3:16" ht="14.5" x14ac:dyDescent="0.35">
      <c r="C20" s="4">
        <v>3</v>
      </c>
      <c r="D20" s="4">
        <v>4</v>
      </c>
      <c r="E20" s="5">
        <v>4</v>
      </c>
      <c r="F20" s="4">
        <v>3</v>
      </c>
      <c r="G20" s="4">
        <v>2</v>
      </c>
      <c r="H20" s="5">
        <v>3</v>
      </c>
      <c r="I20" s="5">
        <v>4</v>
      </c>
      <c r="J20" s="5">
        <v>4</v>
      </c>
      <c r="K20" s="6">
        <v>2</v>
      </c>
      <c r="L20">
        <f t="shared" si="0"/>
        <v>29</v>
      </c>
    </row>
    <row r="21" spans="3:16" ht="14.5" x14ac:dyDescent="0.35">
      <c r="C21" s="4">
        <v>2</v>
      </c>
      <c r="D21" s="4">
        <v>1</v>
      </c>
      <c r="E21" s="5">
        <v>3</v>
      </c>
      <c r="F21" s="4">
        <v>2</v>
      </c>
      <c r="G21" s="4">
        <v>1</v>
      </c>
      <c r="H21" s="5">
        <v>2</v>
      </c>
      <c r="I21" s="5">
        <v>3</v>
      </c>
      <c r="J21" s="5">
        <v>2</v>
      </c>
      <c r="K21" s="6">
        <v>1</v>
      </c>
      <c r="L21">
        <f t="shared" si="0"/>
        <v>17</v>
      </c>
    </row>
    <row r="22" spans="3:16" ht="14.5" x14ac:dyDescent="0.35">
      <c r="C22" s="4">
        <v>3</v>
      </c>
      <c r="D22" s="4">
        <v>4</v>
      </c>
      <c r="E22" s="5">
        <v>3</v>
      </c>
      <c r="F22" s="4">
        <v>3</v>
      </c>
      <c r="G22" s="4">
        <v>3</v>
      </c>
      <c r="H22" s="5">
        <v>1</v>
      </c>
      <c r="I22" s="5">
        <v>4</v>
      </c>
      <c r="J22" s="5">
        <v>3</v>
      </c>
      <c r="K22" s="6">
        <v>3</v>
      </c>
      <c r="L22">
        <f t="shared" si="0"/>
        <v>27</v>
      </c>
    </row>
    <row r="23" spans="3:16" ht="14.5" x14ac:dyDescent="0.35">
      <c r="C23" s="4">
        <v>2</v>
      </c>
      <c r="D23" s="4">
        <v>4</v>
      </c>
      <c r="E23" s="5">
        <v>3</v>
      </c>
      <c r="F23" s="4">
        <v>4</v>
      </c>
      <c r="G23" s="4">
        <v>4</v>
      </c>
      <c r="H23" s="5">
        <v>4</v>
      </c>
      <c r="I23" s="5">
        <v>4</v>
      </c>
      <c r="J23" s="5">
        <v>4</v>
      </c>
      <c r="K23" s="6">
        <v>4</v>
      </c>
      <c r="L23">
        <f t="shared" si="0"/>
        <v>33</v>
      </c>
    </row>
    <row r="24" spans="3:16" ht="14.5" x14ac:dyDescent="0.35">
      <c r="C24" s="4">
        <v>3</v>
      </c>
      <c r="D24" s="4">
        <v>3</v>
      </c>
      <c r="E24" s="5">
        <v>4</v>
      </c>
      <c r="F24" s="4">
        <v>4</v>
      </c>
      <c r="G24" s="4">
        <v>3</v>
      </c>
      <c r="H24" s="5">
        <v>4</v>
      </c>
      <c r="I24" s="5">
        <v>4</v>
      </c>
      <c r="J24" s="5">
        <v>4</v>
      </c>
      <c r="K24" s="6">
        <v>4</v>
      </c>
      <c r="L24">
        <f t="shared" si="0"/>
        <v>33</v>
      </c>
    </row>
    <row r="25" spans="3:16" ht="14.5" x14ac:dyDescent="0.35">
      <c r="C25" s="4">
        <v>4</v>
      </c>
      <c r="D25" s="4">
        <v>4</v>
      </c>
      <c r="E25" s="5">
        <v>4</v>
      </c>
      <c r="F25" s="4">
        <v>3</v>
      </c>
      <c r="G25" s="4">
        <v>3</v>
      </c>
      <c r="H25" s="5">
        <v>4</v>
      </c>
      <c r="I25" s="5">
        <v>4</v>
      </c>
      <c r="J25" s="5">
        <v>4</v>
      </c>
      <c r="K25" s="6">
        <v>4</v>
      </c>
      <c r="L25">
        <f t="shared" si="0"/>
        <v>34</v>
      </c>
    </row>
    <row r="26" spans="3:16" ht="14.5" x14ac:dyDescent="0.35">
      <c r="C26" s="4">
        <v>4</v>
      </c>
      <c r="D26" s="4">
        <v>4</v>
      </c>
      <c r="E26" s="5">
        <v>3</v>
      </c>
      <c r="F26" s="4">
        <v>4</v>
      </c>
      <c r="G26" s="4">
        <v>4</v>
      </c>
      <c r="H26" s="5">
        <v>2</v>
      </c>
      <c r="I26" s="5">
        <v>2</v>
      </c>
      <c r="J26" s="5">
        <v>3</v>
      </c>
      <c r="K26" s="6">
        <v>3</v>
      </c>
      <c r="L26">
        <f t="shared" si="0"/>
        <v>29</v>
      </c>
    </row>
    <row r="27" spans="3:16" ht="14.5" x14ac:dyDescent="0.35">
      <c r="C27" s="4">
        <v>4</v>
      </c>
      <c r="D27" s="4">
        <v>3</v>
      </c>
      <c r="E27" s="5">
        <v>4</v>
      </c>
      <c r="F27" s="4">
        <v>4</v>
      </c>
      <c r="G27" s="4">
        <v>3</v>
      </c>
      <c r="H27" s="5">
        <v>4</v>
      </c>
      <c r="I27" s="5">
        <v>4</v>
      </c>
      <c r="J27" s="5">
        <v>4</v>
      </c>
      <c r="K27" s="6">
        <v>4</v>
      </c>
      <c r="L27">
        <f t="shared" si="0"/>
        <v>34</v>
      </c>
    </row>
    <row r="28" spans="3:16" ht="14.5" x14ac:dyDescent="0.35">
      <c r="C28" s="4">
        <v>4</v>
      </c>
      <c r="D28" s="4">
        <v>4</v>
      </c>
      <c r="E28" s="5">
        <v>2</v>
      </c>
      <c r="F28" s="4">
        <v>4</v>
      </c>
      <c r="G28" s="4">
        <v>3</v>
      </c>
      <c r="H28" s="5">
        <v>3</v>
      </c>
      <c r="I28" s="5">
        <v>2</v>
      </c>
      <c r="J28" s="5">
        <v>4</v>
      </c>
      <c r="K28" s="6">
        <v>1</v>
      </c>
      <c r="L28">
        <f t="shared" si="0"/>
        <v>27</v>
      </c>
    </row>
    <row r="29" spans="3:16" ht="14.5" x14ac:dyDescent="0.35">
      <c r="C29" s="4">
        <v>3</v>
      </c>
      <c r="D29" s="4">
        <v>3</v>
      </c>
      <c r="E29" s="5">
        <v>4</v>
      </c>
      <c r="F29" s="4">
        <v>4</v>
      </c>
      <c r="G29" s="4">
        <v>3</v>
      </c>
      <c r="H29" s="5">
        <v>3</v>
      </c>
      <c r="I29" s="5">
        <v>4</v>
      </c>
      <c r="J29" s="5">
        <v>4</v>
      </c>
      <c r="K29" s="6">
        <v>1</v>
      </c>
      <c r="L29">
        <f t="shared" si="0"/>
        <v>29</v>
      </c>
    </row>
    <row r="30" spans="3:16" ht="14.5" x14ac:dyDescent="0.35">
      <c r="C30" s="4">
        <v>4</v>
      </c>
      <c r="D30" s="4">
        <v>3</v>
      </c>
      <c r="E30" s="5">
        <v>3</v>
      </c>
      <c r="F30" s="4">
        <v>3</v>
      </c>
      <c r="G30" s="4">
        <v>3</v>
      </c>
      <c r="H30" s="5">
        <v>2</v>
      </c>
      <c r="I30" s="5">
        <v>4</v>
      </c>
      <c r="J30" s="5">
        <v>1</v>
      </c>
      <c r="K30" s="6">
        <v>4</v>
      </c>
      <c r="L30">
        <f t="shared" si="0"/>
        <v>27</v>
      </c>
    </row>
    <row r="31" spans="3:16" ht="14.5" x14ac:dyDescent="0.35">
      <c r="C31" s="4">
        <v>2</v>
      </c>
      <c r="D31" s="4">
        <v>3</v>
      </c>
      <c r="E31" s="5">
        <v>2</v>
      </c>
      <c r="F31" s="4">
        <v>3</v>
      </c>
      <c r="G31" s="4">
        <v>2</v>
      </c>
      <c r="H31" s="5">
        <v>2</v>
      </c>
      <c r="I31" s="5">
        <v>2</v>
      </c>
      <c r="J31" s="5">
        <v>2</v>
      </c>
      <c r="K31" s="6">
        <v>1</v>
      </c>
      <c r="L31">
        <f t="shared" si="0"/>
        <v>19</v>
      </c>
    </row>
    <row r="32" spans="3:16" ht="14.5" x14ac:dyDescent="0.35">
      <c r="C32" s="4">
        <v>4</v>
      </c>
      <c r="D32" s="4">
        <v>4</v>
      </c>
      <c r="E32" s="5">
        <v>4</v>
      </c>
      <c r="F32" s="4">
        <v>4</v>
      </c>
      <c r="G32" s="4">
        <v>4</v>
      </c>
      <c r="H32" s="5">
        <v>4</v>
      </c>
      <c r="I32" s="5">
        <v>4</v>
      </c>
      <c r="J32" s="5">
        <v>4</v>
      </c>
      <c r="K32" s="6">
        <v>4</v>
      </c>
      <c r="L32">
        <f t="shared" si="0"/>
        <v>36</v>
      </c>
    </row>
    <row r="33" spans="3:12" ht="14.5" x14ac:dyDescent="0.35">
      <c r="C33" s="4">
        <v>3</v>
      </c>
      <c r="D33" s="4">
        <v>4</v>
      </c>
      <c r="E33" s="5">
        <v>3</v>
      </c>
      <c r="F33" s="4">
        <v>2</v>
      </c>
      <c r="G33" s="4">
        <v>2</v>
      </c>
      <c r="H33" s="5">
        <v>4</v>
      </c>
      <c r="I33" s="5">
        <v>4</v>
      </c>
      <c r="J33" s="5">
        <v>4</v>
      </c>
      <c r="K33" s="6">
        <v>1</v>
      </c>
      <c r="L33">
        <f t="shared" si="0"/>
        <v>27</v>
      </c>
    </row>
    <row r="34" spans="3:12" ht="14.5" x14ac:dyDescent="0.35">
      <c r="C34" s="4">
        <v>2</v>
      </c>
      <c r="D34" s="4">
        <v>4</v>
      </c>
      <c r="E34" s="5">
        <v>2</v>
      </c>
      <c r="F34" s="4">
        <v>3</v>
      </c>
      <c r="G34" s="4">
        <v>3</v>
      </c>
      <c r="H34" s="5">
        <v>3</v>
      </c>
      <c r="I34" s="5">
        <v>2</v>
      </c>
      <c r="J34" s="5">
        <v>1</v>
      </c>
      <c r="K34" s="6">
        <v>1</v>
      </c>
      <c r="L34">
        <f t="shared" si="0"/>
        <v>21</v>
      </c>
    </row>
    <row r="35" spans="3:12" ht="14.5" x14ac:dyDescent="0.35">
      <c r="C35" s="4">
        <v>2</v>
      </c>
      <c r="D35" s="4">
        <v>3</v>
      </c>
      <c r="E35" s="5">
        <v>2</v>
      </c>
      <c r="F35" s="4">
        <v>2</v>
      </c>
      <c r="G35" s="4">
        <v>2</v>
      </c>
      <c r="H35" s="5">
        <v>3</v>
      </c>
      <c r="I35" s="5">
        <v>2</v>
      </c>
      <c r="J35" s="5">
        <v>2</v>
      </c>
      <c r="K35" s="6">
        <v>2</v>
      </c>
      <c r="L35">
        <f t="shared" si="0"/>
        <v>20</v>
      </c>
    </row>
    <row r="36" spans="3:12" ht="14.5" x14ac:dyDescent="0.35">
      <c r="C36" s="4">
        <v>2</v>
      </c>
      <c r="D36" s="4">
        <v>3</v>
      </c>
      <c r="E36" s="5">
        <v>4</v>
      </c>
      <c r="F36" s="4">
        <v>2</v>
      </c>
      <c r="G36" s="4">
        <v>3</v>
      </c>
      <c r="H36" s="5">
        <v>4</v>
      </c>
      <c r="I36" s="5">
        <v>4</v>
      </c>
      <c r="J36" s="5">
        <v>4</v>
      </c>
      <c r="K36" s="6">
        <v>4</v>
      </c>
      <c r="L36">
        <f t="shared" si="0"/>
        <v>30</v>
      </c>
    </row>
    <row r="37" spans="3:12" ht="14.5" x14ac:dyDescent="0.35">
      <c r="C37" s="4">
        <v>4</v>
      </c>
      <c r="D37" s="4">
        <v>4</v>
      </c>
      <c r="E37" s="5">
        <v>3</v>
      </c>
      <c r="F37" s="4">
        <v>3</v>
      </c>
      <c r="G37" s="4">
        <v>3</v>
      </c>
      <c r="H37" s="5">
        <v>3</v>
      </c>
      <c r="I37" s="5">
        <v>2</v>
      </c>
      <c r="J37" s="5">
        <v>3</v>
      </c>
      <c r="K37" s="6">
        <v>3</v>
      </c>
      <c r="L37">
        <f t="shared" si="0"/>
        <v>28</v>
      </c>
    </row>
    <row r="38" spans="3:12" ht="14.5" x14ac:dyDescent="0.35">
      <c r="C38" s="4">
        <v>2</v>
      </c>
      <c r="D38" s="4">
        <v>4</v>
      </c>
      <c r="E38" s="5">
        <v>4</v>
      </c>
      <c r="F38" s="4">
        <v>3</v>
      </c>
      <c r="G38" s="4">
        <v>3</v>
      </c>
      <c r="H38" s="5">
        <v>4</v>
      </c>
      <c r="I38" s="5">
        <v>3</v>
      </c>
      <c r="J38" s="5">
        <v>4</v>
      </c>
      <c r="K38" s="6">
        <v>4</v>
      </c>
      <c r="L38">
        <f t="shared" si="0"/>
        <v>31</v>
      </c>
    </row>
    <row r="39" spans="3:12" ht="14.5" x14ac:dyDescent="0.35">
      <c r="C39" s="4">
        <v>3</v>
      </c>
      <c r="D39" s="4">
        <v>3</v>
      </c>
      <c r="E39" s="5">
        <v>2</v>
      </c>
      <c r="F39" s="4">
        <v>3</v>
      </c>
      <c r="G39" s="4">
        <v>3</v>
      </c>
      <c r="H39" s="5">
        <v>2</v>
      </c>
      <c r="I39" s="5">
        <v>2</v>
      </c>
      <c r="J39" s="5">
        <v>3</v>
      </c>
      <c r="K39" s="6">
        <v>2</v>
      </c>
      <c r="L39">
        <f t="shared" si="0"/>
        <v>23</v>
      </c>
    </row>
    <row r="40" spans="3:12" ht="14.5" x14ac:dyDescent="0.35">
      <c r="C40" s="4">
        <v>2</v>
      </c>
      <c r="D40" s="4">
        <v>4</v>
      </c>
      <c r="E40" s="5">
        <v>3</v>
      </c>
      <c r="F40" s="4">
        <v>3</v>
      </c>
      <c r="G40" s="4">
        <v>3</v>
      </c>
      <c r="H40" s="5">
        <v>2</v>
      </c>
      <c r="I40" s="5">
        <v>3</v>
      </c>
      <c r="J40" s="5">
        <v>1</v>
      </c>
      <c r="K40" s="6">
        <v>2</v>
      </c>
      <c r="L40">
        <f t="shared" si="0"/>
        <v>23</v>
      </c>
    </row>
    <row r="41" spans="3:12" ht="14.5" x14ac:dyDescent="0.35">
      <c r="C41" s="4">
        <v>4</v>
      </c>
      <c r="D41" s="4">
        <v>4</v>
      </c>
      <c r="E41" s="5">
        <v>3</v>
      </c>
      <c r="F41" s="4">
        <v>4</v>
      </c>
      <c r="G41" s="4">
        <v>2</v>
      </c>
      <c r="H41" s="5">
        <v>2</v>
      </c>
      <c r="I41" s="5">
        <v>2</v>
      </c>
      <c r="J41" s="5">
        <v>3</v>
      </c>
      <c r="K41" s="6">
        <v>2</v>
      </c>
      <c r="L41">
        <f t="shared" si="0"/>
        <v>26</v>
      </c>
    </row>
    <row r="42" spans="3:12" ht="14.5" x14ac:dyDescent="0.35">
      <c r="C42" s="4">
        <v>4</v>
      </c>
      <c r="D42" s="4">
        <v>3</v>
      </c>
      <c r="E42" s="5">
        <v>4</v>
      </c>
      <c r="F42" s="4">
        <v>3</v>
      </c>
      <c r="G42" s="4">
        <v>3</v>
      </c>
      <c r="H42" s="5">
        <v>4</v>
      </c>
      <c r="I42" s="5">
        <v>4</v>
      </c>
      <c r="J42" s="5">
        <v>4</v>
      </c>
      <c r="K42" s="6">
        <v>4</v>
      </c>
      <c r="L42">
        <f t="shared" si="0"/>
        <v>33</v>
      </c>
    </row>
    <row r="43" spans="3:12" ht="14.5" x14ac:dyDescent="0.35">
      <c r="C43" s="4">
        <v>4</v>
      </c>
      <c r="D43" s="4">
        <v>1</v>
      </c>
      <c r="E43" s="5">
        <v>3</v>
      </c>
      <c r="F43" s="4">
        <v>3</v>
      </c>
      <c r="G43" s="4">
        <v>2</v>
      </c>
      <c r="H43" s="5">
        <v>4</v>
      </c>
      <c r="I43" s="5">
        <v>3</v>
      </c>
      <c r="J43" s="5">
        <v>4</v>
      </c>
      <c r="K43" s="6">
        <v>2</v>
      </c>
      <c r="L43">
        <f t="shared" si="0"/>
        <v>26</v>
      </c>
    </row>
    <row r="44" spans="3:12" ht="14.5" x14ac:dyDescent="0.35">
      <c r="C44" s="4">
        <v>3</v>
      </c>
      <c r="D44" s="4">
        <v>3</v>
      </c>
      <c r="E44" s="5">
        <v>4</v>
      </c>
      <c r="F44" s="4">
        <v>4</v>
      </c>
      <c r="G44" s="4">
        <v>3</v>
      </c>
      <c r="H44" s="5">
        <v>3</v>
      </c>
      <c r="I44" s="5">
        <v>3</v>
      </c>
      <c r="J44" s="5">
        <v>3</v>
      </c>
      <c r="K44" s="6">
        <v>3</v>
      </c>
      <c r="L44">
        <f t="shared" si="0"/>
        <v>29</v>
      </c>
    </row>
    <row r="45" spans="3:12" ht="14.5" x14ac:dyDescent="0.35">
      <c r="C45" s="4">
        <v>2</v>
      </c>
      <c r="D45" s="4">
        <v>1</v>
      </c>
      <c r="E45" s="5">
        <v>3</v>
      </c>
      <c r="F45" s="4">
        <v>3</v>
      </c>
      <c r="G45" s="4">
        <v>3</v>
      </c>
      <c r="H45" s="5">
        <v>3</v>
      </c>
      <c r="I45" s="5">
        <v>3</v>
      </c>
      <c r="J45" s="5">
        <v>3</v>
      </c>
      <c r="K45" s="6">
        <v>2</v>
      </c>
      <c r="L45">
        <f t="shared" si="0"/>
        <v>23</v>
      </c>
    </row>
    <row r="46" spans="3:12" ht="14.5" x14ac:dyDescent="0.35">
      <c r="C46" s="4">
        <v>3</v>
      </c>
      <c r="D46" s="4">
        <v>2</v>
      </c>
      <c r="E46" s="5">
        <v>4</v>
      </c>
      <c r="F46" s="4">
        <v>2</v>
      </c>
      <c r="G46" s="4">
        <v>2</v>
      </c>
      <c r="H46" s="5">
        <v>2</v>
      </c>
      <c r="I46" s="5">
        <v>4</v>
      </c>
      <c r="J46" s="5">
        <v>3</v>
      </c>
      <c r="K46" s="6">
        <v>4</v>
      </c>
      <c r="L46">
        <f t="shared" si="0"/>
        <v>26</v>
      </c>
    </row>
    <row r="47" spans="3:12" ht="14.5" x14ac:dyDescent="0.35">
      <c r="C47" s="4">
        <v>3</v>
      </c>
      <c r="D47" s="4">
        <v>1</v>
      </c>
      <c r="E47" s="5">
        <v>4</v>
      </c>
      <c r="F47" s="4">
        <v>3</v>
      </c>
      <c r="G47" s="4">
        <v>2</v>
      </c>
      <c r="H47" s="5">
        <v>4</v>
      </c>
      <c r="I47" s="5">
        <v>4</v>
      </c>
      <c r="J47" s="5">
        <v>4</v>
      </c>
      <c r="K47" s="6">
        <v>3</v>
      </c>
      <c r="L47">
        <f t="shared" si="0"/>
        <v>28</v>
      </c>
    </row>
    <row r="48" spans="3:12" ht="14.5" x14ac:dyDescent="0.35">
      <c r="C48" s="4">
        <v>3</v>
      </c>
      <c r="D48" s="4">
        <v>4</v>
      </c>
      <c r="E48" s="5">
        <v>3</v>
      </c>
      <c r="F48" s="4">
        <v>3</v>
      </c>
      <c r="G48" s="4">
        <v>3</v>
      </c>
      <c r="H48" s="5">
        <v>2</v>
      </c>
      <c r="I48" s="5">
        <v>3</v>
      </c>
      <c r="J48" s="5">
        <v>3</v>
      </c>
      <c r="K48" s="6">
        <v>3</v>
      </c>
      <c r="L48">
        <f t="shared" si="0"/>
        <v>27</v>
      </c>
    </row>
    <row r="49" spans="3:12" ht="14.5" x14ac:dyDescent="0.35">
      <c r="C49" s="4">
        <v>2</v>
      </c>
      <c r="D49" s="4">
        <v>4</v>
      </c>
      <c r="E49" s="5">
        <v>3</v>
      </c>
      <c r="F49" s="4">
        <v>4</v>
      </c>
      <c r="G49" s="4">
        <v>3</v>
      </c>
      <c r="H49" s="5">
        <v>4</v>
      </c>
      <c r="I49" s="5">
        <v>4</v>
      </c>
      <c r="J49" s="5">
        <v>3</v>
      </c>
      <c r="K49" s="6">
        <v>3</v>
      </c>
      <c r="L49">
        <f t="shared" si="0"/>
        <v>30</v>
      </c>
    </row>
    <row r="50" spans="3:12" ht="14.5" x14ac:dyDescent="0.35">
      <c r="C50" s="4">
        <v>2</v>
      </c>
      <c r="D50" s="4">
        <v>3</v>
      </c>
      <c r="E50" s="5">
        <v>1</v>
      </c>
      <c r="F50" s="4">
        <v>3</v>
      </c>
      <c r="G50" s="4">
        <v>2</v>
      </c>
      <c r="H50" s="5">
        <v>1</v>
      </c>
      <c r="I50" s="5">
        <v>1</v>
      </c>
      <c r="J50" s="5">
        <v>3</v>
      </c>
      <c r="K50" s="6">
        <v>2</v>
      </c>
      <c r="L50">
        <f t="shared" si="0"/>
        <v>18</v>
      </c>
    </row>
    <row r="51" spans="3:12" ht="14.5" x14ac:dyDescent="0.35">
      <c r="C51" s="4">
        <v>3</v>
      </c>
      <c r="D51" s="4">
        <v>4</v>
      </c>
      <c r="E51" s="5">
        <v>4</v>
      </c>
      <c r="F51" s="4">
        <v>3</v>
      </c>
      <c r="G51" s="4">
        <v>3</v>
      </c>
      <c r="H51" s="5">
        <v>4</v>
      </c>
      <c r="I51" s="5">
        <v>4</v>
      </c>
      <c r="J51" s="5">
        <v>3</v>
      </c>
      <c r="K51" s="6">
        <v>4</v>
      </c>
      <c r="L51">
        <f t="shared" si="0"/>
        <v>32</v>
      </c>
    </row>
    <row r="52" spans="3:12" ht="14.5" x14ac:dyDescent="0.35">
      <c r="C52" s="4">
        <v>2</v>
      </c>
      <c r="D52" s="4">
        <v>3</v>
      </c>
      <c r="E52" s="5">
        <v>2</v>
      </c>
      <c r="F52" s="4">
        <v>3</v>
      </c>
      <c r="G52" s="4">
        <v>2</v>
      </c>
      <c r="H52" s="5">
        <v>3</v>
      </c>
      <c r="I52" s="5">
        <v>3</v>
      </c>
      <c r="J52" s="5">
        <v>3</v>
      </c>
      <c r="K52" s="6">
        <v>2</v>
      </c>
      <c r="L52">
        <f t="shared" si="0"/>
        <v>23</v>
      </c>
    </row>
    <row r="53" spans="3:12" ht="14.5" x14ac:dyDescent="0.35">
      <c r="C53" s="4">
        <v>3</v>
      </c>
      <c r="D53" s="4">
        <v>1</v>
      </c>
      <c r="E53" s="5">
        <v>2</v>
      </c>
      <c r="F53" s="4">
        <v>3</v>
      </c>
      <c r="G53" s="4">
        <v>2</v>
      </c>
      <c r="H53" s="5">
        <v>4</v>
      </c>
      <c r="I53" s="5">
        <v>3</v>
      </c>
      <c r="J53" s="5">
        <v>3</v>
      </c>
      <c r="K53" s="6">
        <v>2</v>
      </c>
      <c r="L53">
        <f t="shared" si="0"/>
        <v>23</v>
      </c>
    </row>
    <row r="54" spans="3:12" ht="14.5" x14ac:dyDescent="0.35">
      <c r="C54" s="4">
        <v>3</v>
      </c>
      <c r="D54" s="4">
        <v>3</v>
      </c>
      <c r="E54" s="5">
        <v>3</v>
      </c>
      <c r="F54" s="4">
        <v>2</v>
      </c>
      <c r="G54" s="4">
        <v>1</v>
      </c>
      <c r="H54" s="5">
        <v>2</v>
      </c>
      <c r="I54" s="5">
        <v>3</v>
      </c>
      <c r="J54" s="5">
        <v>3</v>
      </c>
      <c r="K54" s="6">
        <v>1</v>
      </c>
      <c r="L54">
        <f t="shared" si="0"/>
        <v>21</v>
      </c>
    </row>
    <row r="55" spans="3:12" ht="14.5" x14ac:dyDescent="0.35">
      <c r="C55" s="4">
        <v>1</v>
      </c>
      <c r="D55" s="4">
        <v>4</v>
      </c>
      <c r="E55" s="5">
        <v>4</v>
      </c>
      <c r="F55" s="4">
        <v>4</v>
      </c>
      <c r="G55" s="4">
        <v>3</v>
      </c>
      <c r="H55" s="5">
        <v>4</v>
      </c>
      <c r="I55" s="5">
        <v>4</v>
      </c>
      <c r="J55" s="5">
        <v>4</v>
      </c>
      <c r="K55" s="6">
        <v>3</v>
      </c>
      <c r="L55">
        <f t="shared" si="0"/>
        <v>31</v>
      </c>
    </row>
    <row r="56" spans="3:12" ht="14.5" x14ac:dyDescent="0.35">
      <c r="C56" s="4">
        <v>4</v>
      </c>
      <c r="D56" s="4">
        <v>4</v>
      </c>
      <c r="E56" s="5">
        <v>3</v>
      </c>
      <c r="F56" s="4">
        <v>3</v>
      </c>
      <c r="G56" s="4">
        <v>3</v>
      </c>
      <c r="H56" s="5">
        <v>2</v>
      </c>
      <c r="I56" s="5">
        <v>3</v>
      </c>
      <c r="J56" s="5">
        <v>3</v>
      </c>
      <c r="K56" s="6">
        <v>3</v>
      </c>
      <c r="L56">
        <f t="shared" si="0"/>
        <v>28</v>
      </c>
    </row>
    <row r="57" spans="3:12" ht="14.5" x14ac:dyDescent="0.35">
      <c r="C57" s="4">
        <v>3</v>
      </c>
      <c r="D57" s="4">
        <v>3</v>
      </c>
      <c r="E57" s="5">
        <v>3</v>
      </c>
      <c r="F57" s="4">
        <v>3</v>
      </c>
      <c r="G57" s="4">
        <v>2</v>
      </c>
      <c r="H57" s="5">
        <v>4</v>
      </c>
      <c r="I57" s="5">
        <v>3</v>
      </c>
      <c r="J57" s="5">
        <v>4</v>
      </c>
      <c r="K57" s="6">
        <v>3</v>
      </c>
      <c r="L57">
        <f t="shared" si="0"/>
        <v>28</v>
      </c>
    </row>
    <row r="58" spans="3:12" ht="14.5" x14ac:dyDescent="0.35">
      <c r="C58" s="4">
        <v>2</v>
      </c>
      <c r="D58" s="4">
        <v>3</v>
      </c>
      <c r="E58" s="5">
        <v>3</v>
      </c>
      <c r="F58" s="4">
        <v>3</v>
      </c>
      <c r="G58" s="4">
        <v>2</v>
      </c>
      <c r="H58" s="5">
        <v>1</v>
      </c>
      <c r="I58" s="5">
        <v>3</v>
      </c>
      <c r="J58" s="5">
        <v>2</v>
      </c>
      <c r="K58" s="6">
        <v>3</v>
      </c>
      <c r="L58">
        <f t="shared" si="0"/>
        <v>22</v>
      </c>
    </row>
    <row r="59" spans="3:12" ht="14.5" x14ac:dyDescent="0.35">
      <c r="C59" s="4">
        <v>3</v>
      </c>
      <c r="D59" s="4">
        <v>4</v>
      </c>
      <c r="E59" s="5">
        <v>4</v>
      </c>
      <c r="F59" s="4">
        <v>4</v>
      </c>
      <c r="G59" s="4">
        <v>3</v>
      </c>
      <c r="H59" s="5">
        <v>3</v>
      </c>
      <c r="I59" s="5">
        <v>4</v>
      </c>
      <c r="J59" s="5">
        <v>4</v>
      </c>
      <c r="K59" s="6">
        <v>4</v>
      </c>
      <c r="L59">
        <f t="shared" si="0"/>
        <v>33</v>
      </c>
    </row>
    <row r="60" spans="3:12" ht="14.5" x14ac:dyDescent="0.35">
      <c r="C60" s="4">
        <v>3</v>
      </c>
      <c r="D60" s="4">
        <v>4</v>
      </c>
      <c r="E60" s="5">
        <v>4</v>
      </c>
      <c r="F60" s="4">
        <v>4</v>
      </c>
      <c r="G60" s="4">
        <v>2</v>
      </c>
      <c r="H60" s="5">
        <v>4</v>
      </c>
      <c r="I60" s="5">
        <v>4</v>
      </c>
      <c r="J60" s="5">
        <v>4</v>
      </c>
      <c r="K60" s="6">
        <v>4</v>
      </c>
      <c r="L60">
        <f t="shared" si="0"/>
        <v>33</v>
      </c>
    </row>
    <row r="61" spans="3:12" ht="14.5" x14ac:dyDescent="0.35">
      <c r="C61" s="4">
        <v>3</v>
      </c>
      <c r="D61" s="4">
        <v>4</v>
      </c>
      <c r="E61" s="5">
        <v>4</v>
      </c>
      <c r="F61" s="4">
        <v>3</v>
      </c>
      <c r="G61" s="4">
        <v>2</v>
      </c>
      <c r="H61" s="5">
        <v>4</v>
      </c>
      <c r="I61" s="5">
        <v>4</v>
      </c>
      <c r="J61" s="5">
        <v>4</v>
      </c>
      <c r="K61" s="6">
        <v>3</v>
      </c>
      <c r="L61">
        <f t="shared" si="0"/>
        <v>31</v>
      </c>
    </row>
    <row r="62" spans="3:12" ht="14.5" x14ac:dyDescent="0.35">
      <c r="C62" s="4">
        <v>3</v>
      </c>
      <c r="D62" s="4">
        <v>3</v>
      </c>
      <c r="E62" s="5">
        <v>3</v>
      </c>
      <c r="F62" s="4">
        <v>2</v>
      </c>
      <c r="G62" s="4">
        <v>2</v>
      </c>
      <c r="H62" s="5">
        <v>4</v>
      </c>
      <c r="I62" s="5">
        <v>3</v>
      </c>
      <c r="J62" s="5">
        <v>3</v>
      </c>
      <c r="K62" s="6">
        <v>3</v>
      </c>
      <c r="L62">
        <f t="shared" si="0"/>
        <v>26</v>
      </c>
    </row>
    <row r="63" spans="3:12" ht="14.5" x14ac:dyDescent="0.35">
      <c r="C63" s="4">
        <v>3</v>
      </c>
      <c r="D63" s="4">
        <v>3</v>
      </c>
      <c r="E63" s="5">
        <v>3</v>
      </c>
      <c r="F63" s="4">
        <v>2</v>
      </c>
      <c r="G63" s="4">
        <v>2</v>
      </c>
      <c r="H63" s="5">
        <v>4</v>
      </c>
      <c r="I63" s="5">
        <v>3</v>
      </c>
      <c r="J63" s="5">
        <v>2</v>
      </c>
      <c r="K63" s="6">
        <v>1</v>
      </c>
      <c r="L63">
        <f t="shared" si="0"/>
        <v>23</v>
      </c>
    </row>
    <row r="64" spans="3:12" ht="14.5" x14ac:dyDescent="0.35">
      <c r="C64" s="4">
        <v>3</v>
      </c>
      <c r="D64" s="4">
        <v>4</v>
      </c>
      <c r="E64" s="5">
        <v>4</v>
      </c>
      <c r="F64" s="4">
        <v>3</v>
      </c>
      <c r="G64" s="4">
        <v>2</v>
      </c>
      <c r="H64" s="5">
        <v>4</v>
      </c>
      <c r="I64" s="5">
        <v>4</v>
      </c>
      <c r="J64" s="5">
        <v>4</v>
      </c>
      <c r="K64" s="6">
        <v>4</v>
      </c>
      <c r="L64">
        <f t="shared" si="0"/>
        <v>32</v>
      </c>
    </row>
    <row r="65" spans="3:12" ht="14.5" x14ac:dyDescent="0.35">
      <c r="C65" s="4">
        <v>3</v>
      </c>
      <c r="D65" s="4">
        <v>4</v>
      </c>
      <c r="E65" s="5">
        <v>3</v>
      </c>
      <c r="F65" s="4">
        <v>3</v>
      </c>
      <c r="G65" s="4">
        <v>3</v>
      </c>
      <c r="H65" s="5">
        <v>4</v>
      </c>
      <c r="I65" s="5">
        <v>4</v>
      </c>
      <c r="J65" s="5">
        <v>3</v>
      </c>
      <c r="K65" s="6">
        <v>2</v>
      </c>
      <c r="L65">
        <f t="shared" si="0"/>
        <v>29</v>
      </c>
    </row>
    <row r="66" spans="3:12" ht="14.5" x14ac:dyDescent="0.35">
      <c r="C66" s="4">
        <v>2</v>
      </c>
      <c r="D66" s="4">
        <v>4</v>
      </c>
      <c r="E66" s="5">
        <v>2</v>
      </c>
      <c r="F66" s="4">
        <v>3</v>
      </c>
      <c r="G66" s="4">
        <v>2</v>
      </c>
      <c r="H66" s="5">
        <v>1</v>
      </c>
      <c r="I66" s="5">
        <v>3</v>
      </c>
      <c r="J66" s="5">
        <v>2</v>
      </c>
      <c r="K66" s="6">
        <v>2</v>
      </c>
      <c r="L66">
        <f t="shared" si="0"/>
        <v>21</v>
      </c>
    </row>
    <row r="67" spans="3:12" ht="14.5" x14ac:dyDescent="0.35">
      <c r="C67" s="4">
        <v>4</v>
      </c>
      <c r="D67" s="4">
        <v>3</v>
      </c>
      <c r="E67" s="5">
        <v>3</v>
      </c>
      <c r="F67" s="4">
        <v>3</v>
      </c>
      <c r="G67" s="4">
        <v>2</v>
      </c>
      <c r="H67" s="5">
        <v>2</v>
      </c>
      <c r="I67" s="5">
        <v>3</v>
      </c>
      <c r="J67" s="5">
        <v>3</v>
      </c>
      <c r="K67" s="6">
        <v>3</v>
      </c>
      <c r="L67">
        <f t="shared" si="0"/>
        <v>26</v>
      </c>
    </row>
    <row r="68" spans="3:12" ht="14.5" x14ac:dyDescent="0.35">
      <c r="C68" s="4">
        <v>3</v>
      </c>
      <c r="D68" s="4">
        <v>2</v>
      </c>
      <c r="E68" s="5">
        <v>3</v>
      </c>
      <c r="F68" s="4">
        <v>4</v>
      </c>
      <c r="G68" s="4">
        <v>4</v>
      </c>
      <c r="H68" s="5">
        <v>4</v>
      </c>
      <c r="I68" s="5">
        <v>4</v>
      </c>
      <c r="J68" s="5">
        <v>4</v>
      </c>
      <c r="K68" s="6">
        <v>4</v>
      </c>
      <c r="L68">
        <f t="shared" si="0"/>
        <v>32</v>
      </c>
    </row>
    <row r="69" spans="3:12" ht="14.5" x14ac:dyDescent="0.35">
      <c r="C69" s="4">
        <v>3</v>
      </c>
      <c r="D69" s="4">
        <v>2</v>
      </c>
      <c r="E69" s="5">
        <v>4</v>
      </c>
      <c r="F69" s="4">
        <v>3</v>
      </c>
      <c r="G69" s="4">
        <v>3</v>
      </c>
      <c r="H69" s="5">
        <v>4</v>
      </c>
      <c r="I69" s="5">
        <v>4</v>
      </c>
      <c r="J69" s="5">
        <v>4</v>
      </c>
      <c r="K69" s="6">
        <v>4</v>
      </c>
      <c r="L69">
        <f t="shared" si="0"/>
        <v>31</v>
      </c>
    </row>
    <row r="70" spans="3:12" ht="14.5" x14ac:dyDescent="0.35">
      <c r="C70" s="4">
        <v>2</v>
      </c>
      <c r="D70" s="4">
        <v>4</v>
      </c>
      <c r="E70" s="5">
        <v>1</v>
      </c>
      <c r="F70" s="4">
        <v>4</v>
      </c>
      <c r="G70" s="4">
        <v>2</v>
      </c>
      <c r="H70" s="5">
        <v>2</v>
      </c>
      <c r="I70" s="5">
        <v>1</v>
      </c>
      <c r="J70" s="5">
        <v>3</v>
      </c>
      <c r="K70" s="6">
        <v>1</v>
      </c>
      <c r="L70">
        <f t="shared" ref="L70:L133" si="1">SUM(C70:K70)</f>
        <v>20</v>
      </c>
    </row>
    <row r="71" spans="3:12" ht="14.5" x14ac:dyDescent="0.35">
      <c r="C71" s="4">
        <v>3</v>
      </c>
      <c r="D71" s="4">
        <v>3</v>
      </c>
      <c r="E71" s="5">
        <v>3</v>
      </c>
      <c r="F71" s="4">
        <v>3</v>
      </c>
      <c r="G71" s="4">
        <v>3</v>
      </c>
      <c r="H71" s="5">
        <v>2</v>
      </c>
      <c r="I71" s="5">
        <v>2</v>
      </c>
      <c r="J71" s="5">
        <v>3</v>
      </c>
      <c r="K71" s="6">
        <v>2</v>
      </c>
      <c r="L71">
        <f t="shared" si="1"/>
        <v>24</v>
      </c>
    </row>
    <row r="72" spans="3:12" ht="14.5" x14ac:dyDescent="0.35">
      <c r="C72" s="4">
        <v>3</v>
      </c>
      <c r="D72" s="4">
        <v>4</v>
      </c>
      <c r="E72" s="5">
        <v>4</v>
      </c>
      <c r="F72" s="4">
        <v>4</v>
      </c>
      <c r="G72" s="4">
        <v>2</v>
      </c>
      <c r="H72" s="5">
        <v>4</v>
      </c>
      <c r="I72" s="5">
        <v>4</v>
      </c>
      <c r="J72" s="5">
        <v>3</v>
      </c>
      <c r="K72" s="6">
        <v>3</v>
      </c>
      <c r="L72">
        <f t="shared" si="1"/>
        <v>31</v>
      </c>
    </row>
    <row r="73" spans="3:12" ht="14.5" x14ac:dyDescent="0.35">
      <c r="C73" s="4">
        <v>3</v>
      </c>
      <c r="D73" s="4">
        <v>4</v>
      </c>
      <c r="E73" s="5">
        <v>3</v>
      </c>
      <c r="F73" s="4">
        <v>4</v>
      </c>
      <c r="G73" s="4">
        <v>3</v>
      </c>
      <c r="H73" s="5">
        <v>2</v>
      </c>
      <c r="I73" s="5">
        <v>4</v>
      </c>
      <c r="J73" s="5">
        <v>4</v>
      </c>
      <c r="K73" s="6">
        <v>3</v>
      </c>
      <c r="L73">
        <f t="shared" si="1"/>
        <v>30</v>
      </c>
    </row>
    <row r="74" spans="3:12" ht="14.5" x14ac:dyDescent="0.35">
      <c r="C74" s="4">
        <v>2</v>
      </c>
      <c r="D74" s="4">
        <v>3</v>
      </c>
      <c r="E74" s="5">
        <v>3</v>
      </c>
      <c r="F74" s="4">
        <v>2</v>
      </c>
      <c r="G74" s="4">
        <v>2</v>
      </c>
      <c r="H74" s="5">
        <v>3</v>
      </c>
      <c r="I74" s="5">
        <v>4</v>
      </c>
      <c r="J74" s="5">
        <v>3</v>
      </c>
      <c r="K74" s="6">
        <v>3</v>
      </c>
      <c r="L74">
        <f t="shared" si="1"/>
        <v>25</v>
      </c>
    </row>
    <row r="75" spans="3:12" ht="14.5" x14ac:dyDescent="0.35">
      <c r="C75" s="4">
        <v>3</v>
      </c>
      <c r="D75" s="4">
        <v>3</v>
      </c>
      <c r="E75" s="5">
        <v>3</v>
      </c>
      <c r="F75" s="4">
        <v>2</v>
      </c>
      <c r="G75" s="4">
        <v>3</v>
      </c>
      <c r="H75" s="5">
        <v>3</v>
      </c>
      <c r="I75" s="5">
        <v>2</v>
      </c>
      <c r="J75" s="5">
        <v>3</v>
      </c>
      <c r="K75" s="6">
        <v>3</v>
      </c>
      <c r="L75">
        <f t="shared" si="1"/>
        <v>25</v>
      </c>
    </row>
    <row r="76" spans="3:12" ht="14.5" x14ac:dyDescent="0.35">
      <c r="C76" s="4">
        <v>3</v>
      </c>
      <c r="D76" s="4">
        <v>4</v>
      </c>
      <c r="E76" s="5">
        <v>2</v>
      </c>
      <c r="F76" s="4">
        <v>2</v>
      </c>
      <c r="G76" s="4">
        <v>3</v>
      </c>
      <c r="H76" s="5">
        <v>1</v>
      </c>
      <c r="I76" s="5">
        <v>3</v>
      </c>
      <c r="J76" s="5">
        <v>4</v>
      </c>
      <c r="K76" s="6">
        <v>3</v>
      </c>
      <c r="L76">
        <f t="shared" si="1"/>
        <v>25</v>
      </c>
    </row>
    <row r="77" spans="3:12" ht="14.5" x14ac:dyDescent="0.35">
      <c r="C77" s="4">
        <v>3</v>
      </c>
      <c r="D77" s="4">
        <v>3</v>
      </c>
      <c r="E77" s="5">
        <v>3</v>
      </c>
      <c r="F77" s="4">
        <v>3</v>
      </c>
      <c r="G77" s="4">
        <v>2</v>
      </c>
      <c r="H77" s="5">
        <v>2</v>
      </c>
      <c r="I77" s="5">
        <v>3</v>
      </c>
      <c r="J77" s="5">
        <v>3</v>
      </c>
      <c r="K77" s="6">
        <v>2</v>
      </c>
      <c r="L77">
        <f t="shared" si="1"/>
        <v>24</v>
      </c>
    </row>
    <row r="78" spans="3:12" ht="14.5" x14ac:dyDescent="0.35">
      <c r="C78" s="4">
        <v>4</v>
      </c>
      <c r="D78" s="4">
        <v>3</v>
      </c>
      <c r="E78" s="5">
        <v>4</v>
      </c>
      <c r="F78" s="4">
        <v>4</v>
      </c>
      <c r="G78" s="4">
        <v>4</v>
      </c>
      <c r="H78" s="5">
        <v>3</v>
      </c>
      <c r="I78" s="5">
        <v>4</v>
      </c>
      <c r="J78" s="5">
        <v>3</v>
      </c>
      <c r="K78" s="6">
        <v>4</v>
      </c>
      <c r="L78">
        <f t="shared" si="1"/>
        <v>33</v>
      </c>
    </row>
    <row r="79" spans="3:12" ht="14.5" x14ac:dyDescent="0.35">
      <c r="C79" s="4">
        <v>3</v>
      </c>
      <c r="D79" s="4">
        <v>4</v>
      </c>
      <c r="E79" s="5">
        <v>2</v>
      </c>
      <c r="F79" s="4">
        <v>2</v>
      </c>
      <c r="G79" s="4">
        <v>3</v>
      </c>
      <c r="H79" s="5">
        <v>2</v>
      </c>
      <c r="I79" s="5">
        <v>2</v>
      </c>
      <c r="J79" s="5">
        <v>3</v>
      </c>
      <c r="K79" s="6">
        <v>3</v>
      </c>
      <c r="L79">
        <f t="shared" si="1"/>
        <v>24</v>
      </c>
    </row>
    <row r="80" spans="3:12" ht="14.5" x14ac:dyDescent="0.35">
      <c r="C80" s="4">
        <v>4</v>
      </c>
      <c r="D80" s="4">
        <v>3</v>
      </c>
      <c r="E80" s="5">
        <v>2</v>
      </c>
      <c r="F80" s="4">
        <v>2</v>
      </c>
      <c r="G80" s="4">
        <v>2</v>
      </c>
      <c r="H80" s="5">
        <v>1</v>
      </c>
      <c r="I80" s="5">
        <v>2</v>
      </c>
      <c r="J80" s="5">
        <v>2</v>
      </c>
      <c r="K80" s="6">
        <v>1</v>
      </c>
      <c r="L80">
        <f t="shared" si="1"/>
        <v>19</v>
      </c>
    </row>
    <row r="81" spans="3:12" ht="14.5" x14ac:dyDescent="0.35">
      <c r="C81" s="4">
        <v>3</v>
      </c>
      <c r="D81" s="4">
        <v>3</v>
      </c>
      <c r="E81" s="5">
        <v>2</v>
      </c>
      <c r="F81" s="4">
        <v>3</v>
      </c>
      <c r="G81" s="4">
        <v>3</v>
      </c>
      <c r="H81" s="5">
        <v>2</v>
      </c>
      <c r="I81" s="5">
        <v>3</v>
      </c>
      <c r="J81" s="5">
        <v>3</v>
      </c>
      <c r="K81" s="6">
        <v>4</v>
      </c>
      <c r="L81">
        <f t="shared" si="1"/>
        <v>26</v>
      </c>
    </row>
    <row r="82" spans="3:12" ht="14.5" x14ac:dyDescent="0.35">
      <c r="C82" s="4">
        <v>3</v>
      </c>
      <c r="D82" s="4">
        <v>1</v>
      </c>
      <c r="E82" s="5">
        <v>4</v>
      </c>
      <c r="F82" s="4">
        <v>4</v>
      </c>
      <c r="G82" s="4">
        <v>3</v>
      </c>
      <c r="H82" s="5">
        <v>3</v>
      </c>
      <c r="I82" s="5">
        <v>4</v>
      </c>
      <c r="J82" s="5">
        <v>4</v>
      </c>
      <c r="K82" s="6">
        <v>2</v>
      </c>
      <c r="L82">
        <f t="shared" si="1"/>
        <v>28</v>
      </c>
    </row>
    <row r="83" spans="3:12" ht="14.5" x14ac:dyDescent="0.35">
      <c r="C83" s="4">
        <v>3</v>
      </c>
      <c r="D83" s="4">
        <v>3</v>
      </c>
      <c r="E83" s="5">
        <v>4</v>
      </c>
      <c r="F83" s="4">
        <v>2</v>
      </c>
      <c r="G83" s="4">
        <v>3</v>
      </c>
      <c r="H83" s="5">
        <v>3</v>
      </c>
      <c r="I83" s="5">
        <v>4</v>
      </c>
      <c r="J83" s="5">
        <v>4</v>
      </c>
      <c r="K83" s="6">
        <v>4</v>
      </c>
      <c r="L83">
        <f t="shared" si="1"/>
        <v>30</v>
      </c>
    </row>
    <row r="84" spans="3:12" ht="14.5" x14ac:dyDescent="0.35">
      <c r="C84" s="4">
        <v>2</v>
      </c>
      <c r="D84" s="4">
        <v>4</v>
      </c>
      <c r="E84" s="5">
        <v>4</v>
      </c>
      <c r="F84" s="4">
        <v>3</v>
      </c>
      <c r="G84" s="4">
        <v>2</v>
      </c>
      <c r="H84" s="5">
        <v>4</v>
      </c>
      <c r="I84" s="5">
        <v>4</v>
      </c>
      <c r="J84" s="5">
        <v>4</v>
      </c>
      <c r="K84" s="6">
        <v>4</v>
      </c>
      <c r="L84">
        <f t="shared" si="1"/>
        <v>31</v>
      </c>
    </row>
    <row r="85" spans="3:12" ht="14.5" x14ac:dyDescent="0.35">
      <c r="C85" s="4">
        <v>1</v>
      </c>
      <c r="D85" s="4">
        <v>3</v>
      </c>
      <c r="E85" s="5">
        <v>4</v>
      </c>
      <c r="F85" s="4">
        <v>2</v>
      </c>
      <c r="G85" s="4">
        <v>4</v>
      </c>
      <c r="H85" s="5">
        <v>2</v>
      </c>
      <c r="I85" s="5">
        <v>4</v>
      </c>
      <c r="J85" s="5">
        <v>3</v>
      </c>
      <c r="K85" s="6">
        <v>4</v>
      </c>
      <c r="L85">
        <f t="shared" si="1"/>
        <v>27</v>
      </c>
    </row>
    <row r="86" spans="3:12" ht="14.5" x14ac:dyDescent="0.35">
      <c r="C86" s="4">
        <v>4</v>
      </c>
      <c r="D86" s="4">
        <v>1</v>
      </c>
      <c r="E86" s="5">
        <v>4</v>
      </c>
      <c r="F86" s="4">
        <v>3</v>
      </c>
      <c r="G86" s="4">
        <v>3</v>
      </c>
      <c r="H86" s="5">
        <v>4</v>
      </c>
      <c r="I86" s="5">
        <v>4</v>
      </c>
      <c r="J86" s="5">
        <v>2</v>
      </c>
      <c r="K86" s="6">
        <v>3</v>
      </c>
      <c r="L86">
        <f t="shared" si="1"/>
        <v>28</v>
      </c>
    </row>
    <row r="87" spans="3:12" ht="14.5" x14ac:dyDescent="0.35">
      <c r="C87" s="4">
        <v>1</v>
      </c>
      <c r="D87" s="4">
        <v>4</v>
      </c>
      <c r="E87" s="5">
        <v>4</v>
      </c>
      <c r="F87" s="4">
        <v>4</v>
      </c>
      <c r="G87" s="4">
        <v>4</v>
      </c>
      <c r="H87" s="5">
        <v>4</v>
      </c>
      <c r="I87" s="5">
        <v>4</v>
      </c>
      <c r="J87" s="5">
        <v>3</v>
      </c>
      <c r="K87" s="6">
        <v>3</v>
      </c>
      <c r="L87">
        <f t="shared" si="1"/>
        <v>31</v>
      </c>
    </row>
    <row r="88" spans="3:12" ht="14.5" x14ac:dyDescent="0.35">
      <c r="C88" s="4">
        <v>2</v>
      </c>
      <c r="D88" s="4">
        <v>4</v>
      </c>
      <c r="E88" s="5">
        <v>4</v>
      </c>
      <c r="F88" s="4">
        <v>3</v>
      </c>
      <c r="G88" s="4">
        <v>3</v>
      </c>
      <c r="H88" s="5">
        <v>4</v>
      </c>
      <c r="I88" s="5">
        <v>4</v>
      </c>
      <c r="J88" s="5">
        <v>3</v>
      </c>
      <c r="K88" s="6">
        <v>3</v>
      </c>
      <c r="L88">
        <f t="shared" si="1"/>
        <v>30</v>
      </c>
    </row>
    <row r="89" spans="3:12" ht="14.5" x14ac:dyDescent="0.35">
      <c r="C89" s="4">
        <v>1</v>
      </c>
      <c r="D89" s="4">
        <v>3</v>
      </c>
      <c r="E89" s="5">
        <v>3</v>
      </c>
      <c r="F89" s="4">
        <v>3</v>
      </c>
      <c r="G89" s="4">
        <v>3</v>
      </c>
      <c r="H89" s="5">
        <v>3</v>
      </c>
      <c r="I89" s="5">
        <v>3</v>
      </c>
      <c r="J89" s="5">
        <v>2</v>
      </c>
      <c r="K89" s="6">
        <v>3</v>
      </c>
      <c r="L89">
        <f t="shared" si="1"/>
        <v>24</v>
      </c>
    </row>
    <row r="90" spans="3:12" ht="14.5" x14ac:dyDescent="0.35">
      <c r="C90" s="4">
        <v>2</v>
      </c>
      <c r="D90" s="4">
        <v>4</v>
      </c>
      <c r="E90" s="5">
        <v>2</v>
      </c>
      <c r="F90" s="4">
        <v>4</v>
      </c>
      <c r="G90" s="4">
        <v>3</v>
      </c>
      <c r="H90" s="5">
        <v>1</v>
      </c>
      <c r="I90" s="5">
        <v>3</v>
      </c>
      <c r="J90" s="5">
        <v>2</v>
      </c>
      <c r="K90" s="6">
        <v>1</v>
      </c>
      <c r="L90">
        <f t="shared" si="1"/>
        <v>22</v>
      </c>
    </row>
    <row r="91" spans="3:12" ht="14.5" x14ac:dyDescent="0.35">
      <c r="C91" s="4">
        <v>2</v>
      </c>
      <c r="D91" s="4">
        <v>3</v>
      </c>
      <c r="E91" s="5">
        <v>2</v>
      </c>
      <c r="F91" s="4">
        <v>2</v>
      </c>
      <c r="G91" s="4">
        <v>3</v>
      </c>
      <c r="H91" s="5">
        <v>1</v>
      </c>
      <c r="I91" s="5">
        <v>3</v>
      </c>
      <c r="J91" s="5">
        <v>2</v>
      </c>
      <c r="K91" s="6">
        <v>2</v>
      </c>
      <c r="L91">
        <f t="shared" si="1"/>
        <v>20</v>
      </c>
    </row>
    <row r="92" spans="3:12" ht="14.5" x14ac:dyDescent="0.35">
      <c r="C92" s="4">
        <v>2</v>
      </c>
      <c r="D92" s="4">
        <v>3</v>
      </c>
      <c r="E92" s="5">
        <v>4</v>
      </c>
      <c r="F92" s="4">
        <v>2</v>
      </c>
      <c r="G92" s="4">
        <v>2</v>
      </c>
      <c r="H92" s="5">
        <v>4</v>
      </c>
      <c r="I92" s="5">
        <v>4</v>
      </c>
      <c r="J92" s="5">
        <v>4</v>
      </c>
      <c r="K92" s="6">
        <v>3</v>
      </c>
      <c r="L92">
        <f t="shared" si="1"/>
        <v>28</v>
      </c>
    </row>
    <row r="93" spans="3:12" ht="14.5" x14ac:dyDescent="0.35">
      <c r="C93" s="4">
        <v>3</v>
      </c>
      <c r="D93" s="4">
        <v>4</v>
      </c>
      <c r="E93" s="5">
        <v>4</v>
      </c>
      <c r="F93" s="4">
        <v>3</v>
      </c>
      <c r="G93" s="4">
        <v>2</v>
      </c>
      <c r="H93" s="5">
        <v>4</v>
      </c>
      <c r="I93" s="5">
        <v>4</v>
      </c>
      <c r="J93" s="5">
        <v>4</v>
      </c>
      <c r="K93" s="6">
        <v>4</v>
      </c>
      <c r="L93">
        <f t="shared" si="1"/>
        <v>32</v>
      </c>
    </row>
    <row r="94" spans="3:12" ht="14.5" x14ac:dyDescent="0.35">
      <c r="C94" s="4">
        <v>2</v>
      </c>
      <c r="D94" s="4">
        <v>4</v>
      </c>
      <c r="E94" s="5">
        <v>3</v>
      </c>
      <c r="F94" s="4">
        <v>3</v>
      </c>
      <c r="G94" s="4">
        <v>3</v>
      </c>
      <c r="H94" s="5">
        <v>3</v>
      </c>
      <c r="I94" s="5">
        <v>4</v>
      </c>
      <c r="J94" s="5">
        <v>3</v>
      </c>
      <c r="K94" s="6">
        <v>4</v>
      </c>
      <c r="L94">
        <f t="shared" si="1"/>
        <v>29</v>
      </c>
    </row>
    <row r="95" spans="3:12" ht="14.5" x14ac:dyDescent="0.35">
      <c r="C95" s="4">
        <v>3</v>
      </c>
      <c r="D95" s="4">
        <v>4</v>
      </c>
      <c r="E95" s="5">
        <v>3</v>
      </c>
      <c r="F95" s="4">
        <v>3</v>
      </c>
      <c r="G95" s="4">
        <v>3</v>
      </c>
      <c r="H95" s="5">
        <v>3</v>
      </c>
      <c r="I95" s="5">
        <v>3</v>
      </c>
      <c r="J95" s="5">
        <v>3</v>
      </c>
      <c r="K95" s="6">
        <v>3</v>
      </c>
      <c r="L95">
        <f t="shared" si="1"/>
        <v>28</v>
      </c>
    </row>
    <row r="96" spans="3:12" ht="14.5" x14ac:dyDescent="0.35">
      <c r="C96" s="4">
        <v>2</v>
      </c>
      <c r="D96" s="4">
        <v>2</v>
      </c>
      <c r="E96" s="5">
        <v>2</v>
      </c>
      <c r="F96" s="4">
        <v>2</v>
      </c>
      <c r="G96" s="4">
        <v>3</v>
      </c>
      <c r="H96" s="5">
        <v>2</v>
      </c>
      <c r="I96" s="5">
        <v>1</v>
      </c>
      <c r="J96" s="5">
        <v>1</v>
      </c>
      <c r="K96" s="6">
        <v>1</v>
      </c>
      <c r="L96">
        <f t="shared" si="1"/>
        <v>16</v>
      </c>
    </row>
    <row r="97" spans="3:12" ht="14.5" x14ac:dyDescent="0.35">
      <c r="C97" s="4">
        <v>4</v>
      </c>
      <c r="D97" s="4">
        <v>4</v>
      </c>
      <c r="E97" s="5">
        <v>4</v>
      </c>
      <c r="F97" s="4">
        <v>4</v>
      </c>
      <c r="G97" s="4">
        <v>2</v>
      </c>
      <c r="H97" s="5">
        <v>4</v>
      </c>
      <c r="I97" s="5">
        <v>4</v>
      </c>
      <c r="J97" s="5">
        <v>4</v>
      </c>
      <c r="K97" s="6">
        <v>4</v>
      </c>
      <c r="L97">
        <f t="shared" si="1"/>
        <v>34</v>
      </c>
    </row>
    <row r="98" spans="3:12" ht="14.5" x14ac:dyDescent="0.35">
      <c r="C98" s="4">
        <v>3</v>
      </c>
      <c r="D98" s="4">
        <v>2</v>
      </c>
      <c r="E98" s="5">
        <v>4</v>
      </c>
      <c r="F98" s="4">
        <v>3</v>
      </c>
      <c r="G98" s="4">
        <v>2</v>
      </c>
      <c r="H98" s="5">
        <v>4</v>
      </c>
      <c r="I98" s="5">
        <v>4</v>
      </c>
      <c r="J98" s="5">
        <v>4</v>
      </c>
      <c r="K98" s="6">
        <v>4</v>
      </c>
      <c r="L98">
        <f t="shared" si="1"/>
        <v>30</v>
      </c>
    </row>
    <row r="99" spans="3:12" ht="14.5" x14ac:dyDescent="0.35">
      <c r="C99" s="4">
        <v>2</v>
      </c>
      <c r="D99" s="4">
        <v>2</v>
      </c>
      <c r="E99" s="5">
        <v>3</v>
      </c>
      <c r="F99" s="4">
        <v>2</v>
      </c>
      <c r="G99" s="4">
        <v>1</v>
      </c>
      <c r="H99" s="5">
        <v>4</v>
      </c>
      <c r="I99" s="5">
        <v>3</v>
      </c>
      <c r="J99" s="5">
        <v>1</v>
      </c>
      <c r="K99" s="6">
        <v>3</v>
      </c>
      <c r="L99">
        <f t="shared" si="1"/>
        <v>21</v>
      </c>
    </row>
    <row r="100" spans="3:12" ht="14.5" x14ac:dyDescent="0.35">
      <c r="C100" s="4">
        <v>3</v>
      </c>
      <c r="D100" s="4">
        <v>3</v>
      </c>
      <c r="E100" s="5">
        <v>3</v>
      </c>
      <c r="F100" s="4">
        <v>3</v>
      </c>
      <c r="G100" s="4">
        <v>2</v>
      </c>
      <c r="H100" s="5">
        <v>4</v>
      </c>
      <c r="I100" s="5">
        <v>3</v>
      </c>
      <c r="J100" s="5">
        <v>3</v>
      </c>
      <c r="K100" s="6">
        <v>3</v>
      </c>
      <c r="L100">
        <f t="shared" si="1"/>
        <v>27</v>
      </c>
    </row>
    <row r="101" spans="3:12" ht="14.5" x14ac:dyDescent="0.35">
      <c r="C101" s="4">
        <v>4</v>
      </c>
      <c r="D101" s="4">
        <v>3</v>
      </c>
      <c r="E101" s="5">
        <v>4</v>
      </c>
      <c r="F101" s="4">
        <v>3</v>
      </c>
      <c r="G101" s="4">
        <v>3</v>
      </c>
      <c r="H101" s="5">
        <v>3</v>
      </c>
      <c r="I101" s="5">
        <v>4</v>
      </c>
      <c r="J101" s="5">
        <v>3</v>
      </c>
      <c r="K101" s="6">
        <v>4</v>
      </c>
      <c r="L101">
        <f t="shared" si="1"/>
        <v>31</v>
      </c>
    </row>
    <row r="102" spans="3:12" ht="14.5" x14ac:dyDescent="0.35">
      <c r="C102" s="4">
        <v>3</v>
      </c>
      <c r="D102" s="4">
        <v>3</v>
      </c>
      <c r="E102" s="5">
        <v>3</v>
      </c>
      <c r="F102" s="4">
        <v>4</v>
      </c>
      <c r="G102" s="4">
        <v>3</v>
      </c>
      <c r="H102" s="5">
        <v>3</v>
      </c>
      <c r="I102" s="5">
        <v>2</v>
      </c>
      <c r="J102" s="5">
        <v>4</v>
      </c>
      <c r="K102" s="6">
        <v>3</v>
      </c>
      <c r="L102">
        <f t="shared" si="1"/>
        <v>28</v>
      </c>
    </row>
    <row r="103" spans="3:12" ht="14.5" x14ac:dyDescent="0.35">
      <c r="C103" s="4">
        <v>2</v>
      </c>
      <c r="D103" s="4">
        <v>1</v>
      </c>
      <c r="E103" s="5">
        <v>3</v>
      </c>
      <c r="F103" s="4">
        <v>4</v>
      </c>
      <c r="G103" s="4">
        <v>3</v>
      </c>
      <c r="H103" s="5">
        <v>2</v>
      </c>
      <c r="I103" s="5">
        <v>3</v>
      </c>
      <c r="J103" s="5">
        <v>3</v>
      </c>
      <c r="K103" s="6">
        <v>2</v>
      </c>
      <c r="L103">
        <f t="shared" si="1"/>
        <v>23</v>
      </c>
    </row>
    <row r="104" spans="3:12" ht="14.5" x14ac:dyDescent="0.35">
      <c r="C104" s="4">
        <v>4</v>
      </c>
      <c r="D104" s="4">
        <v>4</v>
      </c>
      <c r="E104" s="5">
        <v>4</v>
      </c>
      <c r="F104" s="4">
        <v>4</v>
      </c>
      <c r="G104" s="4">
        <v>3</v>
      </c>
      <c r="H104" s="5">
        <v>4</v>
      </c>
      <c r="I104" s="5">
        <v>4</v>
      </c>
      <c r="J104" s="5">
        <v>4</v>
      </c>
      <c r="K104" s="6">
        <v>4</v>
      </c>
      <c r="L104">
        <f t="shared" si="1"/>
        <v>35</v>
      </c>
    </row>
    <row r="105" spans="3:12" ht="14.5" x14ac:dyDescent="0.35">
      <c r="C105" s="4">
        <v>4</v>
      </c>
      <c r="D105" s="4">
        <v>1</v>
      </c>
      <c r="E105" s="5">
        <v>4</v>
      </c>
      <c r="F105" s="4">
        <v>3</v>
      </c>
      <c r="G105" s="4">
        <v>3</v>
      </c>
      <c r="H105" s="5">
        <v>3</v>
      </c>
      <c r="I105" s="5">
        <v>4</v>
      </c>
      <c r="J105" s="5">
        <v>4</v>
      </c>
      <c r="K105" s="6">
        <v>4</v>
      </c>
      <c r="L105">
        <f t="shared" si="1"/>
        <v>30</v>
      </c>
    </row>
    <row r="106" spans="3:12" ht="14.5" x14ac:dyDescent="0.35">
      <c r="C106" s="4">
        <v>2</v>
      </c>
      <c r="D106" s="4">
        <v>2</v>
      </c>
      <c r="E106" s="5">
        <v>4</v>
      </c>
      <c r="F106" s="4">
        <v>2</v>
      </c>
      <c r="G106" s="4">
        <v>2</v>
      </c>
      <c r="H106" s="5">
        <v>4</v>
      </c>
      <c r="I106" s="5">
        <v>4</v>
      </c>
      <c r="J106" s="5">
        <v>3</v>
      </c>
      <c r="K106" s="6">
        <v>2</v>
      </c>
      <c r="L106">
        <f t="shared" si="1"/>
        <v>25</v>
      </c>
    </row>
    <row r="107" spans="3:12" ht="14.5" x14ac:dyDescent="0.35">
      <c r="C107" s="4">
        <v>2</v>
      </c>
      <c r="D107" s="4">
        <v>4</v>
      </c>
      <c r="E107" s="5">
        <v>1</v>
      </c>
      <c r="F107" s="4">
        <v>4</v>
      </c>
      <c r="G107" s="4">
        <v>2</v>
      </c>
      <c r="H107" s="5">
        <v>1</v>
      </c>
      <c r="I107" s="5">
        <v>3</v>
      </c>
      <c r="J107" s="5">
        <v>2</v>
      </c>
      <c r="K107" s="6">
        <v>1</v>
      </c>
      <c r="L107">
        <f t="shared" si="1"/>
        <v>20</v>
      </c>
    </row>
    <row r="108" spans="3:12" ht="14.5" x14ac:dyDescent="0.35">
      <c r="C108" s="4">
        <v>3</v>
      </c>
      <c r="D108" s="4">
        <v>1</v>
      </c>
      <c r="E108" s="5">
        <v>2</v>
      </c>
      <c r="F108" s="4">
        <v>4</v>
      </c>
      <c r="G108" s="4">
        <v>3</v>
      </c>
      <c r="H108" s="5">
        <v>3</v>
      </c>
      <c r="I108" s="5">
        <v>3</v>
      </c>
      <c r="J108" s="5">
        <v>3</v>
      </c>
      <c r="K108" s="6">
        <v>1</v>
      </c>
      <c r="L108">
        <f t="shared" si="1"/>
        <v>23</v>
      </c>
    </row>
    <row r="109" spans="3:12" ht="14.5" x14ac:dyDescent="0.35">
      <c r="C109" s="4">
        <v>2</v>
      </c>
      <c r="D109" s="4">
        <v>4</v>
      </c>
      <c r="E109" s="5">
        <v>4</v>
      </c>
      <c r="F109" s="4">
        <v>3</v>
      </c>
      <c r="G109" s="4">
        <v>2</v>
      </c>
      <c r="H109" s="5">
        <v>4</v>
      </c>
      <c r="I109" s="5">
        <v>4</v>
      </c>
      <c r="J109" s="5">
        <v>3</v>
      </c>
      <c r="K109" s="6">
        <v>4</v>
      </c>
      <c r="L109">
        <f t="shared" si="1"/>
        <v>30</v>
      </c>
    </row>
    <row r="110" spans="3:12" ht="14.5" x14ac:dyDescent="0.35">
      <c r="C110" s="4">
        <v>1</v>
      </c>
      <c r="D110" s="4">
        <v>1</v>
      </c>
      <c r="E110" s="5">
        <v>2</v>
      </c>
      <c r="F110" s="4">
        <v>2</v>
      </c>
      <c r="G110" s="4">
        <v>2</v>
      </c>
      <c r="H110" s="5">
        <v>3</v>
      </c>
      <c r="I110" s="5">
        <v>2</v>
      </c>
      <c r="J110" s="5">
        <v>3</v>
      </c>
      <c r="K110" s="6">
        <v>4</v>
      </c>
      <c r="L110">
        <f t="shared" si="1"/>
        <v>20</v>
      </c>
    </row>
    <row r="111" spans="3:12" ht="14.5" x14ac:dyDescent="0.35">
      <c r="C111" s="4">
        <v>4</v>
      </c>
      <c r="D111" s="4">
        <v>4</v>
      </c>
      <c r="E111" s="5">
        <v>4</v>
      </c>
      <c r="F111" s="4">
        <v>4</v>
      </c>
      <c r="G111" s="4">
        <v>3</v>
      </c>
      <c r="H111" s="5">
        <v>4</v>
      </c>
      <c r="I111" s="5">
        <v>4</v>
      </c>
      <c r="J111" s="5">
        <v>4</v>
      </c>
      <c r="K111" s="6">
        <v>4</v>
      </c>
      <c r="L111">
        <f t="shared" si="1"/>
        <v>35</v>
      </c>
    </row>
    <row r="112" spans="3:12" ht="14.5" x14ac:dyDescent="0.35">
      <c r="C112" s="4">
        <v>4</v>
      </c>
      <c r="D112" s="4">
        <v>2</v>
      </c>
      <c r="E112" s="5">
        <v>4</v>
      </c>
      <c r="F112" s="4">
        <v>3</v>
      </c>
      <c r="G112" s="4">
        <v>4</v>
      </c>
      <c r="H112" s="5">
        <v>4</v>
      </c>
      <c r="I112" s="5">
        <v>4</v>
      </c>
      <c r="J112" s="5">
        <v>4</v>
      </c>
      <c r="K112" s="6">
        <v>4</v>
      </c>
      <c r="L112">
        <f t="shared" si="1"/>
        <v>33</v>
      </c>
    </row>
    <row r="113" spans="3:12" ht="14.5" x14ac:dyDescent="0.35">
      <c r="C113" s="4">
        <v>2</v>
      </c>
      <c r="D113" s="4">
        <v>3</v>
      </c>
      <c r="E113" s="5">
        <v>2</v>
      </c>
      <c r="F113" s="4">
        <v>3</v>
      </c>
      <c r="G113" s="4">
        <v>3</v>
      </c>
      <c r="H113" s="5">
        <v>2</v>
      </c>
      <c r="I113" s="5">
        <v>3</v>
      </c>
      <c r="J113" s="5">
        <v>2</v>
      </c>
      <c r="K113" s="6">
        <v>2</v>
      </c>
      <c r="L113">
        <f t="shared" si="1"/>
        <v>22</v>
      </c>
    </row>
    <row r="114" spans="3:12" ht="14.5" x14ac:dyDescent="0.35">
      <c r="C114" s="4">
        <v>1</v>
      </c>
      <c r="D114" s="4">
        <v>2</v>
      </c>
      <c r="E114" s="5">
        <v>2</v>
      </c>
      <c r="F114" s="4">
        <v>3</v>
      </c>
      <c r="G114" s="4">
        <v>1</v>
      </c>
      <c r="H114" s="5">
        <v>3</v>
      </c>
      <c r="I114" s="5">
        <v>3</v>
      </c>
      <c r="J114" s="5">
        <v>3</v>
      </c>
      <c r="K114" s="6">
        <v>3</v>
      </c>
      <c r="L114">
        <f t="shared" si="1"/>
        <v>21</v>
      </c>
    </row>
    <row r="115" spans="3:12" ht="14.5" x14ac:dyDescent="0.35">
      <c r="C115" s="4">
        <v>2</v>
      </c>
      <c r="D115" s="4">
        <v>4</v>
      </c>
      <c r="E115" s="5">
        <v>4</v>
      </c>
      <c r="F115" s="4">
        <v>4</v>
      </c>
      <c r="G115" s="4">
        <v>3</v>
      </c>
      <c r="H115" s="5">
        <v>4</v>
      </c>
      <c r="I115" s="5">
        <v>4</v>
      </c>
      <c r="J115" s="5">
        <v>4</v>
      </c>
      <c r="K115" s="6">
        <v>3</v>
      </c>
      <c r="L115">
        <f t="shared" si="1"/>
        <v>32</v>
      </c>
    </row>
    <row r="116" spans="3:12" ht="14.5" x14ac:dyDescent="0.35">
      <c r="C116" s="4">
        <v>3</v>
      </c>
      <c r="D116" s="4">
        <v>3</v>
      </c>
      <c r="E116" s="5">
        <v>2</v>
      </c>
      <c r="F116" s="4">
        <v>2</v>
      </c>
      <c r="G116" s="4">
        <v>2</v>
      </c>
      <c r="H116" s="5">
        <v>2</v>
      </c>
      <c r="I116" s="5">
        <v>2</v>
      </c>
      <c r="J116" s="5">
        <v>2</v>
      </c>
      <c r="K116" s="6">
        <v>3</v>
      </c>
      <c r="L116">
        <f t="shared" si="1"/>
        <v>21</v>
      </c>
    </row>
    <row r="117" spans="3:12" ht="14.5" x14ac:dyDescent="0.35">
      <c r="C117" s="4">
        <v>4</v>
      </c>
      <c r="D117" s="4">
        <v>3</v>
      </c>
      <c r="E117" s="5">
        <v>4</v>
      </c>
      <c r="F117" s="4">
        <v>4</v>
      </c>
      <c r="G117" s="4">
        <v>3</v>
      </c>
      <c r="H117" s="5">
        <v>4</v>
      </c>
      <c r="I117" s="5">
        <v>4</v>
      </c>
      <c r="J117" s="5">
        <v>4</v>
      </c>
      <c r="K117" s="6">
        <v>4</v>
      </c>
      <c r="L117">
        <f t="shared" si="1"/>
        <v>34</v>
      </c>
    </row>
    <row r="118" spans="3:12" ht="14.5" x14ac:dyDescent="0.35">
      <c r="C118" s="4">
        <v>4</v>
      </c>
      <c r="D118" s="4">
        <v>1</v>
      </c>
      <c r="E118" s="5">
        <v>4</v>
      </c>
      <c r="F118" s="4">
        <v>4</v>
      </c>
      <c r="G118" s="4">
        <v>3</v>
      </c>
      <c r="H118" s="5">
        <v>4</v>
      </c>
      <c r="I118" s="5">
        <v>4</v>
      </c>
      <c r="J118" s="5">
        <v>4</v>
      </c>
      <c r="K118" s="6">
        <v>4</v>
      </c>
      <c r="L118">
        <f t="shared" si="1"/>
        <v>32</v>
      </c>
    </row>
    <row r="119" spans="3:12" ht="14.5" x14ac:dyDescent="0.35">
      <c r="C119" s="4">
        <v>3</v>
      </c>
      <c r="D119" s="4">
        <v>1</v>
      </c>
      <c r="E119" s="5">
        <v>4</v>
      </c>
      <c r="F119" s="4">
        <v>3</v>
      </c>
      <c r="G119" s="4">
        <v>3</v>
      </c>
      <c r="H119" s="5">
        <v>4</v>
      </c>
      <c r="I119" s="5">
        <v>4</v>
      </c>
      <c r="J119" s="5">
        <v>3</v>
      </c>
      <c r="K119" s="6">
        <v>4</v>
      </c>
      <c r="L119">
        <f t="shared" si="1"/>
        <v>29</v>
      </c>
    </row>
    <row r="120" spans="3:12" ht="14.5" x14ac:dyDescent="0.35">
      <c r="C120" s="4">
        <v>4</v>
      </c>
      <c r="D120" s="4">
        <v>1</v>
      </c>
      <c r="E120" s="5">
        <v>4</v>
      </c>
      <c r="F120" s="4">
        <v>4</v>
      </c>
      <c r="G120" s="4">
        <v>3</v>
      </c>
      <c r="H120" s="5">
        <v>4</v>
      </c>
      <c r="I120" s="5">
        <v>1</v>
      </c>
      <c r="J120" s="5">
        <v>4</v>
      </c>
      <c r="K120" s="6">
        <v>4</v>
      </c>
      <c r="L120">
        <f t="shared" si="1"/>
        <v>29</v>
      </c>
    </row>
    <row r="121" spans="3:12" ht="14.5" x14ac:dyDescent="0.35">
      <c r="C121" s="4">
        <v>2</v>
      </c>
      <c r="D121" s="4">
        <v>3</v>
      </c>
      <c r="E121" s="5">
        <v>3</v>
      </c>
      <c r="F121" s="4">
        <v>1</v>
      </c>
      <c r="G121" s="4">
        <v>3</v>
      </c>
      <c r="H121" s="5">
        <v>4</v>
      </c>
      <c r="I121" s="5">
        <v>4</v>
      </c>
      <c r="J121" s="5">
        <v>3</v>
      </c>
      <c r="K121" s="6">
        <v>4</v>
      </c>
      <c r="L121">
        <f t="shared" si="1"/>
        <v>27</v>
      </c>
    </row>
    <row r="122" spans="3:12" ht="14.5" x14ac:dyDescent="0.35">
      <c r="C122" s="4">
        <v>3</v>
      </c>
      <c r="D122" s="4">
        <v>4</v>
      </c>
      <c r="E122" s="5">
        <v>2</v>
      </c>
      <c r="F122" s="4">
        <v>3</v>
      </c>
      <c r="G122" s="4">
        <v>3</v>
      </c>
      <c r="H122" s="5">
        <v>3</v>
      </c>
      <c r="I122" s="5">
        <v>3</v>
      </c>
      <c r="J122" s="5">
        <v>3</v>
      </c>
      <c r="K122" s="6">
        <v>3</v>
      </c>
      <c r="L122">
        <f t="shared" si="1"/>
        <v>27</v>
      </c>
    </row>
    <row r="123" spans="3:12" ht="14.5" x14ac:dyDescent="0.35">
      <c r="C123" s="4">
        <v>3</v>
      </c>
      <c r="D123" s="4">
        <v>3</v>
      </c>
      <c r="E123" s="5">
        <v>2</v>
      </c>
      <c r="F123" s="4">
        <v>3</v>
      </c>
      <c r="G123" s="4">
        <v>1</v>
      </c>
      <c r="H123" s="5">
        <v>2</v>
      </c>
      <c r="I123" s="5">
        <v>4</v>
      </c>
      <c r="J123" s="5">
        <v>3</v>
      </c>
      <c r="K123" s="6">
        <v>2</v>
      </c>
      <c r="L123">
        <f t="shared" si="1"/>
        <v>23</v>
      </c>
    </row>
    <row r="124" spans="3:12" ht="14.5" x14ac:dyDescent="0.35">
      <c r="C124" s="4">
        <v>3</v>
      </c>
      <c r="D124" s="4">
        <v>3</v>
      </c>
      <c r="E124" s="5">
        <v>2</v>
      </c>
      <c r="F124" s="4">
        <v>3</v>
      </c>
      <c r="G124" s="4">
        <v>2</v>
      </c>
      <c r="H124" s="5">
        <v>3</v>
      </c>
      <c r="I124" s="5">
        <v>3</v>
      </c>
      <c r="J124" s="5">
        <v>3</v>
      </c>
      <c r="K124" s="6">
        <v>3</v>
      </c>
      <c r="L124">
        <f t="shared" si="1"/>
        <v>25</v>
      </c>
    </row>
    <row r="125" spans="3:12" ht="14.5" x14ac:dyDescent="0.35">
      <c r="C125" s="4">
        <v>3</v>
      </c>
      <c r="D125" s="4">
        <v>4</v>
      </c>
      <c r="E125" s="5">
        <v>4</v>
      </c>
      <c r="F125" s="4">
        <v>4</v>
      </c>
      <c r="G125" s="4">
        <v>4</v>
      </c>
      <c r="H125" s="5">
        <v>4</v>
      </c>
      <c r="I125" s="5">
        <v>4</v>
      </c>
      <c r="J125" s="5">
        <v>4</v>
      </c>
      <c r="K125" s="6">
        <v>4</v>
      </c>
      <c r="L125">
        <f t="shared" si="1"/>
        <v>35</v>
      </c>
    </row>
    <row r="126" spans="3:12" ht="14.5" x14ac:dyDescent="0.35">
      <c r="C126" s="4">
        <v>4</v>
      </c>
      <c r="D126" s="4">
        <v>1</v>
      </c>
      <c r="E126" s="5">
        <v>4</v>
      </c>
      <c r="F126" s="4">
        <v>3</v>
      </c>
      <c r="G126" s="4">
        <v>4</v>
      </c>
      <c r="H126" s="5">
        <v>3</v>
      </c>
      <c r="I126" s="5">
        <v>4</v>
      </c>
      <c r="J126" s="5">
        <v>3</v>
      </c>
      <c r="K126" s="6">
        <v>3</v>
      </c>
      <c r="L126">
        <f t="shared" si="1"/>
        <v>29</v>
      </c>
    </row>
    <row r="127" spans="3:12" ht="14.5" x14ac:dyDescent="0.35">
      <c r="C127" s="4">
        <v>3</v>
      </c>
      <c r="D127" s="4">
        <v>4</v>
      </c>
      <c r="E127" s="5">
        <v>3</v>
      </c>
      <c r="F127" s="4">
        <v>2</v>
      </c>
      <c r="G127" s="4">
        <v>3</v>
      </c>
      <c r="H127" s="5">
        <v>3</v>
      </c>
      <c r="I127" s="5">
        <v>4</v>
      </c>
      <c r="J127" s="5">
        <v>2</v>
      </c>
      <c r="K127" s="6">
        <v>3</v>
      </c>
      <c r="L127">
        <f t="shared" si="1"/>
        <v>27</v>
      </c>
    </row>
    <row r="128" spans="3:12" ht="14.5" x14ac:dyDescent="0.35">
      <c r="C128" s="4">
        <v>4</v>
      </c>
      <c r="D128" s="4">
        <v>3</v>
      </c>
      <c r="E128" s="5">
        <v>1</v>
      </c>
      <c r="F128" s="4">
        <v>3</v>
      </c>
      <c r="G128" s="4">
        <v>3</v>
      </c>
      <c r="H128" s="5">
        <v>1</v>
      </c>
      <c r="I128" s="5">
        <v>2</v>
      </c>
      <c r="J128" s="5">
        <v>2</v>
      </c>
      <c r="K128" s="6">
        <v>1</v>
      </c>
      <c r="L128">
        <f t="shared" si="1"/>
        <v>20</v>
      </c>
    </row>
    <row r="129" spans="3:12" ht="14.5" x14ac:dyDescent="0.35">
      <c r="C129" s="4">
        <v>4</v>
      </c>
      <c r="D129" s="4">
        <v>4</v>
      </c>
      <c r="E129" s="5">
        <v>1</v>
      </c>
      <c r="F129" s="4">
        <v>3</v>
      </c>
      <c r="G129" s="4">
        <v>3</v>
      </c>
      <c r="H129" s="5">
        <v>1</v>
      </c>
      <c r="I129" s="5">
        <v>2</v>
      </c>
      <c r="J129" s="5">
        <v>3</v>
      </c>
      <c r="K129" s="6">
        <v>2</v>
      </c>
      <c r="L129">
        <f t="shared" si="1"/>
        <v>23</v>
      </c>
    </row>
    <row r="130" spans="3:12" ht="14.5" x14ac:dyDescent="0.35">
      <c r="C130" s="4">
        <v>4</v>
      </c>
      <c r="D130" s="4">
        <v>4</v>
      </c>
      <c r="E130" s="5">
        <v>3</v>
      </c>
      <c r="F130" s="4">
        <v>3</v>
      </c>
      <c r="G130" s="4">
        <v>3</v>
      </c>
      <c r="H130" s="5">
        <v>3</v>
      </c>
      <c r="I130" s="5">
        <v>3</v>
      </c>
      <c r="J130" s="5">
        <v>4</v>
      </c>
      <c r="K130" s="6">
        <v>4</v>
      </c>
      <c r="L130">
        <f t="shared" si="1"/>
        <v>31</v>
      </c>
    </row>
    <row r="131" spans="3:12" ht="14.5" x14ac:dyDescent="0.35">
      <c r="C131" s="4">
        <v>2</v>
      </c>
      <c r="D131" s="4">
        <v>4</v>
      </c>
      <c r="E131" s="5">
        <v>1</v>
      </c>
      <c r="F131" s="4">
        <v>2</v>
      </c>
      <c r="G131" s="4">
        <v>2</v>
      </c>
      <c r="H131" s="5">
        <v>1</v>
      </c>
      <c r="I131" s="5">
        <v>2</v>
      </c>
      <c r="J131" s="5">
        <v>1</v>
      </c>
      <c r="K131" s="6">
        <v>1</v>
      </c>
      <c r="L131">
        <f t="shared" si="1"/>
        <v>16</v>
      </c>
    </row>
    <row r="132" spans="3:12" ht="14.5" x14ac:dyDescent="0.35">
      <c r="C132" s="4">
        <v>2</v>
      </c>
      <c r="D132" s="4">
        <v>2</v>
      </c>
      <c r="E132" s="5">
        <v>3</v>
      </c>
      <c r="F132" s="4">
        <v>2</v>
      </c>
      <c r="G132" s="4">
        <v>1</v>
      </c>
      <c r="H132" s="5">
        <v>3</v>
      </c>
      <c r="I132" s="5">
        <v>3</v>
      </c>
      <c r="J132" s="5">
        <v>2</v>
      </c>
      <c r="K132" s="6">
        <v>2</v>
      </c>
      <c r="L132">
        <f t="shared" si="1"/>
        <v>20</v>
      </c>
    </row>
    <row r="133" spans="3:12" ht="14.5" x14ac:dyDescent="0.35">
      <c r="C133" s="4">
        <v>1</v>
      </c>
      <c r="D133" s="4">
        <v>4</v>
      </c>
      <c r="E133" s="5">
        <v>3</v>
      </c>
      <c r="F133" s="4">
        <v>2</v>
      </c>
      <c r="G133" s="4">
        <v>3</v>
      </c>
      <c r="H133" s="5">
        <v>4</v>
      </c>
      <c r="I133" s="5">
        <v>4</v>
      </c>
      <c r="J133" s="5">
        <v>1</v>
      </c>
      <c r="K133" s="6">
        <v>4</v>
      </c>
      <c r="L133">
        <f t="shared" si="1"/>
        <v>26</v>
      </c>
    </row>
    <row r="134" spans="3:12" ht="14.5" x14ac:dyDescent="0.35">
      <c r="C134" s="4">
        <v>2</v>
      </c>
      <c r="D134" s="4">
        <v>3</v>
      </c>
      <c r="E134" s="5">
        <v>4</v>
      </c>
      <c r="F134" s="4">
        <v>3</v>
      </c>
      <c r="G134" s="4">
        <v>3</v>
      </c>
      <c r="H134" s="5">
        <v>4</v>
      </c>
      <c r="I134" s="5">
        <v>4</v>
      </c>
      <c r="J134" s="5">
        <v>2</v>
      </c>
      <c r="K134" s="6">
        <v>3</v>
      </c>
      <c r="L134">
        <f t="shared" ref="L134:L197" si="2">SUM(C134:K134)</f>
        <v>28</v>
      </c>
    </row>
    <row r="135" spans="3:12" ht="14.5" x14ac:dyDescent="0.35">
      <c r="C135" s="4">
        <v>3</v>
      </c>
      <c r="D135" s="4">
        <v>4</v>
      </c>
      <c r="E135" s="5">
        <v>3</v>
      </c>
      <c r="F135" s="4">
        <v>2</v>
      </c>
      <c r="G135" s="4">
        <v>2</v>
      </c>
      <c r="H135" s="5">
        <v>3</v>
      </c>
      <c r="I135" s="5">
        <v>4</v>
      </c>
      <c r="J135" s="5">
        <v>3</v>
      </c>
      <c r="K135" s="6">
        <v>4</v>
      </c>
      <c r="L135">
        <f t="shared" si="2"/>
        <v>28</v>
      </c>
    </row>
    <row r="136" spans="3:12" ht="14.5" x14ac:dyDescent="0.35">
      <c r="C136" s="4">
        <v>3</v>
      </c>
      <c r="D136" s="4">
        <v>4</v>
      </c>
      <c r="E136" s="5">
        <v>3</v>
      </c>
      <c r="F136" s="4">
        <v>3</v>
      </c>
      <c r="G136" s="4">
        <v>2</v>
      </c>
      <c r="H136" s="5">
        <v>3</v>
      </c>
      <c r="I136" s="5">
        <v>3</v>
      </c>
      <c r="J136" s="5">
        <v>3</v>
      </c>
      <c r="K136" s="6">
        <v>1</v>
      </c>
      <c r="L136">
        <f t="shared" si="2"/>
        <v>25</v>
      </c>
    </row>
    <row r="137" spans="3:12" ht="14.5" x14ac:dyDescent="0.35">
      <c r="C137" s="4">
        <v>3</v>
      </c>
      <c r="D137" s="4">
        <v>2</v>
      </c>
      <c r="E137" s="5">
        <v>3</v>
      </c>
      <c r="F137" s="4">
        <v>2</v>
      </c>
      <c r="G137" s="4">
        <v>2</v>
      </c>
      <c r="H137" s="5">
        <v>4</v>
      </c>
      <c r="I137" s="5">
        <v>3</v>
      </c>
      <c r="J137" s="5">
        <v>4</v>
      </c>
      <c r="K137" s="6">
        <v>2</v>
      </c>
      <c r="L137">
        <f t="shared" si="2"/>
        <v>25</v>
      </c>
    </row>
    <row r="138" spans="3:12" ht="14.5" x14ac:dyDescent="0.35">
      <c r="C138" s="4">
        <v>4</v>
      </c>
      <c r="D138" s="4">
        <v>4</v>
      </c>
      <c r="E138" s="5">
        <v>2</v>
      </c>
      <c r="F138" s="4">
        <v>4</v>
      </c>
      <c r="G138" s="4">
        <v>4</v>
      </c>
      <c r="H138" s="5">
        <v>1</v>
      </c>
      <c r="I138" s="5">
        <v>3</v>
      </c>
      <c r="J138" s="5">
        <v>2</v>
      </c>
      <c r="K138" s="6">
        <v>1</v>
      </c>
      <c r="L138">
        <f t="shared" si="2"/>
        <v>25</v>
      </c>
    </row>
    <row r="139" spans="3:12" ht="14.5" x14ac:dyDescent="0.35">
      <c r="C139" s="4">
        <v>2</v>
      </c>
      <c r="D139" s="4">
        <v>3</v>
      </c>
      <c r="E139" s="5">
        <v>3</v>
      </c>
      <c r="F139" s="4">
        <v>1</v>
      </c>
      <c r="G139" s="4">
        <v>2</v>
      </c>
      <c r="H139" s="5">
        <v>3</v>
      </c>
      <c r="I139" s="5">
        <v>3</v>
      </c>
      <c r="J139" s="5">
        <v>3</v>
      </c>
      <c r="K139" s="6">
        <v>1</v>
      </c>
      <c r="L139">
        <f t="shared" si="2"/>
        <v>21</v>
      </c>
    </row>
    <row r="140" spans="3:12" ht="14.5" x14ac:dyDescent="0.35">
      <c r="C140" s="4">
        <v>3</v>
      </c>
      <c r="D140" s="4">
        <v>3</v>
      </c>
      <c r="E140" s="5">
        <v>3</v>
      </c>
      <c r="F140" s="4">
        <v>4</v>
      </c>
      <c r="G140" s="4">
        <v>3</v>
      </c>
      <c r="H140" s="5">
        <v>4</v>
      </c>
      <c r="I140" s="5">
        <v>4</v>
      </c>
      <c r="J140" s="5">
        <v>3</v>
      </c>
      <c r="K140" s="6">
        <v>3</v>
      </c>
      <c r="L140">
        <f t="shared" si="2"/>
        <v>30</v>
      </c>
    </row>
    <row r="141" spans="3:12" ht="14.5" x14ac:dyDescent="0.35">
      <c r="C141" s="4">
        <v>3</v>
      </c>
      <c r="D141" s="4">
        <v>4</v>
      </c>
      <c r="E141" s="5">
        <v>4</v>
      </c>
      <c r="F141" s="4">
        <v>4</v>
      </c>
      <c r="G141" s="4">
        <v>3</v>
      </c>
      <c r="H141" s="5">
        <v>3</v>
      </c>
      <c r="I141" s="5">
        <v>3</v>
      </c>
      <c r="J141" s="5">
        <v>3</v>
      </c>
      <c r="K141" s="6">
        <v>2</v>
      </c>
      <c r="L141">
        <f t="shared" si="2"/>
        <v>29</v>
      </c>
    </row>
    <row r="142" spans="3:12" ht="14.5" x14ac:dyDescent="0.35">
      <c r="C142" s="4">
        <v>2</v>
      </c>
      <c r="D142" s="4">
        <v>3</v>
      </c>
      <c r="E142" s="5">
        <v>2</v>
      </c>
      <c r="F142" s="4">
        <v>3</v>
      </c>
      <c r="G142" s="4">
        <v>2</v>
      </c>
      <c r="H142" s="5">
        <v>1</v>
      </c>
      <c r="I142" s="5">
        <v>3</v>
      </c>
      <c r="J142" s="5">
        <v>3</v>
      </c>
      <c r="K142" s="6">
        <v>2</v>
      </c>
      <c r="L142">
        <f t="shared" si="2"/>
        <v>21</v>
      </c>
    </row>
    <row r="143" spans="3:12" ht="14.5" x14ac:dyDescent="0.35">
      <c r="C143" s="4">
        <v>3</v>
      </c>
      <c r="D143" s="4">
        <v>4</v>
      </c>
      <c r="E143" s="5">
        <v>4</v>
      </c>
      <c r="F143" s="4">
        <v>4</v>
      </c>
      <c r="G143" s="4">
        <v>3</v>
      </c>
      <c r="H143" s="5">
        <v>4</v>
      </c>
      <c r="I143" s="5">
        <v>4</v>
      </c>
      <c r="J143" s="5">
        <v>4</v>
      </c>
      <c r="K143" s="6">
        <v>3</v>
      </c>
      <c r="L143">
        <f t="shared" si="2"/>
        <v>33</v>
      </c>
    </row>
    <row r="144" spans="3:12" ht="14.5" x14ac:dyDescent="0.35">
      <c r="C144" s="4">
        <v>3</v>
      </c>
      <c r="D144" s="4">
        <v>4</v>
      </c>
      <c r="E144" s="5">
        <v>4</v>
      </c>
      <c r="F144" s="4">
        <v>3</v>
      </c>
      <c r="G144" s="4">
        <v>2</v>
      </c>
      <c r="H144" s="5">
        <v>3</v>
      </c>
      <c r="I144" s="5">
        <v>2</v>
      </c>
      <c r="J144" s="5">
        <v>3</v>
      </c>
      <c r="K144" s="6">
        <v>3</v>
      </c>
      <c r="L144">
        <f t="shared" si="2"/>
        <v>27</v>
      </c>
    </row>
    <row r="145" spans="3:12" ht="14.5" x14ac:dyDescent="0.35">
      <c r="C145" s="4">
        <v>3</v>
      </c>
      <c r="D145" s="4">
        <v>4</v>
      </c>
      <c r="E145" s="5">
        <v>4</v>
      </c>
      <c r="F145" s="4">
        <v>3</v>
      </c>
      <c r="G145" s="4">
        <v>2</v>
      </c>
      <c r="H145" s="5">
        <v>4</v>
      </c>
      <c r="I145" s="5">
        <v>4</v>
      </c>
      <c r="J145" s="5">
        <v>3</v>
      </c>
      <c r="K145" s="6">
        <v>4</v>
      </c>
      <c r="L145">
        <f t="shared" si="2"/>
        <v>31</v>
      </c>
    </row>
    <row r="146" spans="3:12" ht="14.5" x14ac:dyDescent="0.35">
      <c r="C146" s="4">
        <v>4</v>
      </c>
      <c r="D146" s="4">
        <v>3</v>
      </c>
      <c r="E146" s="5">
        <v>4</v>
      </c>
      <c r="F146" s="4">
        <v>4</v>
      </c>
      <c r="G146" s="4">
        <v>3</v>
      </c>
      <c r="H146" s="5">
        <v>4</v>
      </c>
      <c r="I146" s="5">
        <v>4</v>
      </c>
      <c r="J146" s="5">
        <v>4</v>
      </c>
      <c r="K146" s="6">
        <v>4</v>
      </c>
      <c r="L146">
        <f t="shared" si="2"/>
        <v>34</v>
      </c>
    </row>
    <row r="147" spans="3:12" ht="14.5" x14ac:dyDescent="0.35">
      <c r="C147" s="4">
        <v>3</v>
      </c>
      <c r="D147" s="4">
        <v>4</v>
      </c>
      <c r="E147" s="5">
        <v>3</v>
      </c>
      <c r="F147" s="4">
        <v>4</v>
      </c>
      <c r="G147" s="4">
        <v>3</v>
      </c>
      <c r="H147" s="5">
        <v>2</v>
      </c>
      <c r="I147" s="5">
        <v>3</v>
      </c>
      <c r="J147" s="5">
        <v>3</v>
      </c>
      <c r="K147" s="6">
        <v>4</v>
      </c>
      <c r="L147">
        <f t="shared" si="2"/>
        <v>29</v>
      </c>
    </row>
    <row r="148" spans="3:12" ht="14.5" x14ac:dyDescent="0.35">
      <c r="C148" s="4">
        <v>3</v>
      </c>
      <c r="D148" s="4">
        <v>3</v>
      </c>
      <c r="E148" s="5">
        <v>3</v>
      </c>
      <c r="F148" s="4">
        <v>3</v>
      </c>
      <c r="G148" s="4">
        <v>3</v>
      </c>
      <c r="H148" s="5">
        <v>2</v>
      </c>
      <c r="I148" s="5">
        <v>3</v>
      </c>
      <c r="J148" s="5">
        <v>3</v>
      </c>
      <c r="K148" s="6">
        <v>3</v>
      </c>
      <c r="L148">
        <f t="shared" si="2"/>
        <v>26</v>
      </c>
    </row>
    <row r="149" spans="3:12" ht="14.5" x14ac:dyDescent="0.35">
      <c r="C149" s="4">
        <v>2</v>
      </c>
      <c r="D149" s="4">
        <v>3</v>
      </c>
      <c r="E149" s="5">
        <v>4</v>
      </c>
      <c r="F149" s="4">
        <v>3</v>
      </c>
      <c r="G149" s="4">
        <v>3</v>
      </c>
      <c r="H149" s="5">
        <v>4</v>
      </c>
      <c r="I149" s="5">
        <v>4</v>
      </c>
      <c r="J149" s="5">
        <v>4</v>
      </c>
      <c r="K149" s="6">
        <v>3</v>
      </c>
      <c r="L149">
        <f t="shared" si="2"/>
        <v>30</v>
      </c>
    </row>
    <row r="150" spans="3:12" ht="14.5" x14ac:dyDescent="0.35">
      <c r="C150" s="4">
        <v>4</v>
      </c>
      <c r="D150" s="4">
        <v>4</v>
      </c>
      <c r="E150" s="5">
        <v>4</v>
      </c>
      <c r="F150" s="4">
        <v>3</v>
      </c>
      <c r="G150" s="4">
        <v>3</v>
      </c>
      <c r="H150" s="5">
        <v>3</v>
      </c>
      <c r="I150" s="5">
        <v>4</v>
      </c>
      <c r="J150" s="5">
        <v>4</v>
      </c>
      <c r="K150" s="6">
        <v>2</v>
      </c>
      <c r="L150">
        <f t="shared" si="2"/>
        <v>31</v>
      </c>
    </row>
    <row r="151" spans="3:12" ht="14.5" x14ac:dyDescent="0.35">
      <c r="C151" s="4">
        <v>1</v>
      </c>
      <c r="D151" s="4">
        <v>1</v>
      </c>
      <c r="E151" s="5">
        <v>3</v>
      </c>
      <c r="F151" s="4">
        <v>3</v>
      </c>
      <c r="G151" s="4">
        <v>1</v>
      </c>
      <c r="H151" s="5">
        <v>4</v>
      </c>
      <c r="I151" s="5">
        <v>4</v>
      </c>
      <c r="J151" s="5">
        <v>3</v>
      </c>
      <c r="K151" s="6">
        <v>3</v>
      </c>
      <c r="L151">
        <f t="shared" si="2"/>
        <v>23</v>
      </c>
    </row>
    <row r="152" spans="3:12" ht="14.5" x14ac:dyDescent="0.35">
      <c r="C152" s="4">
        <v>3</v>
      </c>
      <c r="D152" s="4">
        <v>3</v>
      </c>
      <c r="E152" s="5">
        <v>3</v>
      </c>
      <c r="F152" s="4">
        <v>3</v>
      </c>
      <c r="G152" s="4">
        <v>4</v>
      </c>
      <c r="H152" s="5">
        <v>3</v>
      </c>
      <c r="I152" s="5">
        <v>3</v>
      </c>
      <c r="J152" s="5">
        <v>3</v>
      </c>
      <c r="K152" s="6">
        <v>3</v>
      </c>
      <c r="L152">
        <f t="shared" si="2"/>
        <v>28</v>
      </c>
    </row>
    <row r="153" spans="3:12" ht="14.5" x14ac:dyDescent="0.35">
      <c r="C153" s="4">
        <v>4</v>
      </c>
      <c r="D153" s="4">
        <v>4</v>
      </c>
      <c r="E153" s="5">
        <v>4</v>
      </c>
      <c r="F153" s="4">
        <v>3</v>
      </c>
      <c r="G153" s="4">
        <v>3</v>
      </c>
      <c r="H153" s="5">
        <v>4</v>
      </c>
      <c r="I153" s="5">
        <v>4</v>
      </c>
      <c r="J153" s="5">
        <v>3</v>
      </c>
      <c r="K153" s="6">
        <v>4</v>
      </c>
      <c r="L153">
        <f t="shared" si="2"/>
        <v>33</v>
      </c>
    </row>
    <row r="154" spans="3:12" ht="14.5" x14ac:dyDescent="0.35">
      <c r="C154" s="4">
        <v>4</v>
      </c>
      <c r="D154" s="4">
        <v>4</v>
      </c>
      <c r="E154" s="5">
        <v>3</v>
      </c>
      <c r="F154" s="4">
        <v>3</v>
      </c>
      <c r="G154" s="4">
        <v>3</v>
      </c>
      <c r="H154" s="5">
        <v>2</v>
      </c>
      <c r="I154" s="5">
        <v>3</v>
      </c>
      <c r="J154" s="5">
        <v>3</v>
      </c>
      <c r="K154" s="6">
        <v>2</v>
      </c>
      <c r="L154">
        <f t="shared" si="2"/>
        <v>27</v>
      </c>
    </row>
    <row r="155" spans="3:12" ht="14.5" x14ac:dyDescent="0.35">
      <c r="C155" s="4">
        <v>1</v>
      </c>
      <c r="D155" s="4">
        <v>1</v>
      </c>
      <c r="E155" s="5">
        <v>3</v>
      </c>
      <c r="F155" s="4">
        <v>4</v>
      </c>
      <c r="G155" s="4">
        <v>3</v>
      </c>
      <c r="H155" s="5">
        <v>3</v>
      </c>
      <c r="I155" s="5">
        <v>3</v>
      </c>
      <c r="J155" s="5">
        <v>3</v>
      </c>
      <c r="K155" s="6">
        <v>3</v>
      </c>
      <c r="L155">
        <f t="shared" si="2"/>
        <v>24</v>
      </c>
    </row>
    <row r="156" spans="3:12" ht="14.5" x14ac:dyDescent="0.35">
      <c r="C156" s="4">
        <v>3</v>
      </c>
      <c r="D156" s="4">
        <v>4</v>
      </c>
      <c r="E156" s="5">
        <v>2</v>
      </c>
      <c r="F156" s="4">
        <v>3</v>
      </c>
      <c r="G156" s="4">
        <v>3</v>
      </c>
      <c r="H156" s="5">
        <v>3</v>
      </c>
      <c r="I156" s="5">
        <v>4</v>
      </c>
      <c r="J156" s="5">
        <v>3</v>
      </c>
      <c r="K156" s="6">
        <v>3</v>
      </c>
      <c r="L156">
        <f t="shared" si="2"/>
        <v>28</v>
      </c>
    </row>
    <row r="157" spans="3:12" ht="14.5" x14ac:dyDescent="0.35">
      <c r="C157" s="4">
        <v>2</v>
      </c>
      <c r="D157" s="4">
        <v>3</v>
      </c>
      <c r="E157" s="5">
        <v>2</v>
      </c>
      <c r="F157" s="4">
        <v>4</v>
      </c>
      <c r="G157" s="4">
        <v>2</v>
      </c>
      <c r="H157" s="5">
        <v>4</v>
      </c>
      <c r="I157" s="5">
        <v>3</v>
      </c>
      <c r="J157" s="5">
        <v>3</v>
      </c>
      <c r="K157" s="6">
        <v>2</v>
      </c>
      <c r="L157">
        <f t="shared" si="2"/>
        <v>25</v>
      </c>
    </row>
    <row r="158" spans="3:12" ht="14.5" x14ac:dyDescent="0.35">
      <c r="C158" s="4">
        <v>3</v>
      </c>
      <c r="D158" s="4">
        <v>2</v>
      </c>
      <c r="E158" s="5">
        <v>2</v>
      </c>
      <c r="F158" s="4">
        <v>2</v>
      </c>
      <c r="G158" s="4">
        <v>2</v>
      </c>
      <c r="H158" s="5">
        <v>1</v>
      </c>
      <c r="I158" s="5">
        <v>4</v>
      </c>
      <c r="J158" s="5">
        <v>3</v>
      </c>
      <c r="K158" s="6">
        <v>1</v>
      </c>
      <c r="L158">
        <f t="shared" si="2"/>
        <v>20</v>
      </c>
    </row>
    <row r="159" spans="3:12" ht="14.5" x14ac:dyDescent="0.35">
      <c r="C159" s="4">
        <v>3</v>
      </c>
      <c r="D159" s="4">
        <v>4</v>
      </c>
      <c r="E159" s="5">
        <v>2</v>
      </c>
      <c r="F159" s="4">
        <v>2</v>
      </c>
      <c r="G159" s="4">
        <v>2</v>
      </c>
      <c r="H159" s="5">
        <v>4</v>
      </c>
      <c r="I159" s="5">
        <v>4</v>
      </c>
      <c r="J159" s="5">
        <v>3</v>
      </c>
      <c r="K159" s="6">
        <v>3</v>
      </c>
      <c r="L159">
        <f t="shared" si="2"/>
        <v>27</v>
      </c>
    </row>
    <row r="160" spans="3:12" ht="14.5" x14ac:dyDescent="0.35">
      <c r="C160" s="4">
        <v>2</v>
      </c>
      <c r="D160" s="4">
        <v>2</v>
      </c>
      <c r="E160" s="5">
        <v>4</v>
      </c>
      <c r="F160" s="4">
        <v>3</v>
      </c>
      <c r="G160" s="4">
        <v>3</v>
      </c>
      <c r="H160" s="5">
        <v>4</v>
      </c>
      <c r="I160" s="5">
        <v>4</v>
      </c>
      <c r="J160" s="5">
        <v>1</v>
      </c>
      <c r="K160" s="6">
        <v>3</v>
      </c>
      <c r="L160">
        <f t="shared" si="2"/>
        <v>26</v>
      </c>
    </row>
    <row r="161" spans="3:12" ht="14.5" x14ac:dyDescent="0.35">
      <c r="C161" s="4">
        <v>4</v>
      </c>
      <c r="D161" s="4">
        <v>3</v>
      </c>
      <c r="E161" s="5">
        <v>4</v>
      </c>
      <c r="F161" s="4">
        <v>4</v>
      </c>
      <c r="G161" s="4">
        <v>2</v>
      </c>
      <c r="H161" s="5">
        <v>4</v>
      </c>
      <c r="I161" s="5">
        <v>1</v>
      </c>
      <c r="J161" s="5">
        <v>3</v>
      </c>
      <c r="K161" s="6">
        <v>1</v>
      </c>
      <c r="L161">
        <f t="shared" si="2"/>
        <v>26</v>
      </c>
    </row>
    <row r="162" spans="3:12" ht="14.5" x14ac:dyDescent="0.35">
      <c r="C162" s="4">
        <v>3</v>
      </c>
      <c r="D162" s="4">
        <v>3</v>
      </c>
      <c r="E162" s="5">
        <v>2</v>
      </c>
      <c r="F162" s="4">
        <v>2</v>
      </c>
      <c r="G162" s="4">
        <v>1</v>
      </c>
      <c r="H162" s="5">
        <v>2</v>
      </c>
      <c r="I162" s="5">
        <v>4</v>
      </c>
      <c r="J162" s="5">
        <v>2</v>
      </c>
      <c r="K162" s="6">
        <v>2</v>
      </c>
      <c r="L162">
        <f t="shared" si="2"/>
        <v>21</v>
      </c>
    </row>
    <row r="163" spans="3:12" ht="14.5" x14ac:dyDescent="0.35">
      <c r="C163" s="4">
        <v>3</v>
      </c>
      <c r="D163" s="4">
        <v>4</v>
      </c>
      <c r="E163" s="5">
        <v>3</v>
      </c>
      <c r="F163" s="4">
        <v>3</v>
      </c>
      <c r="G163" s="4">
        <v>2</v>
      </c>
      <c r="H163" s="5">
        <v>4</v>
      </c>
      <c r="I163" s="5">
        <v>2</v>
      </c>
      <c r="J163" s="5">
        <v>2</v>
      </c>
      <c r="K163" s="6">
        <v>3</v>
      </c>
      <c r="L163">
        <f t="shared" si="2"/>
        <v>26</v>
      </c>
    </row>
    <row r="164" spans="3:12" ht="14.5" x14ac:dyDescent="0.35">
      <c r="C164" s="4">
        <v>3</v>
      </c>
      <c r="D164" s="4">
        <v>1</v>
      </c>
      <c r="E164" s="5">
        <v>4</v>
      </c>
      <c r="F164" s="4">
        <v>4</v>
      </c>
      <c r="G164" s="4">
        <v>4</v>
      </c>
      <c r="H164" s="5">
        <v>4</v>
      </c>
      <c r="I164" s="5">
        <v>4</v>
      </c>
      <c r="J164" s="5">
        <v>3</v>
      </c>
      <c r="K164" s="6">
        <v>3</v>
      </c>
      <c r="L164">
        <f t="shared" si="2"/>
        <v>30</v>
      </c>
    </row>
    <row r="165" spans="3:12" ht="14.5" x14ac:dyDescent="0.35">
      <c r="C165" s="4">
        <v>3</v>
      </c>
      <c r="D165" s="4">
        <v>4</v>
      </c>
      <c r="E165" s="5">
        <v>2</v>
      </c>
      <c r="F165" s="4">
        <v>2</v>
      </c>
      <c r="G165" s="4">
        <v>2</v>
      </c>
      <c r="H165" s="5">
        <v>2</v>
      </c>
      <c r="I165" s="5">
        <v>2</v>
      </c>
      <c r="J165" s="5">
        <v>1</v>
      </c>
      <c r="K165" s="6">
        <v>1</v>
      </c>
      <c r="L165">
        <f t="shared" si="2"/>
        <v>19</v>
      </c>
    </row>
    <row r="166" spans="3:12" ht="14.5" x14ac:dyDescent="0.35">
      <c r="C166" s="4">
        <v>3</v>
      </c>
      <c r="D166" s="4">
        <v>4</v>
      </c>
      <c r="E166" s="5">
        <v>4</v>
      </c>
      <c r="F166" s="4">
        <v>3</v>
      </c>
      <c r="G166" s="4">
        <v>2</v>
      </c>
      <c r="H166" s="5">
        <v>4</v>
      </c>
      <c r="I166" s="5">
        <v>4</v>
      </c>
      <c r="J166" s="5">
        <v>2</v>
      </c>
      <c r="K166" s="6">
        <v>2</v>
      </c>
      <c r="L166">
        <f t="shared" si="2"/>
        <v>28</v>
      </c>
    </row>
    <row r="167" spans="3:12" ht="14.5" x14ac:dyDescent="0.35">
      <c r="C167" s="4">
        <v>2</v>
      </c>
      <c r="D167" s="4">
        <v>4</v>
      </c>
      <c r="E167" s="5">
        <v>3</v>
      </c>
      <c r="F167" s="4">
        <v>2</v>
      </c>
      <c r="G167" s="4">
        <v>2</v>
      </c>
      <c r="H167" s="5">
        <v>3</v>
      </c>
      <c r="I167" s="5">
        <v>4</v>
      </c>
      <c r="J167" s="5">
        <v>4</v>
      </c>
      <c r="K167" s="6">
        <v>4</v>
      </c>
      <c r="L167">
        <f t="shared" si="2"/>
        <v>28</v>
      </c>
    </row>
    <row r="168" spans="3:12" ht="14.5" x14ac:dyDescent="0.35">
      <c r="C168" s="4">
        <v>2</v>
      </c>
      <c r="D168" s="4">
        <v>3</v>
      </c>
      <c r="E168" s="5">
        <v>4</v>
      </c>
      <c r="F168" s="4">
        <v>3</v>
      </c>
      <c r="G168" s="4">
        <v>2</v>
      </c>
      <c r="H168" s="5">
        <v>4</v>
      </c>
      <c r="I168" s="5">
        <v>4</v>
      </c>
      <c r="J168" s="5">
        <v>3</v>
      </c>
      <c r="K168" s="6">
        <v>3</v>
      </c>
      <c r="L168">
        <f t="shared" si="2"/>
        <v>28</v>
      </c>
    </row>
    <row r="169" spans="3:12" ht="14.5" x14ac:dyDescent="0.35">
      <c r="C169" s="4">
        <v>2</v>
      </c>
      <c r="D169" s="4">
        <v>3</v>
      </c>
      <c r="E169" s="5">
        <v>2</v>
      </c>
      <c r="F169" s="4">
        <v>3</v>
      </c>
      <c r="G169" s="4">
        <v>2</v>
      </c>
      <c r="H169" s="5">
        <v>1</v>
      </c>
      <c r="I169" s="5">
        <v>1</v>
      </c>
      <c r="J169" s="5">
        <v>3</v>
      </c>
      <c r="K169" s="6">
        <v>1</v>
      </c>
      <c r="L169">
        <f t="shared" si="2"/>
        <v>18</v>
      </c>
    </row>
    <row r="170" spans="3:12" ht="14.5" x14ac:dyDescent="0.35">
      <c r="C170" s="4">
        <v>3</v>
      </c>
      <c r="D170" s="4">
        <v>4</v>
      </c>
      <c r="E170" s="5">
        <v>3</v>
      </c>
      <c r="F170" s="4">
        <v>3</v>
      </c>
      <c r="G170" s="4">
        <v>2</v>
      </c>
      <c r="H170" s="5">
        <v>4</v>
      </c>
      <c r="I170" s="5">
        <v>3</v>
      </c>
      <c r="J170" s="5">
        <v>3</v>
      </c>
      <c r="K170" s="6">
        <v>3</v>
      </c>
      <c r="L170">
        <f t="shared" si="2"/>
        <v>28</v>
      </c>
    </row>
    <row r="171" spans="3:12" ht="14.5" x14ac:dyDescent="0.35">
      <c r="C171" s="4">
        <v>2</v>
      </c>
      <c r="D171" s="4">
        <v>2</v>
      </c>
      <c r="E171" s="5">
        <v>1</v>
      </c>
      <c r="F171" s="4">
        <v>1</v>
      </c>
      <c r="G171" s="4">
        <v>1</v>
      </c>
      <c r="H171" s="5">
        <v>3</v>
      </c>
      <c r="I171" s="5">
        <v>2</v>
      </c>
      <c r="J171" s="5">
        <v>3</v>
      </c>
      <c r="K171" s="6">
        <v>2</v>
      </c>
      <c r="L171">
        <f t="shared" si="2"/>
        <v>17</v>
      </c>
    </row>
    <row r="172" spans="3:12" ht="14.5" x14ac:dyDescent="0.35">
      <c r="C172" s="4">
        <v>4</v>
      </c>
      <c r="D172" s="4">
        <v>4</v>
      </c>
      <c r="E172" s="5">
        <v>4</v>
      </c>
      <c r="F172" s="4">
        <v>4</v>
      </c>
      <c r="G172" s="4">
        <v>4</v>
      </c>
      <c r="H172" s="5">
        <v>3</v>
      </c>
      <c r="I172" s="5">
        <v>2</v>
      </c>
      <c r="J172" s="5">
        <v>4</v>
      </c>
      <c r="K172" s="6">
        <v>4</v>
      </c>
      <c r="L172">
        <f t="shared" si="2"/>
        <v>33</v>
      </c>
    </row>
    <row r="173" spans="3:12" ht="14.5" x14ac:dyDescent="0.35">
      <c r="C173" s="4">
        <v>4</v>
      </c>
      <c r="D173" s="4">
        <v>4</v>
      </c>
      <c r="E173" s="5">
        <v>4</v>
      </c>
      <c r="F173" s="4">
        <v>4</v>
      </c>
      <c r="G173" s="4">
        <v>4</v>
      </c>
      <c r="H173" s="5">
        <v>1</v>
      </c>
      <c r="I173" s="5">
        <v>4</v>
      </c>
      <c r="J173" s="5">
        <v>4</v>
      </c>
      <c r="K173" s="6">
        <v>4</v>
      </c>
      <c r="L173">
        <f t="shared" si="2"/>
        <v>33</v>
      </c>
    </row>
    <row r="174" spans="3:12" ht="14.5" x14ac:dyDescent="0.35">
      <c r="C174" s="4">
        <v>3</v>
      </c>
      <c r="D174" s="4">
        <v>3</v>
      </c>
      <c r="E174" s="5">
        <v>3</v>
      </c>
      <c r="F174" s="4">
        <v>3</v>
      </c>
      <c r="G174" s="4">
        <v>2</v>
      </c>
      <c r="H174" s="5">
        <v>3</v>
      </c>
      <c r="I174" s="5">
        <v>4</v>
      </c>
      <c r="J174" s="5">
        <v>3</v>
      </c>
      <c r="K174" s="6">
        <v>3</v>
      </c>
      <c r="L174">
        <f t="shared" si="2"/>
        <v>27</v>
      </c>
    </row>
    <row r="175" spans="3:12" ht="14.5" x14ac:dyDescent="0.35">
      <c r="C175" s="4">
        <v>4</v>
      </c>
      <c r="D175" s="4">
        <v>4</v>
      </c>
      <c r="E175" s="5">
        <v>4</v>
      </c>
      <c r="F175" s="4">
        <v>3</v>
      </c>
      <c r="G175" s="4">
        <v>2</v>
      </c>
      <c r="H175" s="5">
        <v>2</v>
      </c>
      <c r="I175" s="5">
        <v>3</v>
      </c>
      <c r="J175" s="5">
        <v>3</v>
      </c>
      <c r="K175" s="6">
        <v>3</v>
      </c>
      <c r="L175">
        <f t="shared" si="2"/>
        <v>28</v>
      </c>
    </row>
    <row r="176" spans="3:12" ht="14.5" x14ac:dyDescent="0.35">
      <c r="C176" s="4">
        <v>4</v>
      </c>
      <c r="D176" s="4">
        <v>3</v>
      </c>
      <c r="E176" s="5">
        <v>1</v>
      </c>
      <c r="F176" s="4">
        <v>3</v>
      </c>
      <c r="G176" s="4">
        <v>2</v>
      </c>
      <c r="H176" s="5">
        <v>1</v>
      </c>
      <c r="I176" s="5">
        <v>2</v>
      </c>
      <c r="J176" s="5">
        <v>3</v>
      </c>
      <c r="K176" s="6">
        <v>3</v>
      </c>
      <c r="L176">
        <f t="shared" si="2"/>
        <v>22</v>
      </c>
    </row>
    <row r="177" spans="3:12" ht="14.5" x14ac:dyDescent="0.35">
      <c r="C177" s="4">
        <v>2</v>
      </c>
      <c r="D177" s="4">
        <v>3</v>
      </c>
      <c r="E177" s="5">
        <v>2</v>
      </c>
      <c r="F177" s="4">
        <v>3</v>
      </c>
      <c r="G177" s="4">
        <v>2</v>
      </c>
      <c r="H177" s="5">
        <v>1</v>
      </c>
      <c r="I177" s="5">
        <v>4</v>
      </c>
      <c r="J177" s="5">
        <v>2</v>
      </c>
      <c r="K177" s="6">
        <v>1</v>
      </c>
      <c r="L177">
        <f t="shared" si="2"/>
        <v>20</v>
      </c>
    </row>
    <row r="178" spans="3:12" ht="14.5" x14ac:dyDescent="0.35">
      <c r="C178" s="4">
        <v>3</v>
      </c>
      <c r="D178" s="4">
        <v>1</v>
      </c>
      <c r="E178" s="5">
        <v>3</v>
      </c>
      <c r="F178" s="4">
        <v>3</v>
      </c>
      <c r="G178" s="4">
        <v>3</v>
      </c>
      <c r="H178" s="5">
        <v>1</v>
      </c>
      <c r="I178" s="5">
        <v>2</v>
      </c>
      <c r="J178" s="5">
        <v>2</v>
      </c>
      <c r="K178" s="6">
        <v>1</v>
      </c>
      <c r="L178">
        <f t="shared" si="2"/>
        <v>19</v>
      </c>
    </row>
    <row r="179" spans="3:12" ht="14.5" x14ac:dyDescent="0.35">
      <c r="C179" s="4">
        <v>1</v>
      </c>
      <c r="D179" s="4">
        <v>4</v>
      </c>
      <c r="E179" s="5">
        <v>4</v>
      </c>
      <c r="F179" s="4">
        <v>3</v>
      </c>
      <c r="G179" s="4">
        <v>2</v>
      </c>
      <c r="H179" s="5">
        <v>2</v>
      </c>
      <c r="I179" s="5">
        <v>4</v>
      </c>
      <c r="J179" s="5">
        <v>3</v>
      </c>
      <c r="K179" s="6">
        <v>4</v>
      </c>
      <c r="L179">
        <f t="shared" si="2"/>
        <v>27</v>
      </c>
    </row>
    <row r="180" spans="3:12" ht="14.5" x14ac:dyDescent="0.35">
      <c r="C180" s="4">
        <v>2</v>
      </c>
      <c r="D180" s="4">
        <v>4</v>
      </c>
      <c r="E180" s="5">
        <v>3</v>
      </c>
      <c r="F180" s="4">
        <v>2</v>
      </c>
      <c r="G180" s="4">
        <v>3</v>
      </c>
      <c r="H180" s="5">
        <v>3</v>
      </c>
      <c r="I180" s="5">
        <v>3</v>
      </c>
      <c r="J180" s="5">
        <v>1</v>
      </c>
      <c r="K180" s="6">
        <v>3</v>
      </c>
      <c r="L180">
        <f t="shared" si="2"/>
        <v>24</v>
      </c>
    </row>
    <row r="181" spans="3:12" ht="14.5" x14ac:dyDescent="0.35">
      <c r="C181" s="4">
        <v>2</v>
      </c>
      <c r="D181" s="4">
        <v>2</v>
      </c>
      <c r="E181" s="5">
        <v>1</v>
      </c>
      <c r="F181" s="4">
        <v>2</v>
      </c>
      <c r="G181" s="4">
        <v>1</v>
      </c>
      <c r="H181" s="5">
        <v>1</v>
      </c>
      <c r="I181" s="5">
        <v>2</v>
      </c>
      <c r="J181" s="5">
        <v>2</v>
      </c>
      <c r="K181" s="6">
        <v>2</v>
      </c>
      <c r="L181">
        <f t="shared" si="2"/>
        <v>15</v>
      </c>
    </row>
    <row r="182" spans="3:12" ht="14.5" x14ac:dyDescent="0.35">
      <c r="C182" s="4">
        <v>2</v>
      </c>
      <c r="D182" s="4">
        <v>2</v>
      </c>
      <c r="E182" s="5">
        <v>2</v>
      </c>
      <c r="F182" s="4">
        <v>3</v>
      </c>
      <c r="G182" s="4">
        <v>1</v>
      </c>
      <c r="H182" s="5">
        <v>2</v>
      </c>
      <c r="I182" s="5">
        <v>3</v>
      </c>
      <c r="J182" s="5">
        <v>3</v>
      </c>
      <c r="K182" s="6">
        <v>3</v>
      </c>
      <c r="L182">
        <f t="shared" si="2"/>
        <v>21</v>
      </c>
    </row>
    <row r="183" spans="3:12" ht="14.5" x14ac:dyDescent="0.35">
      <c r="C183" s="4">
        <v>3</v>
      </c>
      <c r="D183" s="4">
        <v>3</v>
      </c>
      <c r="E183" s="5">
        <v>4</v>
      </c>
      <c r="F183" s="4">
        <v>4</v>
      </c>
      <c r="G183" s="4">
        <v>3</v>
      </c>
      <c r="H183" s="5">
        <v>4</v>
      </c>
      <c r="I183" s="5">
        <v>4</v>
      </c>
      <c r="J183" s="5">
        <v>4</v>
      </c>
      <c r="K183" s="6">
        <v>3</v>
      </c>
      <c r="L183">
        <f t="shared" si="2"/>
        <v>32</v>
      </c>
    </row>
    <row r="184" spans="3:12" ht="14.5" x14ac:dyDescent="0.35">
      <c r="C184" s="4">
        <v>2</v>
      </c>
      <c r="D184" s="4">
        <v>4</v>
      </c>
      <c r="E184" s="5">
        <v>2</v>
      </c>
      <c r="F184" s="4">
        <v>3</v>
      </c>
      <c r="G184" s="4">
        <v>2</v>
      </c>
      <c r="H184" s="5">
        <v>2</v>
      </c>
      <c r="I184" s="5">
        <v>2</v>
      </c>
      <c r="J184" s="5">
        <v>2</v>
      </c>
      <c r="K184" s="6">
        <v>3</v>
      </c>
      <c r="L184">
        <f t="shared" si="2"/>
        <v>22</v>
      </c>
    </row>
    <row r="185" spans="3:12" ht="14.5" x14ac:dyDescent="0.35">
      <c r="C185" s="4">
        <v>4</v>
      </c>
      <c r="D185" s="4">
        <v>4</v>
      </c>
      <c r="E185" s="5">
        <v>3</v>
      </c>
      <c r="F185" s="4">
        <v>4</v>
      </c>
      <c r="G185" s="4">
        <v>1</v>
      </c>
      <c r="H185" s="5">
        <v>1</v>
      </c>
      <c r="I185" s="5">
        <v>4</v>
      </c>
      <c r="J185" s="5">
        <v>4</v>
      </c>
      <c r="K185" s="6">
        <v>1</v>
      </c>
      <c r="L185">
        <f t="shared" si="2"/>
        <v>26</v>
      </c>
    </row>
    <row r="186" spans="3:12" ht="14.5" x14ac:dyDescent="0.35">
      <c r="C186" s="4">
        <v>2</v>
      </c>
      <c r="D186" s="4">
        <v>4</v>
      </c>
      <c r="E186" s="5">
        <v>4</v>
      </c>
      <c r="F186" s="4">
        <v>2</v>
      </c>
      <c r="G186" s="4">
        <v>3</v>
      </c>
      <c r="H186" s="5">
        <v>2</v>
      </c>
      <c r="I186" s="5">
        <v>4</v>
      </c>
      <c r="J186" s="5">
        <v>4</v>
      </c>
      <c r="K186" s="6">
        <v>3</v>
      </c>
      <c r="L186">
        <f t="shared" si="2"/>
        <v>28</v>
      </c>
    </row>
    <row r="187" spans="3:12" ht="14.5" x14ac:dyDescent="0.35">
      <c r="C187" s="4">
        <v>2</v>
      </c>
      <c r="D187" s="4">
        <v>3</v>
      </c>
      <c r="E187" s="5">
        <v>3</v>
      </c>
      <c r="F187" s="4">
        <v>3</v>
      </c>
      <c r="G187" s="4">
        <v>3</v>
      </c>
      <c r="H187" s="5">
        <v>4</v>
      </c>
      <c r="I187" s="5">
        <v>4</v>
      </c>
      <c r="J187" s="5">
        <v>2</v>
      </c>
      <c r="K187" s="6">
        <v>3</v>
      </c>
      <c r="L187">
        <f t="shared" si="2"/>
        <v>27</v>
      </c>
    </row>
    <row r="188" spans="3:12" ht="14.5" x14ac:dyDescent="0.35">
      <c r="C188" s="4">
        <v>1</v>
      </c>
      <c r="D188" s="4">
        <v>4</v>
      </c>
      <c r="E188" s="5">
        <v>2</v>
      </c>
      <c r="F188" s="4">
        <v>2</v>
      </c>
      <c r="G188" s="4">
        <v>2</v>
      </c>
      <c r="H188" s="5">
        <v>1</v>
      </c>
      <c r="I188" s="5">
        <v>4</v>
      </c>
      <c r="J188" s="5">
        <v>2</v>
      </c>
      <c r="K188" s="6">
        <v>4</v>
      </c>
      <c r="L188">
        <f t="shared" si="2"/>
        <v>22</v>
      </c>
    </row>
    <row r="189" spans="3:12" ht="14.5" x14ac:dyDescent="0.35">
      <c r="C189" s="4">
        <v>3</v>
      </c>
      <c r="D189" s="4">
        <v>1</v>
      </c>
      <c r="E189" s="5">
        <v>4</v>
      </c>
      <c r="F189" s="4">
        <v>3</v>
      </c>
      <c r="G189" s="4">
        <v>3</v>
      </c>
      <c r="H189" s="5">
        <v>3</v>
      </c>
      <c r="I189" s="5">
        <v>4</v>
      </c>
      <c r="J189" s="5">
        <v>2</v>
      </c>
      <c r="K189" s="6">
        <v>3</v>
      </c>
      <c r="L189">
        <f t="shared" si="2"/>
        <v>26</v>
      </c>
    </row>
    <row r="190" spans="3:12" ht="14.5" x14ac:dyDescent="0.35">
      <c r="C190" s="4">
        <v>3</v>
      </c>
      <c r="D190" s="4">
        <v>3</v>
      </c>
      <c r="E190" s="5">
        <v>2</v>
      </c>
      <c r="F190" s="4">
        <v>3</v>
      </c>
      <c r="G190" s="4">
        <v>1</v>
      </c>
      <c r="H190" s="5">
        <v>2</v>
      </c>
      <c r="I190" s="5">
        <v>3</v>
      </c>
      <c r="J190" s="5">
        <v>3</v>
      </c>
      <c r="K190" s="6">
        <v>3</v>
      </c>
      <c r="L190">
        <f t="shared" si="2"/>
        <v>23</v>
      </c>
    </row>
    <row r="191" spans="3:12" ht="14.5" x14ac:dyDescent="0.35">
      <c r="C191" s="4">
        <v>2</v>
      </c>
      <c r="D191" s="4">
        <v>3</v>
      </c>
      <c r="E191" s="5">
        <v>2</v>
      </c>
      <c r="F191" s="4">
        <v>3</v>
      </c>
      <c r="G191" s="4">
        <v>2</v>
      </c>
      <c r="H191" s="5">
        <v>3</v>
      </c>
      <c r="I191" s="5">
        <v>2</v>
      </c>
      <c r="J191" s="5">
        <v>1</v>
      </c>
      <c r="K191" s="6">
        <v>1</v>
      </c>
      <c r="L191">
        <f t="shared" si="2"/>
        <v>19</v>
      </c>
    </row>
    <row r="192" spans="3:12" ht="14.5" x14ac:dyDescent="0.35">
      <c r="C192" s="4">
        <v>2</v>
      </c>
      <c r="D192" s="4">
        <v>3</v>
      </c>
      <c r="E192" s="5">
        <v>1</v>
      </c>
      <c r="F192" s="4">
        <v>2</v>
      </c>
      <c r="G192" s="4">
        <v>2</v>
      </c>
      <c r="H192" s="5">
        <v>2</v>
      </c>
      <c r="I192" s="5">
        <v>2</v>
      </c>
      <c r="J192" s="5">
        <v>2</v>
      </c>
      <c r="K192" s="6">
        <v>1</v>
      </c>
      <c r="L192">
        <f t="shared" si="2"/>
        <v>17</v>
      </c>
    </row>
    <row r="193" spans="3:12" ht="14.5" x14ac:dyDescent="0.35">
      <c r="C193" s="4">
        <v>2</v>
      </c>
      <c r="D193" s="4">
        <v>2</v>
      </c>
      <c r="E193" s="5">
        <v>3</v>
      </c>
      <c r="F193" s="4">
        <v>2</v>
      </c>
      <c r="G193" s="4">
        <v>1</v>
      </c>
      <c r="H193" s="5">
        <v>3</v>
      </c>
      <c r="I193" s="5">
        <v>3</v>
      </c>
      <c r="J193" s="5">
        <v>2</v>
      </c>
      <c r="K193" s="6">
        <v>2</v>
      </c>
      <c r="L193">
        <f t="shared" si="2"/>
        <v>20</v>
      </c>
    </row>
    <row r="194" spans="3:12" ht="14.5" x14ac:dyDescent="0.35">
      <c r="C194" s="4">
        <v>2</v>
      </c>
      <c r="D194" s="4">
        <v>1</v>
      </c>
      <c r="E194" s="5">
        <v>2</v>
      </c>
      <c r="F194" s="4">
        <v>3</v>
      </c>
      <c r="G194" s="4">
        <v>3</v>
      </c>
      <c r="H194" s="5">
        <v>3</v>
      </c>
      <c r="I194" s="5">
        <v>3</v>
      </c>
      <c r="J194" s="5">
        <v>3</v>
      </c>
      <c r="K194" s="6">
        <v>2</v>
      </c>
      <c r="L194">
        <f t="shared" si="2"/>
        <v>22</v>
      </c>
    </row>
    <row r="195" spans="3:12" ht="14.5" x14ac:dyDescent="0.35">
      <c r="C195" s="4">
        <v>2</v>
      </c>
      <c r="D195" s="4">
        <v>4</v>
      </c>
      <c r="E195" s="5">
        <v>3</v>
      </c>
      <c r="F195" s="4">
        <v>4</v>
      </c>
      <c r="G195" s="4">
        <v>3</v>
      </c>
      <c r="H195" s="5">
        <v>2</v>
      </c>
      <c r="I195" s="5">
        <v>3</v>
      </c>
      <c r="J195" s="5">
        <v>3</v>
      </c>
      <c r="K195" s="6">
        <v>2</v>
      </c>
      <c r="L195">
        <f t="shared" si="2"/>
        <v>26</v>
      </c>
    </row>
    <row r="196" spans="3:12" ht="14.5" x14ac:dyDescent="0.35">
      <c r="C196" s="4">
        <v>1</v>
      </c>
      <c r="D196" s="4">
        <v>3</v>
      </c>
      <c r="E196" s="5">
        <v>2</v>
      </c>
      <c r="F196" s="4">
        <v>3</v>
      </c>
      <c r="G196" s="4">
        <v>1</v>
      </c>
      <c r="H196" s="5">
        <v>4</v>
      </c>
      <c r="I196" s="5">
        <v>3</v>
      </c>
      <c r="J196" s="5">
        <v>3</v>
      </c>
      <c r="K196" s="6">
        <v>1</v>
      </c>
      <c r="L196">
        <f t="shared" si="2"/>
        <v>21</v>
      </c>
    </row>
    <row r="197" spans="3:12" ht="14.5" x14ac:dyDescent="0.35">
      <c r="C197" s="4">
        <v>3</v>
      </c>
      <c r="D197" s="4">
        <v>4</v>
      </c>
      <c r="E197" s="5">
        <v>3</v>
      </c>
      <c r="F197" s="4">
        <v>4</v>
      </c>
      <c r="G197" s="4">
        <v>3</v>
      </c>
      <c r="H197" s="5">
        <v>3</v>
      </c>
      <c r="I197" s="5">
        <v>4</v>
      </c>
      <c r="J197" s="5">
        <v>4</v>
      </c>
      <c r="K197" s="6">
        <v>3</v>
      </c>
      <c r="L197">
        <f t="shared" si="2"/>
        <v>31</v>
      </c>
    </row>
    <row r="198" spans="3:12" ht="14.5" x14ac:dyDescent="0.35">
      <c r="C198" s="4">
        <v>1</v>
      </c>
      <c r="D198" s="4">
        <v>3</v>
      </c>
      <c r="E198" s="5">
        <v>4</v>
      </c>
      <c r="F198" s="4">
        <v>3</v>
      </c>
      <c r="G198" s="4">
        <v>2</v>
      </c>
      <c r="H198" s="5">
        <v>3</v>
      </c>
      <c r="I198" s="5">
        <v>4</v>
      </c>
      <c r="J198" s="5">
        <v>4</v>
      </c>
      <c r="K198" s="6">
        <v>3</v>
      </c>
      <c r="L198">
        <f t="shared" ref="L198:L261" si="3">SUM(C198:K198)</f>
        <v>27</v>
      </c>
    </row>
    <row r="199" spans="3:12" ht="14.5" x14ac:dyDescent="0.35">
      <c r="C199" s="4">
        <v>1</v>
      </c>
      <c r="D199" s="4">
        <v>3</v>
      </c>
      <c r="E199" s="5">
        <v>1</v>
      </c>
      <c r="F199" s="4">
        <v>3</v>
      </c>
      <c r="G199" s="4">
        <v>2</v>
      </c>
      <c r="H199" s="5">
        <v>2</v>
      </c>
      <c r="I199" s="5">
        <v>3</v>
      </c>
      <c r="J199" s="5">
        <v>2</v>
      </c>
      <c r="K199" s="6">
        <v>1</v>
      </c>
      <c r="L199">
        <f t="shared" si="3"/>
        <v>18</v>
      </c>
    </row>
    <row r="200" spans="3:12" ht="14.5" x14ac:dyDescent="0.35">
      <c r="C200" s="4">
        <v>1</v>
      </c>
      <c r="D200" s="4">
        <v>3</v>
      </c>
      <c r="E200" s="5">
        <v>2</v>
      </c>
      <c r="F200" s="4">
        <v>3</v>
      </c>
      <c r="G200" s="4">
        <v>1</v>
      </c>
      <c r="H200" s="5">
        <v>3</v>
      </c>
      <c r="I200" s="5">
        <v>4</v>
      </c>
      <c r="J200" s="5">
        <v>3</v>
      </c>
      <c r="K200" s="6">
        <v>2</v>
      </c>
      <c r="L200">
        <f t="shared" si="3"/>
        <v>22</v>
      </c>
    </row>
    <row r="201" spans="3:12" ht="14.5" x14ac:dyDescent="0.35">
      <c r="C201" s="4">
        <v>3</v>
      </c>
      <c r="D201" s="4">
        <v>4</v>
      </c>
      <c r="E201" s="5">
        <v>2</v>
      </c>
      <c r="F201" s="4">
        <v>3</v>
      </c>
      <c r="G201" s="4">
        <v>2</v>
      </c>
      <c r="H201" s="5">
        <v>2</v>
      </c>
      <c r="I201" s="5">
        <v>2</v>
      </c>
      <c r="J201" s="5">
        <v>3</v>
      </c>
      <c r="K201" s="6">
        <v>3</v>
      </c>
      <c r="L201">
        <f t="shared" si="3"/>
        <v>24</v>
      </c>
    </row>
    <row r="202" spans="3:12" ht="14.5" x14ac:dyDescent="0.35">
      <c r="C202" s="4">
        <v>3</v>
      </c>
      <c r="D202" s="4">
        <v>3</v>
      </c>
      <c r="E202" s="5">
        <v>3</v>
      </c>
      <c r="F202" s="4">
        <v>3</v>
      </c>
      <c r="G202" s="4">
        <v>3</v>
      </c>
      <c r="H202" s="5">
        <v>4</v>
      </c>
      <c r="I202" s="5">
        <v>4</v>
      </c>
      <c r="J202" s="5">
        <v>3</v>
      </c>
      <c r="K202" s="6">
        <v>2</v>
      </c>
      <c r="L202">
        <f t="shared" si="3"/>
        <v>28</v>
      </c>
    </row>
    <row r="203" spans="3:12" ht="14.5" x14ac:dyDescent="0.35">
      <c r="C203" s="4">
        <v>3</v>
      </c>
      <c r="D203" s="4">
        <v>3</v>
      </c>
      <c r="E203" s="5">
        <v>2</v>
      </c>
      <c r="F203" s="4">
        <v>2</v>
      </c>
      <c r="G203" s="4">
        <v>2</v>
      </c>
      <c r="H203" s="5">
        <v>3</v>
      </c>
      <c r="I203" s="5">
        <v>3</v>
      </c>
      <c r="J203" s="5">
        <v>3</v>
      </c>
      <c r="K203" s="6">
        <v>2</v>
      </c>
      <c r="L203">
        <f t="shared" si="3"/>
        <v>23</v>
      </c>
    </row>
    <row r="204" spans="3:12" ht="14.5" x14ac:dyDescent="0.35">
      <c r="C204" s="4">
        <v>2</v>
      </c>
      <c r="D204" s="4">
        <v>3</v>
      </c>
      <c r="E204" s="5">
        <v>2</v>
      </c>
      <c r="F204" s="4">
        <v>3</v>
      </c>
      <c r="G204" s="4">
        <v>3</v>
      </c>
      <c r="H204" s="5">
        <v>3</v>
      </c>
      <c r="I204" s="5">
        <v>3</v>
      </c>
      <c r="J204" s="5">
        <v>3</v>
      </c>
      <c r="K204" s="6">
        <v>2</v>
      </c>
      <c r="L204">
        <f t="shared" si="3"/>
        <v>24</v>
      </c>
    </row>
    <row r="205" spans="3:12" ht="14.5" x14ac:dyDescent="0.35">
      <c r="C205" s="4">
        <v>4</v>
      </c>
      <c r="D205" s="4">
        <v>4</v>
      </c>
      <c r="E205" s="5">
        <v>3</v>
      </c>
      <c r="F205" s="4">
        <v>4</v>
      </c>
      <c r="G205" s="4">
        <v>2</v>
      </c>
      <c r="H205" s="5">
        <v>4</v>
      </c>
      <c r="I205" s="5">
        <v>4</v>
      </c>
      <c r="J205" s="5">
        <v>4</v>
      </c>
      <c r="K205" s="6">
        <v>3</v>
      </c>
      <c r="L205">
        <f t="shared" si="3"/>
        <v>32</v>
      </c>
    </row>
    <row r="206" spans="3:12" ht="14.5" x14ac:dyDescent="0.35">
      <c r="C206" s="4">
        <v>2</v>
      </c>
      <c r="D206" s="4">
        <v>3</v>
      </c>
      <c r="E206" s="5">
        <v>2</v>
      </c>
      <c r="F206" s="4">
        <v>3</v>
      </c>
      <c r="G206" s="4">
        <v>3</v>
      </c>
      <c r="H206" s="5">
        <v>3</v>
      </c>
      <c r="I206" s="5">
        <v>3</v>
      </c>
      <c r="J206" s="5">
        <v>4</v>
      </c>
      <c r="K206" s="6">
        <v>2</v>
      </c>
      <c r="L206">
        <f t="shared" si="3"/>
        <v>25</v>
      </c>
    </row>
    <row r="207" spans="3:12" ht="14.5" x14ac:dyDescent="0.35">
      <c r="C207" s="4">
        <v>2</v>
      </c>
      <c r="D207" s="4">
        <v>3</v>
      </c>
      <c r="E207" s="5">
        <v>4</v>
      </c>
      <c r="F207" s="4">
        <v>2</v>
      </c>
      <c r="G207" s="4">
        <v>1</v>
      </c>
      <c r="H207" s="5">
        <v>4</v>
      </c>
      <c r="I207" s="5">
        <v>4</v>
      </c>
      <c r="J207" s="5">
        <v>4</v>
      </c>
      <c r="K207" s="6">
        <v>1</v>
      </c>
      <c r="L207">
        <f t="shared" si="3"/>
        <v>25</v>
      </c>
    </row>
    <row r="208" spans="3:12" ht="14.5" x14ac:dyDescent="0.35">
      <c r="C208" s="4">
        <v>3</v>
      </c>
      <c r="D208" s="4">
        <v>4</v>
      </c>
      <c r="E208" s="5">
        <v>4</v>
      </c>
      <c r="F208" s="4">
        <v>4</v>
      </c>
      <c r="G208" s="4">
        <v>3</v>
      </c>
      <c r="H208" s="5">
        <v>4</v>
      </c>
      <c r="I208" s="5">
        <v>4</v>
      </c>
      <c r="J208" s="5">
        <v>3</v>
      </c>
      <c r="K208" s="6">
        <v>3</v>
      </c>
      <c r="L208">
        <f t="shared" si="3"/>
        <v>32</v>
      </c>
    </row>
    <row r="209" spans="3:12" ht="14.5" x14ac:dyDescent="0.35">
      <c r="C209" s="4">
        <v>3</v>
      </c>
      <c r="D209" s="4">
        <v>4</v>
      </c>
      <c r="E209" s="5">
        <v>2</v>
      </c>
      <c r="F209" s="4">
        <v>3</v>
      </c>
      <c r="G209" s="4">
        <v>3</v>
      </c>
      <c r="H209" s="5">
        <v>2</v>
      </c>
      <c r="I209" s="5">
        <v>3</v>
      </c>
      <c r="J209" s="5">
        <v>2</v>
      </c>
      <c r="K209" s="6">
        <v>2</v>
      </c>
      <c r="L209">
        <f t="shared" si="3"/>
        <v>24</v>
      </c>
    </row>
    <row r="210" spans="3:12" ht="14.5" x14ac:dyDescent="0.35">
      <c r="C210" s="4">
        <v>3</v>
      </c>
      <c r="D210" s="4">
        <v>2</v>
      </c>
      <c r="E210" s="5">
        <v>3</v>
      </c>
      <c r="F210" s="4">
        <v>3</v>
      </c>
      <c r="G210" s="4">
        <v>3</v>
      </c>
      <c r="H210" s="5">
        <v>3</v>
      </c>
      <c r="I210" s="5">
        <v>4</v>
      </c>
      <c r="J210" s="5">
        <v>3</v>
      </c>
      <c r="K210" s="6">
        <v>2</v>
      </c>
      <c r="L210">
        <f t="shared" si="3"/>
        <v>26</v>
      </c>
    </row>
    <row r="211" spans="3:12" ht="14.5" x14ac:dyDescent="0.35">
      <c r="C211" s="4">
        <v>3</v>
      </c>
      <c r="D211" s="4">
        <v>3</v>
      </c>
      <c r="E211" s="5">
        <v>3</v>
      </c>
      <c r="F211" s="4">
        <v>3</v>
      </c>
      <c r="G211" s="4">
        <v>2</v>
      </c>
      <c r="H211" s="5">
        <v>3</v>
      </c>
      <c r="I211" s="5">
        <v>3</v>
      </c>
      <c r="J211" s="5">
        <v>2</v>
      </c>
      <c r="K211" s="6">
        <v>3</v>
      </c>
      <c r="L211">
        <f t="shared" si="3"/>
        <v>25</v>
      </c>
    </row>
    <row r="212" spans="3:12" ht="14.5" x14ac:dyDescent="0.35">
      <c r="C212" s="4">
        <v>4</v>
      </c>
      <c r="D212" s="4">
        <v>4</v>
      </c>
      <c r="E212" s="5">
        <v>3</v>
      </c>
      <c r="F212" s="4">
        <v>4</v>
      </c>
      <c r="G212" s="4">
        <v>3</v>
      </c>
      <c r="H212" s="5">
        <v>2</v>
      </c>
      <c r="I212" s="5">
        <v>3</v>
      </c>
      <c r="J212" s="5">
        <v>3</v>
      </c>
      <c r="K212" s="6">
        <v>3</v>
      </c>
      <c r="L212">
        <f t="shared" si="3"/>
        <v>29</v>
      </c>
    </row>
    <row r="213" spans="3:12" ht="14.5" x14ac:dyDescent="0.35">
      <c r="C213" s="4">
        <v>3</v>
      </c>
      <c r="D213" s="4">
        <v>2</v>
      </c>
      <c r="E213" s="5">
        <v>3</v>
      </c>
      <c r="F213" s="4">
        <v>4</v>
      </c>
      <c r="G213" s="4">
        <v>2</v>
      </c>
      <c r="H213" s="5">
        <v>3</v>
      </c>
      <c r="I213" s="5">
        <v>3</v>
      </c>
      <c r="J213" s="5">
        <v>2</v>
      </c>
      <c r="K213" s="6">
        <v>3</v>
      </c>
      <c r="L213">
        <f t="shared" si="3"/>
        <v>25</v>
      </c>
    </row>
    <row r="214" spans="3:12" ht="14.5" x14ac:dyDescent="0.35">
      <c r="C214" s="4">
        <v>2</v>
      </c>
      <c r="D214" s="4">
        <v>1</v>
      </c>
      <c r="E214" s="5">
        <v>3</v>
      </c>
      <c r="F214" s="4">
        <v>2</v>
      </c>
      <c r="G214" s="4">
        <v>2</v>
      </c>
      <c r="H214" s="5">
        <v>4</v>
      </c>
      <c r="I214" s="5">
        <v>4</v>
      </c>
      <c r="J214" s="5">
        <v>3</v>
      </c>
      <c r="K214" s="6">
        <v>3</v>
      </c>
      <c r="L214">
        <f t="shared" si="3"/>
        <v>24</v>
      </c>
    </row>
    <row r="215" spans="3:12" ht="14.5" x14ac:dyDescent="0.35">
      <c r="C215" s="4">
        <v>3</v>
      </c>
      <c r="D215" s="4">
        <v>3</v>
      </c>
      <c r="E215" s="5">
        <v>3</v>
      </c>
      <c r="F215" s="4">
        <v>3</v>
      </c>
      <c r="G215" s="4">
        <v>3</v>
      </c>
      <c r="H215" s="5">
        <v>3</v>
      </c>
      <c r="I215" s="5">
        <v>3</v>
      </c>
      <c r="J215" s="5">
        <v>3</v>
      </c>
      <c r="K215" s="6">
        <v>3</v>
      </c>
      <c r="L215">
        <f t="shared" si="3"/>
        <v>27</v>
      </c>
    </row>
    <row r="216" spans="3:12" ht="14.5" x14ac:dyDescent="0.35">
      <c r="C216" s="4">
        <v>4</v>
      </c>
      <c r="D216" s="4">
        <v>3</v>
      </c>
      <c r="E216" s="5">
        <v>4</v>
      </c>
      <c r="F216" s="4">
        <v>3</v>
      </c>
      <c r="G216" s="4">
        <v>3</v>
      </c>
      <c r="H216" s="5">
        <v>3</v>
      </c>
      <c r="I216" s="5">
        <v>4</v>
      </c>
      <c r="J216" s="5">
        <v>4</v>
      </c>
      <c r="K216" s="6">
        <v>3</v>
      </c>
      <c r="L216">
        <f t="shared" si="3"/>
        <v>31</v>
      </c>
    </row>
    <row r="217" spans="3:12" ht="14.5" x14ac:dyDescent="0.35">
      <c r="C217" s="4">
        <v>2</v>
      </c>
      <c r="D217" s="4">
        <v>3</v>
      </c>
      <c r="E217" s="5">
        <v>3</v>
      </c>
      <c r="F217" s="4">
        <v>3</v>
      </c>
      <c r="G217" s="4">
        <v>2</v>
      </c>
      <c r="H217" s="5">
        <v>3</v>
      </c>
      <c r="I217" s="5">
        <v>3</v>
      </c>
      <c r="J217" s="5">
        <v>2</v>
      </c>
      <c r="K217" s="6">
        <v>3</v>
      </c>
      <c r="L217">
        <f t="shared" si="3"/>
        <v>24</v>
      </c>
    </row>
    <row r="218" spans="3:12" ht="14.5" x14ac:dyDescent="0.35">
      <c r="C218" s="4">
        <v>1</v>
      </c>
      <c r="D218" s="4">
        <v>2</v>
      </c>
      <c r="E218" s="5">
        <v>3</v>
      </c>
      <c r="F218" s="4">
        <v>2</v>
      </c>
      <c r="G218" s="4">
        <v>1</v>
      </c>
      <c r="H218" s="5">
        <v>4</v>
      </c>
      <c r="I218" s="5">
        <v>4</v>
      </c>
      <c r="J218" s="5">
        <v>4</v>
      </c>
      <c r="K218" s="6">
        <v>3</v>
      </c>
      <c r="L218">
        <f t="shared" si="3"/>
        <v>24</v>
      </c>
    </row>
    <row r="219" spans="3:12" ht="14.5" x14ac:dyDescent="0.35">
      <c r="C219" s="4">
        <v>4</v>
      </c>
      <c r="D219" s="4">
        <v>3</v>
      </c>
      <c r="E219" s="5">
        <v>4</v>
      </c>
      <c r="F219" s="4">
        <v>3</v>
      </c>
      <c r="G219" s="4">
        <v>2</v>
      </c>
      <c r="H219" s="5">
        <v>4</v>
      </c>
      <c r="I219" s="5">
        <v>4</v>
      </c>
      <c r="J219" s="5">
        <v>4</v>
      </c>
      <c r="K219" s="6">
        <v>4</v>
      </c>
      <c r="L219">
        <f t="shared" si="3"/>
        <v>32</v>
      </c>
    </row>
    <row r="220" spans="3:12" ht="14.5" x14ac:dyDescent="0.35">
      <c r="C220" s="4">
        <v>2</v>
      </c>
      <c r="D220" s="4">
        <v>4</v>
      </c>
      <c r="E220" s="5">
        <v>4</v>
      </c>
      <c r="F220" s="4">
        <v>3</v>
      </c>
      <c r="G220" s="4">
        <v>2</v>
      </c>
      <c r="H220" s="5">
        <v>2</v>
      </c>
      <c r="I220" s="5">
        <v>1</v>
      </c>
      <c r="J220" s="5">
        <v>3</v>
      </c>
      <c r="K220" s="6">
        <v>2</v>
      </c>
      <c r="L220">
        <f t="shared" si="3"/>
        <v>23</v>
      </c>
    </row>
    <row r="221" spans="3:12" ht="14.5" x14ac:dyDescent="0.35">
      <c r="C221" s="4">
        <v>3</v>
      </c>
      <c r="D221" s="4">
        <v>3</v>
      </c>
      <c r="E221" s="5">
        <v>4</v>
      </c>
      <c r="F221" s="4">
        <v>2</v>
      </c>
      <c r="G221" s="4">
        <v>2</v>
      </c>
      <c r="H221" s="5">
        <v>4</v>
      </c>
      <c r="I221" s="5">
        <v>4</v>
      </c>
      <c r="J221" s="5">
        <v>2</v>
      </c>
      <c r="K221" s="6">
        <v>3</v>
      </c>
      <c r="L221">
        <f t="shared" si="3"/>
        <v>27</v>
      </c>
    </row>
    <row r="222" spans="3:12" ht="14.5" x14ac:dyDescent="0.35">
      <c r="C222" s="4">
        <v>2</v>
      </c>
      <c r="D222" s="4">
        <v>1</v>
      </c>
      <c r="E222" s="5">
        <v>3</v>
      </c>
      <c r="F222" s="4">
        <v>4</v>
      </c>
      <c r="G222" s="4">
        <v>3</v>
      </c>
      <c r="H222" s="5">
        <v>2</v>
      </c>
      <c r="I222" s="5">
        <v>2</v>
      </c>
      <c r="J222" s="5">
        <v>2</v>
      </c>
      <c r="K222" s="6">
        <v>3</v>
      </c>
      <c r="L222">
        <f t="shared" si="3"/>
        <v>22</v>
      </c>
    </row>
    <row r="223" spans="3:12" ht="14.5" x14ac:dyDescent="0.35">
      <c r="C223" s="4">
        <v>1</v>
      </c>
      <c r="D223" s="4">
        <v>4</v>
      </c>
      <c r="E223" s="5">
        <v>4</v>
      </c>
      <c r="F223" s="4">
        <v>1</v>
      </c>
      <c r="G223" s="4">
        <v>1</v>
      </c>
      <c r="H223" s="5">
        <v>4</v>
      </c>
      <c r="I223" s="5">
        <v>1</v>
      </c>
      <c r="J223" s="5">
        <v>3</v>
      </c>
      <c r="K223" s="6">
        <v>3</v>
      </c>
      <c r="L223">
        <f t="shared" si="3"/>
        <v>22</v>
      </c>
    </row>
    <row r="224" spans="3:12" ht="14.5" x14ac:dyDescent="0.35">
      <c r="C224" s="4">
        <v>1</v>
      </c>
      <c r="D224" s="4">
        <v>2</v>
      </c>
      <c r="E224" s="5">
        <v>2</v>
      </c>
      <c r="F224" s="4">
        <v>2</v>
      </c>
      <c r="G224" s="4">
        <v>1</v>
      </c>
      <c r="H224" s="5">
        <v>4</v>
      </c>
      <c r="I224" s="5">
        <v>4</v>
      </c>
      <c r="J224" s="5">
        <v>4</v>
      </c>
      <c r="K224" s="6">
        <v>4</v>
      </c>
      <c r="L224">
        <f t="shared" si="3"/>
        <v>24</v>
      </c>
    </row>
    <row r="225" spans="3:12" ht="14.5" x14ac:dyDescent="0.35">
      <c r="C225" s="4">
        <v>4</v>
      </c>
      <c r="D225" s="4">
        <v>1</v>
      </c>
      <c r="E225" s="5">
        <v>2</v>
      </c>
      <c r="F225" s="4">
        <v>4</v>
      </c>
      <c r="G225" s="4">
        <v>2</v>
      </c>
      <c r="H225" s="5">
        <v>1</v>
      </c>
      <c r="I225" s="5">
        <v>4</v>
      </c>
      <c r="J225" s="5">
        <v>3</v>
      </c>
      <c r="K225" s="6">
        <v>2</v>
      </c>
      <c r="L225">
        <f t="shared" si="3"/>
        <v>23</v>
      </c>
    </row>
    <row r="226" spans="3:12" ht="14.5" x14ac:dyDescent="0.35">
      <c r="C226" s="4">
        <v>2</v>
      </c>
      <c r="D226" s="4">
        <v>4</v>
      </c>
      <c r="E226" s="5">
        <v>4</v>
      </c>
      <c r="F226" s="4">
        <v>3</v>
      </c>
      <c r="G226" s="4">
        <v>2</v>
      </c>
      <c r="H226" s="5">
        <v>4</v>
      </c>
      <c r="I226" s="5">
        <v>4</v>
      </c>
      <c r="J226" s="5">
        <v>3</v>
      </c>
      <c r="K226" s="6">
        <v>3</v>
      </c>
      <c r="L226">
        <f t="shared" si="3"/>
        <v>29</v>
      </c>
    </row>
    <row r="227" spans="3:12" ht="14.5" x14ac:dyDescent="0.35">
      <c r="C227" s="4">
        <v>4</v>
      </c>
      <c r="D227" s="4">
        <v>4</v>
      </c>
      <c r="E227" s="5">
        <v>3</v>
      </c>
      <c r="F227" s="4">
        <v>4</v>
      </c>
      <c r="G227" s="4">
        <v>2</v>
      </c>
      <c r="H227" s="5">
        <v>3</v>
      </c>
      <c r="I227" s="5">
        <v>3</v>
      </c>
      <c r="J227" s="5">
        <v>4</v>
      </c>
      <c r="K227" s="6">
        <v>2</v>
      </c>
      <c r="L227">
        <f t="shared" si="3"/>
        <v>29</v>
      </c>
    </row>
    <row r="228" spans="3:12" ht="14.5" x14ac:dyDescent="0.35">
      <c r="C228" s="4">
        <v>3</v>
      </c>
      <c r="D228" s="4">
        <v>4</v>
      </c>
      <c r="E228" s="5">
        <v>4</v>
      </c>
      <c r="F228" s="4">
        <v>2</v>
      </c>
      <c r="G228" s="4">
        <v>2</v>
      </c>
      <c r="H228" s="5">
        <v>2</v>
      </c>
      <c r="I228" s="5">
        <v>3</v>
      </c>
      <c r="J228" s="5">
        <v>4</v>
      </c>
      <c r="K228" s="6">
        <v>4</v>
      </c>
      <c r="L228">
        <f t="shared" si="3"/>
        <v>28</v>
      </c>
    </row>
    <row r="229" spans="3:12" ht="14.5" x14ac:dyDescent="0.35">
      <c r="C229" s="4">
        <v>2</v>
      </c>
      <c r="D229" s="4">
        <v>3</v>
      </c>
      <c r="E229" s="5">
        <v>3</v>
      </c>
      <c r="F229" s="4">
        <v>3</v>
      </c>
      <c r="G229" s="4">
        <v>3</v>
      </c>
      <c r="H229" s="5">
        <v>3</v>
      </c>
      <c r="I229" s="5">
        <v>2</v>
      </c>
      <c r="J229" s="5">
        <v>2</v>
      </c>
      <c r="K229" s="6">
        <v>2</v>
      </c>
      <c r="L229">
        <f t="shared" si="3"/>
        <v>23</v>
      </c>
    </row>
    <row r="230" spans="3:12" ht="14.5" x14ac:dyDescent="0.35">
      <c r="C230" s="4">
        <v>2</v>
      </c>
      <c r="D230" s="4">
        <v>2</v>
      </c>
      <c r="E230" s="5">
        <v>3</v>
      </c>
      <c r="F230" s="4">
        <v>2</v>
      </c>
      <c r="G230" s="4">
        <v>1</v>
      </c>
      <c r="H230" s="5">
        <v>2</v>
      </c>
      <c r="I230" s="5">
        <v>3</v>
      </c>
      <c r="J230" s="5">
        <v>2</v>
      </c>
      <c r="K230" s="6">
        <v>2</v>
      </c>
      <c r="L230">
        <f t="shared" si="3"/>
        <v>19</v>
      </c>
    </row>
    <row r="231" spans="3:12" ht="14.5" x14ac:dyDescent="0.35">
      <c r="C231" s="4">
        <v>2</v>
      </c>
      <c r="D231" s="4">
        <v>3</v>
      </c>
      <c r="E231" s="5">
        <v>2</v>
      </c>
      <c r="F231" s="4">
        <v>2</v>
      </c>
      <c r="G231" s="4">
        <v>2</v>
      </c>
      <c r="H231" s="5">
        <v>3</v>
      </c>
      <c r="I231" s="5">
        <v>3</v>
      </c>
      <c r="J231" s="5">
        <v>2</v>
      </c>
      <c r="K231" s="6">
        <v>2</v>
      </c>
      <c r="L231">
        <f t="shared" si="3"/>
        <v>21</v>
      </c>
    </row>
    <row r="232" spans="3:12" ht="14.5" x14ac:dyDescent="0.35">
      <c r="C232" s="4">
        <v>3</v>
      </c>
      <c r="D232" s="4">
        <v>4</v>
      </c>
      <c r="E232" s="5">
        <v>2</v>
      </c>
      <c r="F232" s="4">
        <v>4</v>
      </c>
      <c r="G232" s="4">
        <v>3</v>
      </c>
      <c r="H232" s="5">
        <v>3</v>
      </c>
      <c r="I232" s="5">
        <v>3</v>
      </c>
      <c r="J232" s="5">
        <v>4</v>
      </c>
      <c r="K232" s="6">
        <v>2</v>
      </c>
      <c r="L232">
        <f t="shared" si="3"/>
        <v>28</v>
      </c>
    </row>
    <row r="233" spans="3:12" ht="14.5" x14ac:dyDescent="0.35">
      <c r="C233" s="4">
        <v>3</v>
      </c>
      <c r="D233" s="4">
        <v>4</v>
      </c>
      <c r="E233" s="5">
        <v>3</v>
      </c>
      <c r="F233" s="4">
        <v>3</v>
      </c>
      <c r="G233" s="4">
        <v>3</v>
      </c>
      <c r="H233" s="5">
        <v>1</v>
      </c>
      <c r="I233" s="5">
        <v>3</v>
      </c>
      <c r="J233" s="5">
        <v>3</v>
      </c>
      <c r="K233" s="6">
        <v>3</v>
      </c>
      <c r="L233">
        <f t="shared" si="3"/>
        <v>26</v>
      </c>
    </row>
    <row r="234" spans="3:12" ht="14.5" x14ac:dyDescent="0.35">
      <c r="C234" s="4">
        <v>3</v>
      </c>
      <c r="D234" s="4">
        <v>4</v>
      </c>
      <c r="E234" s="5">
        <v>4</v>
      </c>
      <c r="F234" s="4">
        <v>4</v>
      </c>
      <c r="G234" s="4">
        <v>3</v>
      </c>
      <c r="H234" s="5">
        <v>4</v>
      </c>
      <c r="I234" s="5">
        <v>4</v>
      </c>
      <c r="J234" s="5">
        <v>3</v>
      </c>
      <c r="K234" s="6">
        <v>2</v>
      </c>
      <c r="L234">
        <f t="shared" si="3"/>
        <v>31</v>
      </c>
    </row>
    <row r="235" spans="3:12" ht="14.5" x14ac:dyDescent="0.35">
      <c r="C235" s="4">
        <v>4</v>
      </c>
      <c r="D235" s="4">
        <v>3</v>
      </c>
      <c r="E235" s="5">
        <v>3</v>
      </c>
      <c r="F235" s="4">
        <v>4</v>
      </c>
      <c r="G235" s="4">
        <v>3</v>
      </c>
      <c r="H235" s="5">
        <v>4</v>
      </c>
      <c r="I235" s="5">
        <v>4</v>
      </c>
      <c r="J235" s="5">
        <v>3</v>
      </c>
      <c r="K235" s="6">
        <v>2</v>
      </c>
      <c r="L235">
        <f t="shared" si="3"/>
        <v>30</v>
      </c>
    </row>
    <row r="236" spans="3:12" ht="14.5" x14ac:dyDescent="0.35">
      <c r="C236" s="4">
        <v>1</v>
      </c>
      <c r="D236" s="4">
        <v>4</v>
      </c>
      <c r="E236" s="5">
        <v>4</v>
      </c>
      <c r="F236" s="4">
        <v>4</v>
      </c>
      <c r="G236" s="4">
        <v>3</v>
      </c>
      <c r="H236" s="5">
        <v>4</v>
      </c>
      <c r="I236" s="5">
        <v>3</v>
      </c>
      <c r="J236" s="5">
        <v>3</v>
      </c>
      <c r="K236" s="6">
        <v>3</v>
      </c>
      <c r="L236">
        <f t="shared" si="3"/>
        <v>29</v>
      </c>
    </row>
    <row r="237" spans="3:12" ht="14.5" x14ac:dyDescent="0.35">
      <c r="C237" s="4">
        <v>3</v>
      </c>
      <c r="D237" s="4">
        <v>3</v>
      </c>
      <c r="E237" s="5">
        <v>4</v>
      </c>
      <c r="F237" s="4">
        <v>3</v>
      </c>
      <c r="G237" s="4">
        <v>2</v>
      </c>
      <c r="H237" s="5">
        <v>4</v>
      </c>
      <c r="I237" s="5">
        <v>4</v>
      </c>
      <c r="J237" s="5">
        <v>2</v>
      </c>
      <c r="K237" s="6">
        <v>3</v>
      </c>
      <c r="L237">
        <f t="shared" si="3"/>
        <v>28</v>
      </c>
    </row>
    <row r="238" spans="3:12" ht="14.5" x14ac:dyDescent="0.35">
      <c r="C238" s="4">
        <v>2</v>
      </c>
      <c r="D238" s="4">
        <v>3</v>
      </c>
      <c r="E238" s="5">
        <v>2</v>
      </c>
      <c r="F238" s="4">
        <v>3</v>
      </c>
      <c r="G238" s="4">
        <v>3</v>
      </c>
      <c r="H238" s="5">
        <v>2</v>
      </c>
      <c r="I238" s="5">
        <v>2</v>
      </c>
      <c r="J238" s="5">
        <v>2</v>
      </c>
      <c r="K238" s="6">
        <v>2</v>
      </c>
      <c r="L238">
        <f t="shared" si="3"/>
        <v>21</v>
      </c>
    </row>
    <row r="239" spans="3:12" ht="14.5" x14ac:dyDescent="0.35">
      <c r="C239" s="4">
        <v>1</v>
      </c>
      <c r="D239" s="4">
        <v>2</v>
      </c>
      <c r="E239" s="5">
        <v>2</v>
      </c>
      <c r="F239" s="4">
        <v>2</v>
      </c>
      <c r="G239" s="4">
        <v>1</v>
      </c>
      <c r="H239" s="5">
        <v>2</v>
      </c>
      <c r="I239" s="5">
        <v>2</v>
      </c>
      <c r="J239" s="5">
        <v>1</v>
      </c>
      <c r="K239" s="6">
        <v>2</v>
      </c>
      <c r="L239">
        <f t="shared" si="3"/>
        <v>15</v>
      </c>
    </row>
    <row r="240" spans="3:12" ht="14.5" x14ac:dyDescent="0.35">
      <c r="C240" s="4">
        <v>1</v>
      </c>
      <c r="D240" s="4">
        <v>1</v>
      </c>
      <c r="E240" s="5">
        <v>3</v>
      </c>
      <c r="F240" s="4">
        <v>1</v>
      </c>
      <c r="G240" s="4">
        <v>1</v>
      </c>
      <c r="H240" s="5">
        <v>3</v>
      </c>
      <c r="I240" s="5">
        <v>3</v>
      </c>
      <c r="J240" s="5">
        <v>3</v>
      </c>
      <c r="K240" s="6">
        <v>2</v>
      </c>
      <c r="L240">
        <f t="shared" si="3"/>
        <v>18</v>
      </c>
    </row>
    <row r="241" spans="3:12" ht="14.5" x14ac:dyDescent="0.35">
      <c r="C241" s="4">
        <v>2</v>
      </c>
      <c r="D241" s="4">
        <v>3</v>
      </c>
      <c r="E241" s="5">
        <v>2</v>
      </c>
      <c r="F241" s="4">
        <v>3</v>
      </c>
      <c r="G241" s="4">
        <v>2</v>
      </c>
      <c r="H241" s="5">
        <v>3</v>
      </c>
      <c r="I241" s="5">
        <v>3</v>
      </c>
      <c r="J241" s="5">
        <v>4</v>
      </c>
      <c r="K241" s="6">
        <v>2</v>
      </c>
      <c r="L241">
        <f t="shared" si="3"/>
        <v>24</v>
      </c>
    </row>
    <row r="242" spans="3:12" ht="14.5" x14ac:dyDescent="0.35">
      <c r="C242" s="4">
        <v>4</v>
      </c>
      <c r="D242" s="4">
        <v>4</v>
      </c>
      <c r="E242" s="5">
        <v>4</v>
      </c>
      <c r="F242" s="4">
        <v>3</v>
      </c>
      <c r="G242" s="4">
        <v>3</v>
      </c>
      <c r="H242" s="5">
        <v>4</v>
      </c>
      <c r="I242" s="5">
        <v>3</v>
      </c>
      <c r="J242" s="5">
        <v>4</v>
      </c>
      <c r="K242" s="6">
        <v>4</v>
      </c>
      <c r="L242">
        <f t="shared" si="3"/>
        <v>33</v>
      </c>
    </row>
    <row r="243" spans="3:12" ht="14.5" x14ac:dyDescent="0.35">
      <c r="C243" s="4">
        <v>1</v>
      </c>
      <c r="D243" s="4">
        <v>2</v>
      </c>
      <c r="E243" s="5">
        <v>1</v>
      </c>
      <c r="F243" s="4">
        <v>4</v>
      </c>
      <c r="G243" s="4">
        <v>1</v>
      </c>
      <c r="H243" s="5">
        <v>1</v>
      </c>
      <c r="I243" s="5">
        <v>2</v>
      </c>
      <c r="J243" s="5">
        <v>2</v>
      </c>
      <c r="K243" s="6">
        <v>1</v>
      </c>
      <c r="L243">
        <f t="shared" si="3"/>
        <v>15</v>
      </c>
    </row>
    <row r="244" spans="3:12" ht="14.5" x14ac:dyDescent="0.35">
      <c r="C244" s="4">
        <v>3</v>
      </c>
      <c r="D244" s="4">
        <v>3</v>
      </c>
      <c r="E244" s="5">
        <v>3</v>
      </c>
      <c r="F244" s="4">
        <v>2</v>
      </c>
      <c r="G244" s="4">
        <v>1</v>
      </c>
      <c r="H244" s="5">
        <v>3</v>
      </c>
      <c r="I244" s="5">
        <v>4</v>
      </c>
      <c r="J244" s="5">
        <v>3</v>
      </c>
      <c r="K244" s="6">
        <v>1</v>
      </c>
      <c r="L244">
        <f t="shared" si="3"/>
        <v>23</v>
      </c>
    </row>
    <row r="245" spans="3:12" ht="14.5" x14ac:dyDescent="0.35">
      <c r="C245" s="4">
        <v>4</v>
      </c>
      <c r="D245" s="4">
        <v>3</v>
      </c>
      <c r="E245" s="5">
        <v>2</v>
      </c>
      <c r="F245" s="4">
        <v>3</v>
      </c>
      <c r="G245" s="4">
        <v>2</v>
      </c>
      <c r="H245" s="5">
        <v>1</v>
      </c>
      <c r="I245" s="5">
        <v>2</v>
      </c>
      <c r="J245" s="5">
        <v>2</v>
      </c>
      <c r="K245" s="6">
        <v>2</v>
      </c>
      <c r="L245">
        <f t="shared" si="3"/>
        <v>21</v>
      </c>
    </row>
    <row r="246" spans="3:12" ht="14.5" x14ac:dyDescent="0.35">
      <c r="C246" s="4">
        <v>3</v>
      </c>
      <c r="D246" s="4">
        <v>4</v>
      </c>
      <c r="E246" s="5">
        <v>2</v>
      </c>
      <c r="F246" s="4">
        <v>3</v>
      </c>
      <c r="G246" s="4">
        <v>2</v>
      </c>
      <c r="H246" s="5">
        <v>3</v>
      </c>
      <c r="I246" s="5">
        <v>3</v>
      </c>
      <c r="J246" s="5">
        <v>3</v>
      </c>
      <c r="K246" s="6">
        <v>2</v>
      </c>
      <c r="L246">
        <f t="shared" si="3"/>
        <v>25</v>
      </c>
    </row>
    <row r="247" spans="3:12" ht="14.5" x14ac:dyDescent="0.35">
      <c r="C247" s="4">
        <v>3</v>
      </c>
      <c r="D247" s="4">
        <v>2</v>
      </c>
      <c r="E247" s="5">
        <v>4</v>
      </c>
      <c r="F247" s="4">
        <v>3</v>
      </c>
      <c r="G247" s="4">
        <v>2</v>
      </c>
      <c r="H247" s="5">
        <v>3</v>
      </c>
      <c r="I247" s="5">
        <v>2</v>
      </c>
      <c r="J247" s="5">
        <v>3</v>
      </c>
      <c r="K247" s="6">
        <v>2</v>
      </c>
      <c r="L247">
        <f t="shared" si="3"/>
        <v>24</v>
      </c>
    </row>
    <row r="248" spans="3:12" ht="14.5" x14ac:dyDescent="0.35">
      <c r="C248" s="4">
        <v>2</v>
      </c>
      <c r="D248" s="4">
        <v>1</v>
      </c>
      <c r="E248" s="5">
        <v>3</v>
      </c>
      <c r="F248" s="4">
        <v>2</v>
      </c>
      <c r="G248" s="4">
        <v>1</v>
      </c>
      <c r="H248" s="5">
        <v>2</v>
      </c>
      <c r="I248" s="5">
        <v>3</v>
      </c>
      <c r="J248" s="5">
        <v>4</v>
      </c>
      <c r="K248" s="6">
        <v>3</v>
      </c>
      <c r="L248">
        <f t="shared" si="3"/>
        <v>21</v>
      </c>
    </row>
    <row r="249" spans="3:12" ht="14.5" x14ac:dyDescent="0.35">
      <c r="C249" s="4">
        <v>2</v>
      </c>
      <c r="D249" s="4">
        <v>3</v>
      </c>
      <c r="E249" s="5">
        <v>3</v>
      </c>
      <c r="F249" s="4">
        <v>1</v>
      </c>
      <c r="G249" s="4">
        <v>2</v>
      </c>
      <c r="H249" s="5">
        <v>3</v>
      </c>
      <c r="I249" s="5">
        <v>4</v>
      </c>
      <c r="J249" s="5">
        <v>3</v>
      </c>
      <c r="K249" s="6">
        <v>3</v>
      </c>
      <c r="L249">
        <f t="shared" si="3"/>
        <v>24</v>
      </c>
    </row>
    <row r="250" spans="3:12" ht="14.5" x14ac:dyDescent="0.35">
      <c r="C250" s="4">
        <v>1</v>
      </c>
      <c r="D250" s="4">
        <v>4</v>
      </c>
      <c r="E250" s="5">
        <v>4</v>
      </c>
      <c r="F250" s="4">
        <v>2</v>
      </c>
      <c r="G250" s="4">
        <v>1</v>
      </c>
      <c r="H250" s="5">
        <v>3</v>
      </c>
      <c r="I250" s="5">
        <v>3</v>
      </c>
      <c r="J250" s="5">
        <v>3</v>
      </c>
      <c r="K250" s="6">
        <v>3</v>
      </c>
      <c r="L250">
        <f t="shared" si="3"/>
        <v>24</v>
      </c>
    </row>
    <row r="251" spans="3:12" ht="14.5" x14ac:dyDescent="0.35">
      <c r="C251" s="4">
        <v>2</v>
      </c>
      <c r="D251" s="4">
        <v>3</v>
      </c>
      <c r="E251" s="5">
        <v>2</v>
      </c>
      <c r="F251" s="4">
        <v>3</v>
      </c>
      <c r="G251" s="4">
        <v>2</v>
      </c>
      <c r="H251" s="5">
        <v>2</v>
      </c>
      <c r="I251" s="5">
        <v>2</v>
      </c>
      <c r="J251" s="5">
        <v>3</v>
      </c>
      <c r="K251" s="6">
        <v>2</v>
      </c>
      <c r="L251">
        <f t="shared" si="3"/>
        <v>21</v>
      </c>
    </row>
    <row r="252" spans="3:12" ht="14.5" x14ac:dyDescent="0.35">
      <c r="C252" s="4">
        <v>3</v>
      </c>
      <c r="D252" s="4">
        <v>2</v>
      </c>
      <c r="E252" s="5">
        <v>4</v>
      </c>
      <c r="F252" s="4">
        <v>3</v>
      </c>
      <c r="G252" s="4">
        <v>3</v>
      </c>
      <c r="H252" s="5">
        <v>3</v>
      </c>
      <c r="I252" s="5">
        <v>4</v>
      </c>
      <c r="J252" s="5">
        <v>4</v>
      </c>
      <c r="K252" s="6">
        <v>4</v>
      </c>
      <c r="L252">
        <f t="shared" si="3"/>
        <v>30</v>
      </c>
    </row>
    <row r="253" spans="3:12" ht="14.5" x14ac:dyDescent="0.35">
      <c r="C253" s="4">
        <v>3</v>
      </c>
      <c r="D253" s="4">
        <v>3</v>
      </c>
      <c r="E253" s="5">
        <v>4</v>
      </c>
      <c r="F253" s="4">
        <v>2</v>
      </c>
      <c r="G253" s="4">
        <v>2</v>
      </c>
      <c r="H253" s="5">
        <v>4</v>
      </c>
      <c r="I253" s="5">
        <v>4</v>
      </c>
      <c r="J253" s="5">
        <v>3</v>
      </c>
      <c r="K253" s="6">
        <v>4</v>
      </c>
      <c r="L253">
        <f t="shared" si="3"/>
        <v>29</v>
      </c>
    </row>
    <row r="254" spans="3:12" ht="14.5" x14ac:dyDescent="0.35">
      <c r="C254" s="4">
        <v>2</v>
      </c>
      <c r="D254" s="4">
        <v>3</v>
      </c>
      <c r="E254" s="5">
        <v>3</v>
      </c>
      <c r="F254" s="4">
        <v>3</v>
      </c>
      <c r="G254" s="4">
        <v>2</v>
      </c>
      <c r="H254" s="5">
        <v>3</v>
      </c>
      <c r="I254" s="5">
        <v>3</v>
      </c>
      <c r="J254" s="5">
        <v>3</v>
      </c>
      <c r="K254" s="6">
        <v>2</v>
      </c>
      <c r="L254">
        <f t="shared" si="3"/>
        <v>24</v>
      </c>
    </row>
    <row r="255" spans="3:12" ht="14.5" x14ac:dyDescent="0.35">
      <c r="C255" s="4">
        <v>4</v>
      </c>
      <c r="D255" s="4">
        <v>4</v>
      </c>
      <c r="E255" s="5">
        <v>3</v>
      </c>
      <c r="F255" s="4">
        <v>4</v>
      </c>
      <c r="G255" s="4">
        <v>3</v>
      </c>
      <c r="H255" s="5">
        <v>3</v>
      </c>
      <c r="I255" s="5">
        <v>3</v>
      </c>
      <c r="J255" s="5">
        <v>3</v>
      </c>
      <c r="K255" s="6">
        <v>2</v>
      </c>
      <c r="L255">
        <f t="shared" si="3"/>
        <v>29</v>
      </c>
    </row>
    <row r="256" spans="3:12" ht="14.5" x14ac:dyDescent="0.35">
      <c r="C256" s="4">
        <v>3</v>
      </c>
      <c r="D256" s="4">
        <v>2</v>
      </c>
      <c r="E256" s="5">
        <v>2</v>
      </c>
      <c r="F256" s="4">
        <v>3</v>
      </c>
      <c r="G256" s="4">
        <v>2</v>
      </c>
      <c r="H256" s="5">
        <v>1</v>
      </c>
      <c r="I256" s="5">
        <v>3</v>
      </c>
      <c r="J256" s="5">
        <v>3</v>
      </c>
      <c r="K256" s="6">
        <v>2</v>
      </c>
      <c r="L256">
        <f t="shared" si="3"/>
        <v>21</v>
      </c>
    </row>
    <row r="257" spans="3:12" ht="14.5" x14ac:dyDescent="0.35">
      <c r="C257" s="4">
        <v>3</v>
      </c>
      <c r="D257" s="4">
        <v>4</v>
      </c>
      <c r="E257" s="5">
        <v>3</v>
      </c>
      <c r="F257" s="4">
        <v>3</v>
      </c>
      <c r="G257" s="4">
        <v>3</v>
      </c>
      <c r="H257" s="5">
        <v>3</v>
      </c>
      <c r="I257" s="5">
        <v>4</v>
      </c>
      <c r="J257" s="5">
        <v>3</v>
      </c>
      <c r="K257" s="6">
        <v>4</v>
      </c>
      <c r="L257">
        <f t="shared" si="3"/>
        <v>30</v>
      </c>
    </row>
    <row r="258" spans="3:12" ht="14.5" x14ac:dyDescent="0.35">
      <c r="C258" s="4">
        <v>2</v>
      </c>
      <c r="D258" s="4">
        <v>3</v>
      </c>
      <c r="E258" s="5">
        <v>1</v>
      </c>
      <c r="F258" s="4">
        <v>2</v>
      </c>
      <c r="G258" s="4">
        <v>2</v>
      </c>
      <c r="H258" s="5">
        <v>2</v>
      </c>
      <c r="I258" s="5">
        <v>1</v>
      </c>
      <c r="J258" s="5">
        <v>2</v>
      </c>
      <c r="K258" s="6">
        <v>3</v>
      </c>
      <c r="L258">
        <f t="shared" si="3"/>
        <v>18</v>
      </c>
    </row>
    <row r="259" spans="3:12" ht="14.5" x14ac:dyDescent="0.35">
      <c r="C259" s="4">
        <v>2</v>
      </c>
      <c r="D259" s="4">
        <v>3</v>
      </c>
      <c r="E259" s="5">
        <v>1</v>
      </c>
      <c r="F259" s="4">
        <v>2</v>
      </c>
      <c r="G259" s="4">
        <v>2</v>
      </c>
      <c r="H259" s="5">
        <v>1</v>
      </c>
      <c r="I259" s="5">
        <v>1</v>
      </c>
      <c r="J259" s="5">
        <v>1</v>
      </c>
      <c r="K259" s="6">
        <v>1</v>
      </c>
      <c r="L259">
        <f t="shared" si="3"/>
        <v>14</v>
      </c>
    </row>
    <row r="260" spans="3:12" ht="14.5" x14ac:dyDescent="0.35">
      <c r="C260" s="4">
        <v>3</v>
      </c>
      <c r="D260" s="4">
        <v>4</v>
      </c>
      <c r="E260" s="5">
        <v>3</v>
      </c>
      <c r="F260" s="4">
        <v>3</v>
      </c>
      <c r="G260" s="4">
        <v>3</v>
      </c>
      <c r="H260" s="5">
        <v>3</v>
      </c>
      <c r="I260" s="5">
        <v>4</v>
      </c>
      <c r="J260" s="5">
        <v>3</v>
      </c>
      <c r="K260" s="6">
        <v>2</v>
      </c>
      <c r="L260">
        <f t="shared" si="3"/>
        <v>28</v>
      </c>
    </row>
    <row r="261" spans="3:12" ht="14.5" x14ac:dyDescent="0.35">
      <c r="C261" s="4">
        <v>3</v>
      </c>
      <c r="D261" s="4">
        <v>3</v>
      </c>
      <c r="E261" s="5">
        <v>2</v>
      </c>
      <c r="F261" s="4">
        <v>4</v>
      </c>
      <c r="G261" s="4">
        <v>2</v>
      </c>
      <c r="H261" s="5">
        <v>3</v>
      </c>
      <c r="I261" s="5">
        <v>2</v>
      </c>
      <c r="J261" s="5">
        <v>3</v>
      </c>
      <c r="K261" s="6">
        <v>1</v>
      </c>
      <c r="L261">
        <f t="shared" si="3"/>
        <v>23</v>
      </c>
    </row>
    <row r="262" spans="3:12" ht="14.5" x14ac:dyDescent="0.35">
      <c r="C262" s="4">
        <v>3</v>
      </c>
      <c r="D262" s="4">
        <v>4</v>
      </c>
      <c r="E262" s="5">
        <v>4</v>
      </c>
      <c r="F262" s="4">
        <v>3</v>
      </c>
      <c r="G262" s="4">
        <v>3</v>
      </c>
      <c r="H262" s="5">
        <v>4</v>
      </c>
      <c r="I262" s="5">
        <v>4</v>
      </c>
      <c r="J262" s="5">
        <v>3</v>
      </c>
      <c r="K262" s="6">
        <v>4</v>
      </c>
      <c r="L262">
        <f t="shared" ref="L262:L325" si="4">SUM(C262:K262)</f>
        <v>32</v>
      </c>
    </row>
    <row r="263" spans="3:12" ht="14.5" x14ac:dyDescent="0.35">
      <c r="C263" s="4">
        <v>1</v>
      </c>
      <c r="D263" s="4">
        <v>2</v>
      </c>
      <c r="E263" s="5">
        <v>4</v>
      </c>
      <c r="F263" s="4">
        <v>3</v>
      </c>
      <c r="G263" s="4">
        <v>1</v>
      </c>
      <c r="H263" s="5">
        <v>3</v>
      </c>
      <c r="I263" s="5">
        <v>4</v>
      </c>
      <c r="J263" s="5">
        <v>4</v>
      </c>
      <c r="K263" s="6">
        <v>3</v>
      </c>
      <c r="L263">
        <f t="shared" si="4"/>
        <v>25</v>
      </c>
    </row>
    <row r="264" spans="3:12" ht="14.5" x14ac:dyDescent="0.35">
      <c r="C264" s="4">
        <v>2</v>
      </c>
      <c r="D264" s="4">
        <v>3</v>
      </c>
      <c r="E264" s="5">
        <v>4</v>
      </c>
      <c r="F264" s="4">
        <v>4</v>
      </c>
      <c r="G264" s="4">
        <v>3</v>
      </c>
      <c r="H264" s="5">
        <v>4</v>
      </c>
      <c r="I264" s="5">
        <v>1</v>
      </c>
      <c r="J264" s="5">
        <v>3</v>
      </c>
      <c r="K264" s="6">
        <v>1</v>
      </c>
      <c r="L264">
        <f t="shared" si="4"/>
        <v>25</v>
      </c>
    </row>
    <row r="265" spans="3:12" ht="14.5" x14ac:dyDescent="0.35">
      <c r="C265" s="4">
        <v>2</v>
      </c>
      <c r="D265" s="4">
        <v>3</v>
      </c>
      <c r="E265" s="5">
        <v>2</v>
      </c>
      <c r="F265" s="4">
        <v>3</v>
      </c>
      <c r="G265" s="4">
        <v>3</v>
      </c>
      <c r="H265" s="5">
        <v>2</v>
      </c>
      <c r="I265" s="5">
        <v>2</v>
      </c>
      <c r="J265" s="5">
        <v>3</v>
      </c>
      <c r="K265" s="6">
        <v>2</v>
      </c>
      <c r="L265">
        <f t="shared" si="4"/>
        <v>22</v>
      </c>
    </row>
    <row r="266" spans="3:12" ht="14.5" x14ac:dyDescent="0.35">
      <c r="C266" s="4">
        <v>4</v>
      </c>
      <c r="D266" s="4">
        <v>3</v>
      </c>
      <c r="E266" s="5">
        <v>2</v>
      </c>
      <c r="F266" s="4">
        <v>2</v>
      </c>
      <c r="G266" s="4">
        <v>2</v>
      </c>
      <c r="H266" s="5">
        <v>2</v>
      </c>
      <c r="I266" s="5">
        <v>2</v>
      </c>
      <c r="J266" s="5">
        <v>3</v>
      </c>
      <c r="K266" s="6">
        <v>3</v>
      </c>
      <c r="L266">
        <f t="shared" si="4"/>
        <v>23</v>
      </c>
    </row>
    <row r="267" spans="3:12" ht="14.5" x14ac:dyDescent="0.35">
      <c r="C267" s="4">
        <v>2</v>
      </c>
      <c r="D267" s="4">
        <v>3</v>
      </c>
      <c r="E267" s="5">
        <v>3</v>
      </c>
      <c r="F267" s="4">
        <v>3</v>
      </c>
      <c r="G267" s="4">
        <v>2</v>
      </c>
      <c r="H267" s="5">
        <v>3</v>
      </c>
      <c r="I267" s="5">
        <v>3</v>
      </c>
      <c r="J267" s="5">
        <v>3</v>
      </c>
      <c r="K267" s="6">
        <v>3</v>
      </c>
      <c r="L267">
        <f t="shared" si="4"/>
        <v>25</v>
      </c>
    </row>
    <row r="268" spans="3:12" ht="14.5" x14ac:dyDescent="0.35">
      <c r="C268" s="4">
        <v>4</v>
      </c>
      <c r="D268" s="4">
        <v>3</v>
      </c>
      <c r="E268" s="5">
        <v>4</v>
      </c>
      <c r="F268" s="4">
        <v>4</v>
      </c>
      <c r="G268" s="4">
        <v>3</v>
      </c>
      <c r="H268" s="5">
        <v>4</v>
      </c>
      <c r="I268" s="5">
        <v>4</v>
      </c>
      <c r="J268" s="5">
        <v>2</v>
      </c>
      <c r="K268" s="6">
        <v>2</v>
      </c>
      <c r="L268">
        <f t="shared" si="4"/>
        <v>30</v>
      </c>
    </row>
    <row r="269" spans="3:12" ht="14.5" x14ac:dyDescent="0.35">
      <c r="C269" s="4">
        <v>4</v>
      </c>
      <c r="D269" s="4">
        <v>4</v>
      </c>
      <c r="E269" s="5">
        <v>4</v>
      </c>
      <c r="F269" s="4">
        <v>4</v>
      </c>
      <c r="G269" s="4">
        <v>4</v>
      </c>
      <c r="H269" s="5">
        <v>2</v>
      </c>
      <c r="I269" s="5">
        <v>4</v>
      </c>
      <c r="J269" s="5">
        <v>4</v>
      </c>
      <c r="K269" s="6">
        <v>2</v>
      </c>
      <c r="L269">
        <f t="shared" si="4"/>
        <v>32</v>
      </c>
    </row>
    <row r="270" spans="3:12" ht="14.5" x14ac:dyDescent="0.35">
      <c r="C270" s="4">
        <v>3</v>
      </c>
      <c r="D270" s="4">
        <v>4</v>
      </c>
      <c r="E270" s="5">
        <v>4</v>
      </c>
      <c r="F270" s="4">
        <v>4</v>
      </c>
      <c r="G270" s="4">
        <v>2</v>
      </c>
      <c r="H270" s="5">
        <v>4</v>
      </c>
      <c r="I270" s="5">
        <v>4</v>
      </c>
      <c r="J270" s="5">
        <v>4</v>
      </c>
      <c r="K270" s="6">
        <v>4</v>
      </c>
      <c r="L270">
        <f t="shared" si="4"/>
        <v>33</v>
      </c>
    </row>
    <row r="271" spans="3:12" ht="14.5" x14ac:dyDescent="0.35">
      <c r="C271" s="4">
        <v>2</v>
      </c>
      <c r="D271" s="4">
        <v>3</v>
      </c>
      <c r="E271" s="5">
        <v>4</v>
      </c>
      <c r="F271" s="4">
        <v>3</v>
      </c>
      <c r="G271" s="4">
        <v>2</v>
      </c>
      <c r="H271" s="5">
        <v>4</v>
      </c>
      <c r="I271" s="5">
        <v>4</v>
      </c>
      <c r="J271" s="5">
        <v>4</v>
      </c>
      <c r="K271" s="6">
        <v>3</v>
      </c>
      <c r="L271">
        <f t="shared" si="4"/>
        <v>29</v>
      </c>
    </row>
    <row r="272" spans="3:12" ht="14.5" x14ac:dyDescent="0.35">
      <c r="C272" s="4">
        <v>4</v>
      </c>
      <c r="D272" s="4">
        <v>4</v>
      </c>
      <c r="E272" s="5">
        <v>1</v>
      </c>
      <c r="F272" s="4">
        <v>4</v>
      </c>
      <c r="G272" s="4">
        <v>4</v>
      </c>
      <c r="H272" s="5">
        <v>1</v>
      </c>
      <c r="I272" s="5">
        <v>1</v>
      </c>
      <c r="J272" s="5">
        <v>3</v>
      </c>
      <c r="K272" s="6">
        <v>2</v>
      </c>
      <c r="L272">
        <f t="shared" si="4"/>
        <v>24</v>
      </c>
    </row>
    <row r="273" spans="3:12" ht="14.5" x14ac:dyDescent="0.35">
      <c r="C273" s="4">
        <v>2</v>
      </c>
      <c r="D273" s="4">
        <v>4</v>
      </c>
      <c r="E273" s="5">
        <v>3</v>
      </c>
      <c r="F273" s="4">
        <v>3</v>
      </c>
      <c r="G273" s="4">
        <v>3</v>
      </c>
      <c r="H273" s="5">
        <v>3</v>
      </c>
      <c r="I273" s="5">
        <v>3</v>
      </c>
      <c r="J273" s="5">
        <v>4</v>
      </c>
      <c r="K273" s="6">
        <v>2</v>
      </c>
      <c r="L273">
        <f t="shared" si="4"/>
        <v>27</v>
      </c>
    </row>
    <row r="274" spans="3:12" ht="14.5" x14ac:dyDescent="0.35">
      <c r="C274" s="4">
        <v>2</v>
      </c>
      <c r="D274" s="4">
        <v>2</v>
      </c>
      <c r="E274" s="5">
        <v>2</v>
      </c>
      <c r="F274" s="4">
        <v>3</v>
      </c>
      <c r="G274" s="4">
        <v>3</v>
      </c>
      <c r="H274" s="5">
        <v>2</v>
      </c>
      <c r="I274" s="5">
        <v>2</v>
      </c>
      <c r="J274" s="5">
        <v>3</v>
      </c>
      <c r="K274" s="6">
        <v>2</v>
      </c>
      <c r="L274">
        <f t="shared" si="4"/>
        <v>21</v>
      </c>
    </row>
    <row r="275" spans="3:12" ht="14.5" x14ac:dyDescent="0.35">
      <c r="C275" s="4">
        <v>1</v>
      </c>
      <c r="D275" s="4">
        <v>1</v>
      </c>
      <c r="E275" s="5">
        <v>3</v>
      </c>
      <c r="F275" s="4">
        <v>2</v>
      </c>
      <c r="G275" s="4">
        <v>2</v>
      </c>
      <c r="H275" s="5">
        <v>2</v>
      </c>
      <c r="I275" s="5">
        <v>2</v>
      </c>
      <c r="J275" s="5">
        <v>3</v>
      </c>
      <c r="K275" s="6">
        <v>2</v>
      </c>
      <c r="L275">
        <f t="shared" si="4"/>
        <v>18</v>
      </c>
    </row>
    <row r="276" spans="3:12" ht="14.5" x14ac:dyDescent="0.35">
      <c r="C276" s="4">
        <v>4</v>
      </c>
      <c r="D276" s="4">
        <v>3</v>
      </c>
      <c r="E276" s="5">
        <v>4</v>
      </c>
      <c r="F276" s="4">
        <v>4</v>
      </c>
      <c r="G276" s="4">
        <v>3</v>
      </c>
      <c r="H276" s="5">
        <v>3</v>
      </c>
      <c r="I276" s="5">
        <v>4</v>
      </c>
      <c r="J276" s="5">
        <v>4</v>
      </c>
      <c r="K276" s="6">
        <v>4</v>
      </c>
      <c r="L276">
        <f t="shared" si="4"/>
        <v>33</v>
      </c>
    </row>
    <row r="277" spans="3:12" ht="14.5" x14ac:dyDescent="0.35">
      <c r="C277" s="4">
        <v>3</v>
      </c>
      <c r="D277" s="4">
        <v>3</v>
      </c>
      <c r="E277" s="5">
        <v>4</v>
      </c>
      <c r="F277" s="4">
        <v>3</v>
      </c>
      <c r="G277" s="4">
        <v>2</v>
      </c>
      <c r="H277" s="5">
        <v>4</v>
      </c>
      <c r="I277" s="5">
        <v>4</v>
      </c>
      <c r="J277" s="5">
        <v>4</v>
      </c>
      <c r="K277" s="6">
        <v>4</v>
      </c>
      <c r="L277">
        <f t="shared" si="4"/>
        <v>31</v>
      </c>
    </row>
    <row r="278" spans="3:12" ht="14.5" x14ac:dyDescent="0.35">
      <c r="C278" s="4">
        <v>2</v>
      </c>
      <c r="D278" s="4">
        <v>3</v>
      </c>
      <c r="E278" s="5">
        <v>3</v>
      </c>
      <c r="F278" s="4">
        <v>2</v>
      </c>
      <c r="G278" s="4">
        <v>1</v>
      </c>
      <c r="H278" s="5">
        <v>4</v>
      </c>
      <c r="I278" s="5">
        <v>4</v>
      </c>
      <c r="J278" s="5">
        <v>3</v>
      </c>
      <c r="K278" s="6">
        <v>3</v>
      </c>
      <c r="L278">
        <f t="shared" si="4"/>
        <v>25</v>
      </c>
    </row>
    <row r="279" spans="3:12" ht="14.5" x14ac:dyDescent="0.35">
      <c r="C279" s="4">
        <v>4</v>
      </c>
      <c r="D279" s="4">
        <v>4</v>
      </c>
      <c r="E279" s="5">
        <v>3</v>
      </c>
      <c r="F279" s="4">
        <v>4</v>
      </c>
      <c r="G279" s="4">
        <v>2</v>
      </c>
      <c r="H279" s="5">
        <v>2</v>
      </c>
      <c r="I279" s="5">
        <v>3</v>
      </c>
      <c r="J279" s="5">
        <v>3</v>
      </c>
      <c r="K279" s="6">
        <v>3</v>
      </c>
      <c r="L279">
        <f t="shared" si="4"/>
        <v>28</v>
      </c>
    </row>
    <row r="280" spans="3:12" ht="14.5" x14ac:dyDescent="0.35">
      <c r="C280" s="4">
        <v>4</v>
      </c>
      <c r="D280" s="4">
        <v>4</v>
      </c>
      <c r="E280" s="5">
        <v>3</v>
      </c>
      <c r="F280" s="4">
        <v>3</v>
      </c>
      <c r="G280" s="4">
        <v>3</v>
      </c>
      <c r="H280" s="5">
        <v>1</v>
      </c>
      <c r="I280" s="5">
        <v>4</v>
      </c>
      <c r="J280" s="5">
        <v>4</v>
      </c>
      <c r="K280" s="6">
        <v>2</v>
      </c>
      <c r="L280">
        <f t="shared" si="4"/>
        <v>28</v>
      </c>
    </row>
    <row r="281" spans="3:12" ht="14.5" x14ac:dyDescent="0.35">
      <c r="C281" s="4">
        <v>2</v>
      </c>
      <c r="D281" s="4">
        <v>3</v>
      </c>
      <c r="E281" s="5">
        <v>4</v>
      </c>
      <c r="F281" s="4">
        <v>3</v>
      </c>
      <c r="G281" s="4">
        <v>1</v>
      </c>
      <c r="H281" s="5">
        <v>4</v>
      </c>
      <c r="I281" s="5">
        <v>4</v>
      </c>
      <c r="J281" s="5">
        <v>4</v>
      </c>
      <c r="K281" s="6">
        <v>4</v>
      </c>
      <c r="L281">
        <f t="shared" si="4"/>
        <v>29</v>
      </c>
    </row>
    <row r="282" spans="3:12" ht="14.5" x14ac:dyDescent="0.35">
      <c r="C282" s="4">
        <v>3</v>
      </c>
      <c r="D282" s="4">
        <v>4</v>
      </c>
      <c r="E282" s="5">
        <v>4</v>
      </c>
      <c r="F282" s="4">
        <v>4</v>
      </c>
      <c r="G282" s="4">
        <v>4</v>
      </c>
      <c r="H282" s="5">
        <v>4</v>
      </c>
      <c r="I282" s="5">
        <v>4</v>
      </c>
      <c r="J282" s="5">
        <v>4</v>
      </c>
      <c r="K282" s="6">
        <v>2</v>
      </c>
      <c r="L282">
        <f t="shared" si="4"/>
        <v>33</v>
      </c>
    </row>
    <row r="283" spans="3:12" ht="14.5" x14ac:dyDescent="0.35">
      <c r="C283" s="4">
        <v>3</v>
      </c>
      <c r="D283" s="4">
        <v>4</v>
      </c>
      <c r="E283" s="5">
        <v>2</v>
      </c>
      <c r="F283" s="4">
        <v>4</v>
      </c>
      <c r="G283" s="4">
        <v>3</v>
      </c>
      <c r="H283" s="5">
        <v>1</v>
      </c>
      <c r="I283" s="5">
        <v>2</v>
      </c>
      <c r="J283" s="5">
        <v>3</v>
      </c>
      <c r="K283" s="6">
        <v>2</v>
      </c>
      <c r="L283">
        <f t="shared" si="4"/>
        <v>24</v>
      </c>
    </row>
    <row r="284" spans="3:12" ht="14.5" x14ac:dyDescent="0.35">
      <c r="C284" s="4">
        <v>2</v>
      </c>
      <c r="D284" s="4">
        <v>2</v>
      </c>
      <c r="E284" s="5">
        <v>3</v>
      </c>
      <c r="F284" s="4">
        <v>3</v>
      </c>
      <c r="G284" s="4">
        <v>3</v>
      </c>
      <c r="H284" s="5">
        <v>3</v>
      </c>
      <c r="I284" s="5">
        <v>1</v>
      </c>
      <c r="J284" s="5">
        <v>4</v>
      </c>
      <c r="K284" s="6">
        <v>3</v>
      </c>
      <c r="L284">
        <f t="shared" si="4"/>
        <v>24</v>
      </c>
    </row>
    <row r="285" spans="3:12" ht="14.5" x14ac:dyDescent="0.35">
      <c r="C285" s="4">
        <v>4</v>
      </c>
      <c r="D285" s="4">
        <v>4</v>
      </c>
      <c r="E285" s="5">
        <v>3</v>
      </c>
      <c r="F285" s="4">
        <v>4</v>
      </c>
      <c r="G285" s="4">
        <v>3</v>
      </c>
      <c r="H285" s="5">
        <v>3</v>
      </c>
      <c r="I285" s="5">
        <v>3</v>
      </c>
      <c r="J285" s="5">
        <v>3</v>
      </c>
      <c r="K285" s="6">
        <v>2</v>
      </c>
      <c r="L285">
        <f t="shared" si="4"/>
        <v>29</v>
      </c>
    </row>
    <row r="286" spans="3:12" ht="14.5" x14ac:dyDescent="0.35">
      <c r="C286" s="4">
        <v>3</v>
      </c>
      <c r="D286" s="4">
        <v>3</v>
      </c>
      <c r="E286" s="5">
        <v>3</v>
      </c>
      <c r="F286" s="4">
        <v>3</v>
      </c>
      <c r="G286" s="4">
        <v>2</v>
      </c>
      <c r="H286" s="5">
        <v>2</v>
      </c>
      <c r="I286" s="5">
        <v>3</v>
      </c>
      <c r="J286" s="5">
        <v>3</v>
      </c>
      <c r="K286" s="6">
        <v>3</v>
      </c>
      <c r="L286">
        <f t="shared" si="4"/>
        <v>25</v>
      </c>
    </row>
    <row r="287" spans="3:12" ht="14.5" x14ac:dyDescent="0.35">
      <c r="C287" s="4">
        <v>1</v>
      </c>
      <c r="D287" s="4">
        <v>1</v>
      </c>
      <c r="E287" s="5">
        <v>2</v>
      </c>
      <c r="F287" s="4">
        <v>1</v>
      </c>
      <c r="G287" s="4">
        <v>3</v>
      </c>
      <c r="H287" s="5">
        <v>4</v>
      </c>
      <c r="I287" s="5">
        <v>3</v>
      </c>
      <c r="J287" s="5">
        <v>3</v>
      </c>
      <c r="K287" s="6">
        <v>2</v>
      </c>
      <c r="L287">
        <f t="shared" si="4"/>
        <v>20</v>
      </c>
    </row>
    <row r="288" spans="3:12" ht="14.5" x14ac:dyDescent="0.35">
      <c r="C288" s="4">
        <v>3</v>
      </c>
      <c r="D288" s="4">
        <v>4</v>
      </c>
      <c r="E288" s="5">
        <v>3</v>
      </c>
      <c r="F288" s="4">
        <v>4</v>
      </c>
      <c r="G288" s="4">
        <v>3</v>
      </c>
      <c r="H288" s="5">
        <v>2</v>
      </c>
      <c r="I288" s="5">
        <v>3</v>
      </c>
      <c r="J288" s="5">
        <v>3</v>
      </c>
      <c r="K288" s="6">
        <v>3</v>
      </c>
      <c r="L288">
        <f t="shared" si="4"/>
        <v>28</v>
      </c>
    </row>
    <row r="289" spans="3:12" ht="14.5" x14ac:dyDescent="0.35">
      <c r="C289" s="4">
        <v>3</v>
      </c>
      <c r="D289" s="4">
        <v>3</v>
      </c>
      <c r="E289" s="5">
        <v>2</v>
      </c>
      <c r="F289" s="4">
        <v>3</v>
      </c>
      <c r="G289" s="4">
        <v>4</v>
      </c>
      <c r="H289" s="5">
        <v>2</v>
      </c>
      <c r="I289" s="5">
        <v>3</v>
      </c>
      <c r="J289" s="5">
        <v>3</v>
      </c>
      <c r="K289" s="6">
        <v>2</v>
      </c>
      <c r="L289">
        <f t="shared" si="4"/>
        <v>25</v>
      </c>
    </row>
    <row r="290" spans="3:12" ht="14.5" x14ac:dyDescent="0.35">
      <c r="C290" s="4">
        <v>4</v>
      </c>
      <c r="D290" s="4">
        <v>4</v>
      </c>
      <c r="E290" s="5">
        <v>4</v>
      </c>
      <c r="F290" s="4">
        <v>3</v>
      </c>
      <c r="G290" s="4">
        <v>3</v>
      </c>
      <c r="H290" s="5">
        <v>3</v>
      </c>
      <c r="I290" s="5">
        <v>4</v>
      </c>
      <c r="J290" s="5">
        <v>4</v>
      </c>
      <c r="K290" s="6">
        <v>2</v>
      </c>
      <c r="L290">
        <f t="shared" si="4"/>
        <v>31</v>
      </c>
    </row>
    <row r="291" spans="3:12" ht="14.5" x14ac:dyDescent="0.35">
      <c r="C291" s="4">
        <v>2</v>
      </c>
      <c r="D291" s="4">
        <v>2</v>
      </c>
      <c r="E291" s="5">
        <v>4</v>
      </c>
      <c r="F291" s="4">
        <v>2</v>
      </c>
      <c r="G291" s="4">
        <v>4</v>
      </c>
      <c r="H291" s="5">
        <v>4</v>
      </c>
      <c r="I291" s="5">
        <v>4</v>
      </c>
      <c r="J291" s="5">
        <v>4</v>
      </c>
      <c r="K291" s="6">
        <v>4</v>
      </c>
      <c r="L291">
        <f t="shared" si="4"/>
        <v>30</v>
      </c>
    </row>
    <row r="292" spans="3:12" ht="14.5" x14ac:dyDescent="0.35">
      <c r="C292" s="4">
        <v>2</v>
      </c>
      <c r="D292" s="4">
        <v>2</v>
      </c>
      <c r="E292" s="5">
        <v>4</v>
      </c>
      <c r="F292" s="4">
        <v>2</v>
      </c>
      <c r="G292" s="4">
        <v>1</v>
      </c>
      <c r="H292" s="5">
        <v>4</v>
      </c>
      <c r="I292" s="5">
        <v>3</v>
      </c>
      <c r="J292" s="5">
        <v>2</v>
      </c>
      <c r="K292" s="6">
        <v>1</v>
      </c>
      <c r="L292">
        <f t="shared" si="4"/>
        <v>21</v>
      </c>
    </row>
    <row r="293" spans="3:12" ht="14.5" x14ac:dyDescent="0.35">
      <c r="C293" s="4">
        <v>2</v>
      </c>
      <c r="D293" s="4">
        <v>3</v>
      </c>
      <c r="E293" s="5">
        <v>2</v>
      </c>
      <c r="F293" s="4">
        <v>2</v>
      </c>
      <c r="G293" s="4">
        <v>3</v>
      </c>
      <c r="H293" s="5">
        <v>2</v>
      </c>
      <c r="I293" s="5">
        <v>1</v>
      </c>
      <c r="J293" s="5">
        <v>2</v>
      </c>
      <c r="K293" s="6">
        <v>1</v>
      </c>
      <c r="L293">
        <f t="shared" si="4"/>
        <v>18</v>
      </c>
    </row>
    <row r="294" spans="3:12" ht="14.5" x14ac:dyDescent="0.35">
      <c r="C294" s="4">
        <v>3</v>
      </c>
      <c r="D294" s="4">
        <v>2</v>
      </c>
      <c r="E294" s="5">
        <v>3</v>
      </c>
      <c r="F294" s="4">
        <v>3</v>
      </c>
      <c r="G294" s="4">
        <v>3</v>
      </c>
      <c r="H294" s="5">
        <v>3</v>
      </c>
      <c r="I294" s="5">
        <v>4</v>
      </c>
      <c r="J294" s="5">
        <v>4</v>
      </c>
      <c r="K294" s="6">
        <v>3</v>
      </c>
      <c r="L294">
        <f t="shared" si="4"/>
        <v>28</v>
      </c>
    </row>
    <row r="295" spans="3:12" ht="14.5" x14ac:dyDescent="0.35">
      <c r="C295" s="4">
        <v>4</v>
      </c>
      <c r="D295" s="4">
        <v>4</v>
      </c>
      <c r="E295" s="5">
        <v>3</v>
      </c>
      <c r="F295" s="4">
        <v>4</v>
      </c>
      <c r="G295" s="4">
        <v>2</v>
      </c>
      <c r="H295" s="5">
        <v>4</v>
      </c>
      <c r="I295" s="5">
        <v>3</v>
      </c>
      <c r="J295" s="5">
        <v>3</v>
      </c>
      <c r="K295" s="6">
        <v>2</v>
      </c>
      <c r="L295">
        <f t="shared" si="4"/>
        <v>29</v>
      </c>
    </row>
    <row r="296" spans="3:12" ht="14.5" x14ac:dyDescent="0.35">
      <c r="C296" s="4">
        <v>2</v>
      </c>
      <c r="D296" s="4">
        <v>3</v>
      </c>
      <c r="E296" s="5">
        <v>3</v>
      </c>
      <c r="F296" s="4">
        <v>3</v>
      </c>
      <c r="G296" s="4">
        <v>2</v>
      </c>
      <c r="H296" s="5">
        <v>2</v>
      </c>
      <c r="I296" s="5">
        <v>3</v>
      </c>
      <c r="J296" s="5">
        <v>4</v>
      </c>
      <c r="K296" s="6">
        <v>2</v>
      </c>
      <c r="L296">
        <f t="shared" si="4"/>
        <v>24</v>
      </c>
    </row>
    <row r="297" spans="3:12" ht="14.5" x14ac:dyDescent="0.35">
      <c r="C297" s="4">
        <v>3</v>
      </c>
      <c r="D297" s="4">
        <v>2</v>
      </c>
      <c r="E297" s="5">
        <v>3</v>
      </c>
      <c r="F297" s="4">
        <v>3</v>
      </c>
      <c r="G297" s="4">
        <v>3</v>
      </c>
      <c r="H297" s="5">
        <v>2</v>
      </c>
      <c r="I297" s="5">
        <v>4</v>
      </c>
      <c r="J297" s="5">
        <v>3</v>
      </c>
      <c r="K297" s="6">
        <v>3</v>
      </c>
      <c r="L297">
        <f t="shared" si="4"/>
        <v>26</v>
      </c>
    </row>
    <row r="298" spans="3:12" ht="14.5" x14ac:dyDescent="0.35">
      <c r="C298" s="4">
        <v>3</v>
      </c>
      <c r="D298" s="4">
        <v>3</v>
      </c>
      <c r="E298" s="5">
        <v>3</v>
      </c>
      <c r="F298" s="4">
        <v>3</v>
      </c>
      <c r="G298" s="4">
        <v>2</v>
      </c>
      <c r="H298" s="5">
        <v>3</v>
      </c>
      <c r="I298" s="5">
        <v>3</v>
      </c>
      <c r="J298" s="5">
        <v>3</v>
      </c>
      <c r="K298" s="6">
        <v>3</v>
      </c>
      <c r="L298">
        <f t="shared" si="4"/>
        <v>26</v>
      </c>
    </row>
    <row r="299" spans="3:12" ht="14.5" x14ac:dyDescent="0.35">
      <c r="C299" s="4">
        <v>2</v>
      </c>
      <c r="D299" s="4">
        <v>2</v>
      </c>
      <c r="E299" s="5">
        <v>2</v>
      </c>
      <c r="F299" s="4">
        <v>3</v>
      </c>
      <c r="G299" s="4">
        <v>2</v>
      </c>
      <c r="H299" s="5">
        <v>2</v>
      </c>
      <c r="I299" s="5">
        <v>3</v>
      </c>
      <c r="J299" s="5">
        <v>3</v>
      </c>
      <c r="K299" s="6">
        <v>2</v>
      </c>
      <c r="L299">
        <f t="shared" si="4"/>
        <v>21</v>
      </c>
    </row>
    <row r="300" spans="3:12" ht="14.5" x14ac:dyDescent="0.35">
      <c r="C300" s="4">
        <v>2</v>
      </c>
      <c r="D300" s="4">
        <v>4</v>
      </c>
      <c r="E300" s="5">
        <v>2</v>
      </c>
      <c r="F300" s="4">
        <v>2</v>
      </c>
      <c r="G300" s="4">
        <v>2</v>
      </c>
      <c r="H300" s="5">
        <v>3</v>
      </c>
      <c r="I300" s="5">
        <v>3</v>
      </c>
      <c r="J300" s="5">
        <v>3</v>
      </c>
      <c r="K300" s="6">
        <v>2</v>
      </c>
      <c r="L300">
        <f t="shared" si="4"/>
        <v>23</v>
      </c>
    </row>
    <row r="301" spans="3:12" ht="14.5" x14ac:dyDescent="0.35">
      <c r="C301" s="4">
        <v>3</v>
      </c>
      <c r="D301" s="4">
        <v>3</v>
      </c>
      <c r="E301" s="5">
        <v>3</v>
      </c>
      <c r="F301" s="4">
        <v>3</v>
      </c>
      <c r="G301" s="4">
        <v>3</v>
      </c>
      <c r="H301" s="5">
        <v>3</v>
      </c>
      <c r="I301" s="5">
        <v>4</v>
      </c>
      <c r="J301" s="5">
        <v>3</v>
      </c>
      <c r="K301" s="6">
        <v>3</v>
      </c>
      <c r="L301">
        <f t="shared" si="4"/>
        <v>28</v>
      </c>
    </row>
    <row r="302" spans="3:12" ht="14.5" x14ac:dyDescent="0.35">
      <c r="C302" s="4">
        <v>2</v>
      </c>
      <c r="D302" s="4">
        <v>3</v>
      </c>
      <c r="E302" s="5">
        <v>2</v>
      </c>
      <c r="F302" s="4">
        <v>3</v>
      </c>
      <c r="G302" s="4">
        <v>3</v>
      </c>
      <c r="H302" s="5">
        <v>4</v>
      </c>
      <c r="I302" s="5">
        <v>3</v>
      </c>
      <c r="J302" s="5">
        <v>2</v>
      </c>
      <c r="K302" s="6">
        <v>4</v>
      </c>
      <c r="L302">
        <f t="shared" si="4"/>
        <v>26</v>
      </c>
    </row>
    <row r="303" spans="3:12" ht="14.5" x14ac:dyDescent="0.35">
      <c r="C303" s="4">
        <v>2</v>
      </c>
      <c r="D303" s="4">
        <v>3</v>
      </c>
      <c r="E303" s="5">
        <v>3</v>
      </c>
      <c r="F303" s="4">
        <v>3</v>
      </c>
      <c r="G303" s="4">
        <v>3</v>
      </c>
      <c r="H303" s="5">
        <v>4</v>
      </c>
      <c r="I303" s="5">
        <v>3</v>
      </c>
      <c r="J303" s="5">
        <v>3</v>
      </c>
      <c r="K303" s="6">
        <v>3</v>
      </c>
      <c r="L303">
        <f t="shared" si="4"/>
        <v>27</v>
      </c>
    </row>
    <row r="304" spans="3:12" ht="14.5" x14ac:dyDescent="0.35">
      <c r="C304" s="4">
        <v>2</v>
      </c>
      <c r="D304" s="4">
        <v>4</v>
      </c>
      <c r="E304" s="5">
        <v>2</v>
      </c>
      <c r="F304" s="4">
        <v>3</v>
      </c>
      <c r="G304" s="4">
        <v>3</v>
      </c>
      <c r="H304" s="5">
        <v>2</v>
      </c>
      <c r="I304" s="5">
        <v>2</v>
      </c>
      <c r="J304" s="5">
        <v>3</v>
      </c>
      <c r="K304" s="6">
        <v>2</v>
      </c>
      <c r="L304">
        <f t="shared" si="4"/>
        <v>23</v>
      </c>
    </row>
    <row r="305" spans="3:12" ht="14.5" x14ac:dyDescent="0.35">
      <c r="C305" s="4">
        <v>3</v>
      </c>
      <c r="D305" s="4">
        <v>4</v>
      </c>
      <c r="E305" s="5">
        <v>4</v>
      </c>
      <c r="F305" s="4">
        <v>4</v>
      </c>
      <c r="G305" s="4">
        <v>3</v>
      </c>
      <c r="H305" s="5">
        <v>3</v>
      </c>
      <c r="I305" s="5">
        <v>4</v>
      </c>
      <c r="J305" s="5">
        <v>4</v>
      </c>
      <c r="K305" s="6">
        <v>3</v>
      </c>
      <c r="L305">
        <f t="shared" si="4"/>
        <v>32</v>
      </c>
    </row>
    <row r="306" spans="3:12" ht="14.5" x14ac:dyDescent="0.35">
      <c r="C306" s="4">
        <v>3</v>
      </c>
      <c r="D306" s="4">
        <v>3</v>
      </c>
      <c r="E306" s="5">
        <v>2</v>
      </c>
      <c r="F306" s="4">
        <v>4</v>
      </c>
      <c r="G306" s="4">
        <v>3</v>
      </c>
      <c r="H306" s="5">
        <v>1</v>
      </c>
      <c r="I306" s="5">
        <v>2</v>
      </c>
      <c r="J306" s="5">
        <v>2</v>
      </c>
      <c r="K306" s="6">
        <v>2</v>
      </c>
      <c r="L306">
        <f t="shared" si="4"/>
        <v>22</v>
      </c>
    </row>
    <row r="307" spans="3:12" ht="14.5" x14ac:dyDescent="0.35">
      <c r="C307" s="4">
        <v>2</v>
      </c>
      <c r="D307" s="4">
        <v>3</v>
      </c>
      <c r="E307" s="5">
        <v>3</v>
      </c>
      <c r="F307" s="4">
        <v>2</v>
      </c>
      <c r="G307" s="4">
        <v>2</v>
      </c>
      <c r="H307" s="5">
        <v>3</v>
      </c>
      <c r="I307" s="5">
        <v>3</v>
      </c>
      <c r="J307" s="5">
        <v>4</v>
      </c>
      <c r="K307" s="6">
        <v>3</v>
      </c>
      <c r="L307">
        <f t="shared" si="4"/>
        <v>25</v>
      </c>
    </row>
    <row r="308" spans="3:12" ht="14.5" x14ac:dyDescent="0.35">
      <c r="C308" s="4">
        <v>2</v>
      </c>
      <c r="D308" s="4">
        <v>3</v>
      </c>
      <c r="E308" s="5">
        <v>3</v>
      </c>
      <c r="F308" s="4">
        <v>3</v>
      </c>
      <c r="G308" s="4">
        <v>2</v>
      </c>
      <c r="H308" s="5">
        <v>3</v>
      </c>
      <c r="I308" s="5">
        <v>3</v>
      </c>
      <c r="J308" s="5">
        <v>2</v>
      </c>
      <c r="K308" s="6">
        <v>4</v>
      </c>
      <c r="L308">
        <f t="shared" si="4"/>
        <v>25</v>
      </c>
    </row>
    <row r="309" spans="3:12" ht="14.5" x14ac:dyDescent="0.35">
      <c r="C309" s="4">
        <v>3</v>
      </c>
      <c r="D309" s="4">
        <v>4</v>
      </c>
      <c r="E309" s="5">
        <v>2</v>
      </c>
      <c r="F309" s="4">
        <v>3</v>
      </c>
      <c r="G309" s="4">
        <v>3</v>
      </c>
      <c r="H309" s="5">
        <v>3</v>
      </c>
      <c r="I309" s="5">
        <v>3</v>
      </c>
      <c r="J309" s="5">
        <v>2</v>
      </c>
      <c r="K309" s="6">
        <v>1</v>
      </c>
      <c r="L309">
        <f t="shared" si="4"/>
        <v>24</v>
      </c>
    </row>
    <row r="310" spans="3:12" ht="14.5" x14ac:dyDescent="0.35">
      <c r="C310" s="4">
        <v>4</v>
      </c>
      <c r="D310" s="4">
        <v>1</v>
      </c>
      <c r="E310" s="5">
        <v>3</v>
      </c>
      <c r="F310" s="4">
        <v>4</v>
      </c>
      <c r="G310" s="4">
        <v>4</v>
      </c>
      <c r="H310" s="5">
        <v>2</v>
      </c>
      <c r="I310" s="5">
        <v>2</v>
      </c>
      <c r="J310" s="5">
        <v>3</v>
      </c>
      <c r="K310" s="6">
        <v>2</v>
      </c>
      <c r="L310">
        <f t="shared" si="4"/>
        <v>25</v>
      </c>
    </row>
    <row r="311" spans="3:12" ht="14.5" x14ac:dyDescent="0.35">
      <c r="C311" s="4">
        <v>3</v>
      </c>
      <c r="D311" s="4">
        <v>3</v>
      </c>
      <c r="E311" s="5">
        <v>3</v>
      </c>
      <c r="F311" s="4">
        <v>3</v>
      </c>
      <c r="G311" s="4">
        <v>3</v>
      </c>
      <c r="H311" s="5">
        <v>2</v>
      </c>
      <c r="I311" s="5">
        <v>3</v>
      </c>
      <c r="J311" s="5">
        <v>3</v>
      </c>
      <c r="K311" s="6">
        <v>3</v>
      </c>
      <c r="L311">
        <f t="shared" si="4"/>
        <v>26</v>
      </c>
    </row>
    <row r="312" spans="3:12" ht="14.5" x14ac:dyDescent="0.35">
      <c r="C312" s="4">
        <v>4</v>
      </c>
      <c r="D312" s="4">
        <v>4</v>
      </c>
      <c r="E312" s="5">
        <v>4</v>
      </c>
      <c r="F312" s="4">
        <v>3</v>
      </c>
      <c r="G312" s="4">
        <v>3</v>
      </c>
      <c r="H312" s="5">
        <v>4</v>
      </c>
      <c r="I312" s="5">
        <v>4</v>
      </c>
      <c r="J312" s="5">
        <v>3</v>
      </c>
      <c r="K312" s="6">
        <v>2</v>
      </c>
      <c r="L312">
        <f t="shared" si="4"/>
        <v>31</v>
      </c>
    </row>
    <row r="313" spans="3:12" ht="14.5" x14ac:dyDescent="0.35">
      <c r="C313" s="4">
        <v>3</v>
      </c>
      <c r="D313" s="4">
        <v>3</v>
      </c>
      <c r="E313" s="5">
        <v>4</v>
      </c>
      <c r="F313" s="4">
        <v>3</v>
      </c>
      <c r="G313" s="4">
        <v>2</v>
      </c>
      <c r="H313" s="5">
        <v>1</v>
      </c>
      <c r="I313" s="5">
        <v>4</v>
      </c>
      <c r="J313" s="5">
        <v>3</v>
      </c>
      <c r="K313" s="6">
        <v>2</v>
      </c>
      <c r="L313">
        <f t="shared" si="4"/>
        <v>25</v>
      </c>
    </row>
    <row r="314" spans="3:12" ht="14.5" x14ac:dyDescent="0.35">
      <c r="C314" s="4">
        <v>1</v>
      </c>
      <c r="D314" s="4">
        <v>2</v>
      </c>
      <c r="E314" s="5">
        <v>3</v>
      </c>
      <c r="F314" s="4">
        <v>2</v>
      </c>
      <c r="G314" s="4">
        <v>3</v>
      </c>
      <c r="H314" s="5">
        <v>3</v>
      </c>
      <c r="I314" s="5">
        <v>3</v>
      </c>
      <c r="J314" s="5">
        <v>3</v>
      </c>
      <c r="K314" s="6">
        <v>3</v>
      </c>
      <c r="L314">
        <f t="shared" si="4"/>
        <v>23</v>
      </c>
    </row>
    <row r="315" spans="3:12" ht="14.5" x14ac:dyDescent="0.35">
      <c r="C315" s="4">
        <v>3</v>
      </c>
      <c r="D315" s="4">
        <v>2</v>
      </c>
      <c r="E315" s="5">
        <v>2</v>
      </c>
      <c r="F315" s="4">
        <v>2</v>
      </c>
      <c r="G315" s="4">
        <v>2</v>
      </c>
      <c r="H315" s="5">
        <v>2</v>
      </c>
      <c r="I315" s="5">
        <v>2</v>
      </c>
      <c r="J315" s="5">
        <v>1</v>
      </c>
      <c r="K315" s="6">
        <v>2</v>
      </c>
      <c r="L315">
        <f t="shared" si="4"/>
        <v>18</v>
      </c>
    </row>
    <row r="316" spans="3:12" ht="14.5" x14ac:dyDescent="0.35">
      <c r="C316" s="4">
        <v>3</v>
      </c>
      <c r="D316" s="4">
        <v>3</v>
      </c>
      <c r="E316" s="5">
        <v>2</v>
      </c>
      <c r="F316" s="4">
        <v>3</v>
      </c>
      <c r="G316" s="4">
        <v>3</v>
      </c>
      <c r="H316" s="5">
        <v>1</v>
      </c>
      <c r="I316" s="5">
        <v>3</v>
      </c>
      <c r="J316" s="5">
        <v>3</v>
      </c>
      <c r="K316" s="6">
        <v>2</v>
      </c>
      <c r="L316">
        <f t="shared" si="4"/>
        <v>23</v>
      </c>
    </row>
    <row r="317" spans="3:12" ht="14.5" x14ac:dyDescent="0.35">
      <c r="C317" s="4">
        <v>2</v>
      </c>
      <c r="D317" s="4">
        <v>2</v>
      </c>
      <c r="E317" s="5">
        <v>2</v>
      </c>
      <c r="F317" s="4">
        <v>2</v>
      </c>
      <c r="G317" s="4">
        <v>1</v>
      </c>
      <c r="H317" s="5">
        <v>2</v>
      </c>
      <c r="I317" s="5">
        <v>2</v>
      </c>
      <c r="J317" s="5">
        <v>3</v>
      </c>
      <c r="K317" s="6">
        <v>2</v>
      </c>
      <c r="L317">
        <f t="shared" si="4"/>
        <v>18</v>
      </c>
    </row>
    <row r="318" spans="3:12" ht="14.5" x14ac:dyDescent="0.35">
      <c r="C318" s="4">
        <v>3</v>
      </c>
      <c r="D318" s="4">
        <v>3</v>
      </c>
      <c r="E318" s="5">
        <v>2</v>
      </c>
      <c r="F318" s="4">
        <v>3</v>
      </c>
      <c r="G318" s="4">
        <v>3</v>
      </c>
      <c r="H318" s="5">
        <v>1</v>
      </c>
      <c r="I318" s="5">
        <v>3</v>
      </c>
      <c r="J318" s="5">
        <v>2</v>
      </c>
      <c r="K318" s="6">
        <v>2</v>
      </c>
      <c r="L318">
        <f t="shared" si="4"/>
        <v>22</v>
      </c>
    </row>
    <row r="319" spans="3:12" ht="14.5" x14ac:dyDescent="0.35">
      <c r="C319" s="4">
        <v>4</v>
      </c>
      <c r="D319" s="4">
        <v>4</v>
      </c>
      <c r="E319" s="5">
        <v>4</v>
      </c>
      <c r="F319" s="4">
        <v>4</v>
      </c>
      <c r="G319" s="4">
        <v>2</v>
      </c>
      <c r="H319" s="5">
        <v>3</v>
      </c>
      <c r="I319" s="5">
        <v>4</v>
      </c>
      <c r="J319" s="5">
        <v>3</v>
      </c>
      <c r="K319" s="6">
        <v>3</v>
      </c>
      <c r="L319">
        <f t="shared" si="4"/>
        <v>31</v>
      </c>
    </row>
    <row r="320" spans="3:12" ht="14.5" x14ac:dyDescent="0.35">
      <c r="C320" s="4">
        <v>3</v>
      </c>
      <c r="D320" s="4">
        <v>4</v>
      </c>
      <c r="E320" s="5">
        <v>2</v>
      </c>
      <c r="F320" s="4">
        <v>4</v>
      </c>
      <c r="G320" s="4">
        <v>3</v>
      </c>
      <c r="H320" s="5">
        <v>1</v>
      </c>
      <c r="I320" s="5">
        <v>2</v>
      </c>
      <c r="J320" s="5">
        <v>2</v>
      </c>
      <c r="K320" s="6">
        <v>1</v>
      </c>
      <c r="L320">
        <f t="shared" si="4"/>
        <v>22</v>
      </c>
    </row>
    <row r="321" spans="3:12" ht="14.5" x14ac:dyDescent="0.35">
      <c r="C321" s="4">
        <v>3</v>
      </c>
      <c r="D321" s="4">
        <v>2</v>
      </c>
      <c r="E321" s="5">
        <v>1</v>
      </c>
      <c r="F321" s="4">
        <v>3</v>
      </c>
      <c r="G321" s="4">
        <v>3</v>
      </c>
      <c r="H321" s="5">
        <v>4</v>
      </c>
      <c r="I321" s="5">
        <v>4</v>
      </c>
      <c r="J321" s="5">
        <v>2</v>
      </c>
      <c r="K321" s="6">
        <v>3</v>
      </c>
      <c r="L321">
        <f t="shared" si="4"/>
        <v>25</v>
      </c>
    </row>
    <row r="322" spans="3:12" ht="14.5" x14ac:dyDescent="0.35">
      <c r="C322" s="4">
        <v>1</v>
      </c>
      <c r="D322" s="4">
        <v>2</v>
      </c>
      <c r="E322" s="5">
        <v>1</v>
      </c>
      <c r="F322" s="4">
        <v>3</v>
      </c>
      <c r="G322" s="4">
        <v>1</v>
      </c>
      <c r="H322" s="5">
        <v>1</v>
      </c>
      <c r="I322" s="5">
        <v>1</v>
      </c>
      <c r="J322" s="5">
        <v>2</v>
      </c>
      <c r="K322" s="6">
        <v>2</v>
      </c>
      <c r="L322">
        <f t="shared" si="4"/>
        <v>14</v>
      </c>
    </row>
    <row r="323" spans="3:12" ht="14.5" x14ac:dyDescent="0.35">
      <c r="C323" s="4">
        <v>3</v>
      </c>
      <c r="D323" s="4">
        <v>1</v>
      </c>
      <c r="E323" s="5">
        <v>4</v>
      </c>
      <c r="F323" s="4">
        <v>3</v>
      </c>
      <c r="G323" s="4">
        <v>3</v>
      </c>
      <c r="H323" s="5">
        <v>4</v>
      </c>
      <c r="I323" s="5">
        <v>4</v>
      </c>
      <c r="J323" s="5">
        <v>3</v>
      </c>
      <c r="K323" s="6">
        <v>3</v>
      </c>
      <c r="L323">
        <f t="shared" si="4"/>
        <v>28</v>
      </c>
    </row>
    <row r="324" spans="3:12" ht="14.5" x14ac:dyDescent="0.35">
      <c r="C324" s="4">
        <v>3</v>
      </c>
      <c r="D324" s="4">
        <v>3</v>
      </c>
      <c r="E324" s="5">
        <v>2</v>
      </c>
      <c r="F324" s="4">
        <v>2</v>
      </c>
      <c r="G324" s="4">
        <v>3</v>
      </c>
      <c r="H324" s="5">
        <v>2</v>
      </c>
      <c r="I324" s="5">
        <v>2</v>
      </c>
      <c r="J324" s="5">
        <v>3</v>
      </c>
      <c r="K324" s="6">
        <v>2</v>
      </c>
      <c r="L324">
        <f t="shared" si="4"/>
        <v>22</v>
      </c>
    </row>
    <row r="325" spans="3:12" ht="14.5" x14ac:dyDescent="0.35">
      <c r="C325" s="4">
        <v>3</v>
      </c>
      <c r="D325" s="4">
        <v>3</v>
      </c>
      <c r="E325" s="5">
        <v>2</v>
      </c>
      <c r="F325" s="4">
        <v>4</v>
      </c>
      <c r="G325" s="4">
        <v>3</v>
      </c>
      <c r="H325" s="5">
        <v>1</v>
      </c>
      <c r="I325" s="5">
        <v>4</v>
      </c>
      <c r="J325" s="5">
        <v>3</v>
      </c>
      <c r="K325" s="6">
        <v>2</v>
      </c>
      <c r="L325">
        <f t="shared" si="4"/>
        <v>25</v>
      </c>
    </row>
    <row r="326" spans="3:12" ht="14.5" x14ac:dyDescent="0.35">
      <c r="C326" s="4">
        <v>2</v>
      </c>
      <c r="D326" s="4">
        <v>4</v>
      </c>
      <c r="E326" s="5">
        <v>3</v>
      </c>
      <c r="F326" s="4">
        <v>3</v>
      </c>
      <c r="G326" s="4">
        <v>3</v>
      </c>
      <c r="H326" s="5">
        <v>3</v>
      </c>
      <c r="I326" s="5">
        <v>4</v>
      </c>
      <c r="J326" s="5">
        <v>3</v>
      </c>
      <c r="K326" s="6">
        <v>3</v>
      </c>
      <c r="L326">
        <f t="shared" ref="L326:L361" si="5">SUM(C326:K326)</f>
        <v>28</v>
      </c>
    </row>
    <row r="327" spans="3:12" ht="14.5" x14ac:dyDescent="0.35">
      <c r="C327" s="4">
        <v>2</v>
      </c>
      <c r="D327" s="4">
        <v>3</v>
      </c>
      <c r="E327" s="5">
        <v>3</v>
      </c>
      <c r="F327" s="4">
        <v>3</v>
      </c>
      <c r="G327" s="4">
        <v>2</v>
      </c>
      <c r="H327" s="5">
        <v>2</v>
      </c>
      <c r="I327" s="5">
        <v>3</v>
      </c>
      <c r="J327" s="5">
        <v>3</v>
      </c>
      <c r="K327" s="6">
        <v>3</v>
      </c>
      <c r="L327">
        <f t="shared" si="5"/>
        <v>24</v>
      </c>
    </row>
    <row r="328" spans="3:12" ht="14.5" x14ac:dyDescent="0.35">
      <c r="C328" s="4">
        <v>3</v>
      </c>
      <c r="D328" s="4">
        <v>3</v>
      </c>
      <c r="E328" s="5">
        <v>4</v>
      </c>
      <c r="F328" s="4">
        <v>3</v>
      </c>
      <c r="G328" s="4">
        <v>2</v>
      </c>
      <c r="H328" s="5">
        <v>4</v>
      </c>
      <c r="I328" s="5">
        <v>3</v>
      </c>
      <c r="J328" s="5">
        <v>3</v>
      </c>
      <c r="K328" s="6">
        <v>4</v>
      </c>
      <c r="L328">
        <f t="shared" si="5"/>
        <v>29</v>
      </c>
    </row>
    <row r="329" spans="3:12" ht="14.5" x14ac:dyDescent="0.35">
      <c r="C329" s="4">
        <v>2</v>
      </c>
      <c r="D329" s="4">
        <v>4</v>
      </c>
      <c r="E329" s="5">
        <v>2</v>
      </c>
      <c r="F329" s="4">
        <v>3</v>
      </c>
      <c r="G329" s="4">
        <v>4</v>
      </c>
      <c r="H329" s="5">
        <v>2</v>
      </c>
      <c r="I329" s="5">
        <v>2</v>
      </c>
      <c r="J329" s="5">
        <v>3</v>
      </c>
      <c r="K329" s="6">
        <v>2</v>
      </c>
      <c r="L329">
        <f t="shared" si="5"/>
        <v>24</v>
      </c>
    </row>
    <row r="330" spans="3:12" ht="14.5" x14ac:dyDescent="0.35">
      <c r="C330" s="4">
        <v>3</v>
      </c>
      <c r="D330" s="4">
        <v>4</v>
      </c>
      <c r="E330" s="5">
        <v>3</v>
      </c>
      <c r="F330" s="4">
        <v>4</v>
      </c>
      <c r="G330" s="4">
        <v>3</v>
      </c>
      <c r="H330" s="5">
        <v>3</v>
      </c>
      <c r="I330" s="5">
        <v>4</v>
      </c>
      <c r="J330" s="5">
        <v>3</v>
      </c>
      <c r="K330" s="6">
        <v>2</v>
      </c>
      <c r="L330">
        <f t="shared" si="5"/>
        <v>29</v>
      </c>
    </row>
    <row r="331" spans="3:12" ht="14.5" x14ac:dyDescent="0.35">
      <c r="C331" s="4">
        <v>3</v>
      </c>
      <c r="D331" s="4">
        <v>3</v>
      </c>
      <c r="E331" s="5">
        <v>2</v>
      </c>
      <c r="F331" s="4">
        <v>3</v>
      </c>
      <c r="G331" s="4">
        <v>3</v>
      </c>
      <c r="H331" s="5">
        <v>1</v>
      </c>
      <c r="I331" s="5">
        <v>2</v>
      </c>
      <c r="J331" s="5">
        <v>1</v>
      </c>
      <c r="K331" s="6">
        <v>2</v>
      </c>
      <c r="L331">
        <f t="shared" si="5"/>
        <v>20</v>
      </c>
    </row>
    <row r="332" spans="3:12" ht="14.5" x14ac:dyDescent="0.35">
      <c r="C332" s="4">
        <v>1</v>
      </c>
      <c r="D332" s="4">
        <v>1</v>
      </c>
      <c r="E332" s="5">
        <v>1</v>
      </c>
      <c r="F332" s="4">
        <v>2</v>
      </c>
      <c r="G332" s="4">
        <v>1</v>
      </c>
      <c r="H332" s="5">
        <v>1</v>
      </c>
      <c r="I332" s="5">
        <v>4</v>
      </c>
      <c r="J332" s="5">
        <v>1</v>
      </c>
      <c r="K332" s="6">
        <v>1</v>
      </c>
      <c r="L332">
        <f t="shared" si="5"/>
        <v>13</v>
      </c>
    </row>
    <row r="333" spans="3:12" ht="14.5" x14ac:dyDescent="0.35">
      <c r="C333" s="4">
        <v>1</v>
      </c>
      <c r="D333" s="4">
        <v>3</v>
      </c>
      <c r="E333" s="5">
        <v>2</v>
      </c>
      <c r="F333" s="4">
        <v>1</v>
      </c>
      <c r="G333" s="4">
        <v>1</v>
      </c>
      <c r="H333" s="5">
        <v>2</v>
      </c>
      <c r="I333" s="5">
        <v>4</v>
      </c>
      <c r="J333" s="5">
        <v>2</v>
      </c>
      <c r="K333" s="6">
        <v>1</v>
      </c>
      <c r="L333">
        <f t="shared" si="5"/>
        <v>17</v>
      </c>
    </row>
    <row r="334" spans="3:12" ht="14.5" x14ac:dyDescent="0.35">
      <c r="C334" s="4">
        <v>1</v>
      </c>
      <c r="D334" s="4">
        <v>4</v>
      </c>
      <c r="E334" s="5">
        <v>4</v>
      </c>
      <c r="F334" s="4">
        <v>3</v>
      </c>
      <c r="G334" s="4">
        <v>1</v>
      </c>
      <c r="H334" s="5">
        <v>2</v>
      </c>
      <c r="I334" s="5">
        <v>4</v>
      </c>
      <c r="J334" s="5">
        <v>4</v>
      </c>
      <c r="K334" s="6">
        <v>2</v>
      </c>
      <c r="L334">
        <f t="shared" si="5"/>
        <v>25</v>
      </c>
    </row>
    <row r="335" spans="3:12" ht="14.5" x14ac:dyDescent="0.35">
      <c r="C335" s="4">
        <v>2</v>
      </c>
      <c r="D335" s="4">
        <v>2</v>
      </c>
      <c r="E335" s="5">
        <v>4</v>
      </c>
      <c r="F335" s="4">
        <v>3</v>
      </c>
      <c r="G335" s="4">
        <v>2</v>
      </c>
      <c r="H335" s="5">
        <v>4</v>
      </c>
      <c r="I335" s="5">
        <v>4</v>
      </c>
      <c r="J335" s="5">
        <v>4</v>
      </c>
      <c r="K335" s="6">
        <v>4</v>
      </c>
      <c r="L335">
        <f t="shared" si="5"/>
        <v>29</v>
      </c>
    </row>
    <row r="336" spans="3:12" ht="14.5" x14ac:dyDescent="0.35">
      <c r="C336" s="4">
        <v>1</v>
      </c>
      <c r="D336" s="4">
        <v>3</v>
      </c>
      <c r="E336" s="5">
        <v>2</v>
      </c>
      <c r="F336" s="4">
        <v>2</v>
      </c>
      <c r="G336" s="4">
        <v>2</v>
      </c>
      <c r="H336" s="5">
        <v>2</v>
      </c>
      <c r="I336" s="5">
        <v>3</v>
      </c>
      <c r="J336" s="5">
        <v>3</v>
      </c>
      <c r="K336" s="6">
        <v>2</v>
      </c>
      <c r="L336">
        <f t="shared" si="5"/>
        <v>20</v>
      </c>
    </row>
    <row r="337" spans="3:12" ht="14.5" x14ac:dyDescent="0.35">
      <c r="C337" s="4">
        <v>4</v>
      </c>
      <c r="D337" s="4">
        <v>4</v>
      </c>
      <c r="E337" s="5">
        <v>4</v>
      </c>
      <c r="F337" s="4">
        <v>4</v>
      </c>
      <c r="G337" s="4">
        <v>2</v>
      </c>
      <c r="H337" s="5">
        <v>2</v>
      </c>
      <c r="I337" s="5">
        <v>4</v>
      </c>
      <c r="J337" s="5">
        <v>4</v>
      </c>
      <c r="K337" s="6">
        <v>4</v>
      </c>
      <c r="L337">
        <f t="shared" si="5"/>
        <v>32</v>
      </c>
    </row>
    <row r="338" spans="3:12" ht="14.5" x14ac:dyDescent="0.35">
      <c r="C338" s="4">
        <v>3</v>
      </c>
      <c r="D338" s="4">
        <v>3</v>
      </c>
      <c r="E338" s="5">
        <v>3</v>
      </c>
      <c r="F338" s="4">
        <v>3</v>
      </c>
      <c r="G338" s="4">
        <v>2</v>
      </c>
      <c r="H338" s="5">
        <v>4</v>
      </c>
      <c r="I338" s="5">
        <v>3</v>
      </c>
      <c r="J338" s="5">
        <v>2</v>
      </c>
      <c r="K338" s="6">
        <v>3</v>
      </c>
      <c r="L338">
        <f t="shared" si="5"/>
        <v>26</v>
      </c>
    </row>
    <row r="339" spans="3:12" ht="14.5" x14ac:dyDescent="0.35">
      <c r="C339" s="4">
        <v>3</v>
      </c>
      <c r="D339" s="4">
        <v>1</v>
      </c>
      <c r="E339" s="5">
        <v>3</v>
      </c>
      <c r="F339" s="4">
        <v>3</v>
      </c>
      <c r="G339" s="4">
        <v>2</v>
      </c>
      <c r="H339" s="5">
        <v>3</v>
      </c>
      <c r="I339" s="5">
        <v>4</v>
      </c>
      <c r="J339" s="5">
        <v>3</v>
      </c>
      <c r="K339" s="6">
        <v>2</v>
      </c>
      <c r="L339">
        <f t="shared" si="5"/>
        <v>24</v>
      </c>
    </row>
    <row r="340" spans="3:12" ht="14.5" x14ac:dyDescent="0.35">
      <c r="C340" s="4">
        <v>3</v>
      </c>
      <c r="D340" s="4">
        <v>3</v>
      </c>
      <c r="E340" s="5">
        <v>4</v>
      </c>
      <c r="F340" s="4">
        <v>3</v>
      </c>
      <c r="G340" s="4">
        <v>3</v>
      </c>
      <c r="H340" s="5">
        <v>4</v>
      </c>
      <c r="I340" s="5">
        <v>4</v>
      </c>
      <c r="J340" s="5">
        <v>3</v>
      </c>
      <c r="K340" s="6">
        <v>3</v>
      </c>
      <c r="L340">
        <f t="shared" si="5"/>
        <v>30</v>
      </c>
    </row>
    <row r="341" spans="3:12" ht="14.5" x14ac:dyDescent="0.35">
      <c r="C341" s="4">
        <v>2</v>
      </c>
      <c r="D341" s="4">
        <v>4</v>
      </c>
      <c r="E341" s="5">
        <v>3</v>
      </c>
      <c r="F341" s="4">
        <v>3</v>
      </c>
      <c r="G341" s="4">
        <v>2</v>
      </c>
      <c r="H341" s="5">
        <v>3</v>
      </c>
      <c r="I341" s="5">
        <v>4</v>
      </c>
      <c r="J341" s="5">
        <v>4</v>
      </c>
      <c r="K341" s="6">
        <v>3</v>
      </c>
      <c r="L341">
        <f t="shared" si="5"/>
        <v>28</v>
      </c>
    </row>
    <row r="342" spans="3:12" ht="14.5" x14ac:dyDescent="0.35">
      <c r="C342" s="4">
        <v>3</v>
      </c>
      <c r="D342" s="4">
        <v>3</v>
      </c>
      <c r="E342" s="5">
        <v>4</v>
      </c>
      <c r="F342" s="4">
        <v>3</v>
      </c>
      <c r="G342" s="4">
        <v>2</v>
      </c>
      <c r="H342" s="5">
        <v>4</v>
      </c>
      <c r="I342" s="5">
        <v>4</v>
      </c>
      <c r="J342" s="5">
        <v>4</v>
      </c>
      <c r="K342" s="6">
        <v>4</v>
      </c>
      <c r="L342">
        <f t="shared" si="5"/>
        <v>31</v>
      </c>
    </row>
    <row r="343" spans="3:12" ht="14.5" x14ac:dyDescent="0.35">
      <c r="C343" s="4">
        <v>1</v>
      </c>
      <c r="D343" s="4">
        <v>4</v>
      </c>
      <c r="E343" s="5">
        <v>1</v>
      </c>
      <c r="F343" s="4">
        <v>3</v>
      </c>
      <c r="G343" s="4">
        <v>2</v>
      </c>
      <c r="H343" s="5">
        <v>1</v>
      </c>
      <c r="I343" s="5">
        <v>1</v>
      </c>
      <c r="J343" s="5">
        <v>3</v>
      </c>
      <c r="K343" s="6">
        <v>1</v>
      </c>
      <c r="L343">
        <f t="shared" si="5"/>
        <v>17</v>
      </c>
    </row>
    <row r="344" spans="3:12" ht="14.5" x14ac:dyDescent="0.35">
      <c r="C344" s="4">
        <v>3</v>
      </c>
      <c r="D344" s="4">
        <v>3</v>
      </c>
      <c r="E344" s="5">
        <v>3</v>
      </c>
      <c r="F344" s="4">
        <v>2</v>
      </c>
      <c r="G344" s="4">
        <v>3</v>
      </c>
      <c r="H344" s="5">
        <v>2</v>
      </c>
      <c r="I344" s="5">
        <v>2</v>
      </c>
      <c r="J344" s="5">
        <v>2</v>
      </c>
      <c r="K344" s="6">
        <v>2</v>
      </c>
      <c r="L344">
        <f t="shared" si="5"/>
        <v>22</v>
      </c>
    </row>
    <row r="345" spans="3:12" ht="14.5" x14ac:dyDescent="0.35">
      <c r="C345" s="4">
        <v>2</v>
      </c>
      <c r="D345" s="4">
        <v>2</v>
      </c>
      <c r="E345" s="5">
        <v>3</v>
      </c>
      <c r="F345" s="4">
        <v>2</v>
      </c>
      <c r="G345" s="4">
        <v>2</v>
      </c>
      <c r="H345" s="5">
        <v>1</v>
      </c>
      <c r="I345" s="5">
        <v>3</v>
      </c>
      <c r="J345" s="5">
        <v>2</v>
      </c>
      <c r="K345" s="6">
        <v>3</v>
      </c>
      <c r="L345">
        <f t="shared" si="5"/>
        <v>20</v>
      </c>
    </row>
    <row r="346" spans="3:12" ht="14.5" x14ac:dyDescent="0.35">
      <c r="C346" s="4">
        <v>3</v>
      </c>
      <c r="D346" s="4">
        <v>4</v>
      </c>
      <c r="E346" s="5">
        <v>3</v>
      </c>
      <c r="F346" s="4">
        <v>4</v>
      </c>
      <c r="G346" s="4">
        <v>4</v>
      </c>
      <c r="H346" s="5">
        <v>3</v>
      </c>
      <c r="I346" s="5">
        <v>3</v>
      </c>
      <c r="J346" s="5">
        <v>4</v>
      </c>
      <c r="K346" s="6">
        <v>3</v>
      </c>
      <c r="L346">
        <f t="shared" si="5"/>
        <v>31</v>
      </c>
    </row>
    <row r="347" spans="3:12" ht="14.5" x14ac:dyDescent="0.35">
      <c r="C347" s="4">
        <v>2</v>
      </c>
      <c r="D347" s="4">
        <v>4</v>
      </c>
      <c r="E347" s="5">
        <v>3</v>
      </c>
      <c r="F347" s="4">
        <v>3</v>
      </c>
      <c r="G347" s="4">
        <v>2</v>
      </c>
      <c r="H347" s="5">
        <v>4</v>
      </c>
      <c r="I347" s="5">
        <v>4</v>
      </c>
      <c r="J347" s="5">
        <v>3</v>
      </c>
      <c r="K347" s="6">
        <v>3</v>
      </c>
      <c r="L347">
        <f t="shared" si="5"/>
        <v>28</v>
      </c>
    </row>
    <row r="348" spans="3:12" ht="14.5" x14ac:dyDescent="0.35">
      <c r="C348" s="4">
        <v>2</v>
      </c>
      <c r="D348" s="4">
        <v>2</v>
      </c>
      <c r="E348" s="5">
        <v>2</v>
      </c>
      <c r="F348" s="4">
        <v>2</v>
      </c>
      <c r="G348" s="4">
        <v>1</v>
      </c>
      <c r="H348" s="5">
        <v>2</v>
      </c>
      <c r="I348" s="5">
        <v>2</v>
      </c>
      <c r="J348" s="5">
        <v>1</v>
      </c>
      <c r="K348" s="6">
        <v>2</v>
      </c>
      <c r="L348">
        <f t="shared" si="5"/>
        <v>16</v>
      </c>
    </row>
    <row r="349" spans="3:12" ht="14.5" x14ac:dyDescent="0.35">
      <c r="C349" s="4">
        <v>4</v>
      </c>
      <c r="D349" s="4">
        <v>4</v>
      </c>
      <c r="E349" s="5">
        <v>4</v>
      </c>
      <c r="F349" s="4">
        <v>3</v>
      </c>
      <c r="G349" s="4">
        <v>2</v>
      </c>
      <c r="H349" s="5">
        <v>4</v>
      </c>
      <c r="I349" s="5">
        <v>4</v>
      </c>
      <c r="J349" s="5">
        <v>4</v>
      </c>
      <c r="K349" s="6">
        <v>3</v>
      </c>
      <c r="L349">
        <f t="shared" si="5"/>
        <v>32</v>
      </c>
    </row>
    <row r="350" spans="3:12" ht="14.5" x14ac:dyDescent="0.35">
      <c r="C350" s="4">
        <v>2</v>
      </c>
      <c r="D350" s="4">
        <v>3</v>
      </c>
      <c r="E350" s="5">
        <v>3</v>
      </c>
      <c r="F350" s="4">
        <v>4</v>
      </c>
      <c r="G350" s="4">
        <v>2</v>
      </c>
      <c r="H350" s="5">
        <v>3</v>
      </c>
      <c r="I350" s="5">
        <v>4</v>
      </c>
      <c r="J350" s="5">
        <v>3</v>
      </c>
      <c r="K350" s="6">
        <v>4</v>
      </c>
      <c r="L350">
        <f t="shared" si="5"/>
        <v>28</v>
      </c>
    </row>
    <row r="351" spans="3:12" ht="14.5" x14ac:dyDescent="0.35">
      <c r="C351" s="4">
        <v>4</v>
      </c>
      <c r="D351" s="4">
        <v>1</v>
      </c>
      <c r="E351" s="5">
        <v>2</v>
      </c>
      <c r="F351" s="4">
        <v>3</v>
      </c>
      <c r="G351" s="4">
        <v>3</v>
      </c>
      <c r="H351" s="5">
        <v>2</v>
      </c>
      <c r="I351" s="5">
        <v>2</v>
      </c>
      <c r="J351" s="5">
        <v>1</v>
      </c>
      <c r="K351" s="6">
        <v>1</v>
      </c>
      <c r="L351">
        <f t="shared" si="5"/>
        <v>19</v>
      </c>
    </row>
    <row r="352" spans="3:12" ht="14.5" x14ac:dyDescent="0.35">
      <c r="C352" s="4">
        <v>2</v>
      </c>
      <c r="D352" s="4">
        <v>3</v>
      </c>
      <c r="E352" s="5">
        <v>3</v>
      </c>
      <c r="F352" s="4">
        <v>2</v>
      </c>
      <c r="G352" s="4">
        <v>3</v>
      </c>
      <c r="H352" s="5">
        <v>3</v>
      </c>
      <c r="I352" s="5">
        <v>3</v>
      </c>
      <c r="J352" s="5">
        <v>4</v>
      </c>
      <c r="K352" s="6">
        <v>2</v>
      </c>
      <c r="L352">
        <f t="shared" si="5"/>
        <v>25</v>
      </c>
    </row>
    <row r="353" spans="3:12" ht="14.5" x14ac:dyDescent="0.35">
      <c r="C353" s="4">
        <v>4</v>
      </c>
      <c r="D353" s="4">
        <v>4</v>
      </c>
      <c r="E353" s="5">
        <v>4</v>
      </c>
      <c r="F353" s="4">
        <v>4</v>
      </c>
      <c r="G353" s="4">
        <v>4</v>
      </c>
      <c r="H353" s="5">
        <v>4</v>
      </c>
      <c r="I353" s="5">
        <v>4</v>
      </c>
      <c r="J353" s="5">
        <v>3</v>
      </c>
      <c r="K353" s="6">
        <v>4</v>
      </c>
      <c r="L353">
        <f t="shared" si="5"/>
        <v>35</v>
      </c>
    </row>
    <row r="354" spans="3:12" ht="14.5" x14ac:dyDescent="0.35">
      <c r="C354" s="4">
        <v>2</v>
      </c>
      <c r="D354" s="4">
        <v>3</v>
      </c>
      <c r="E354" s="5">
        <v>3</v>
      </c>
      <c r="F354" s="4">
        <v>2</v>
      </c>
      <c r="G354" s="4">
        <v>2</v>
      </c>
      <c r="H354" s="5">
        <v>1</v>
      </c>
      <c r="I354" s="5">
        <v>3</v>
      </c>
      <c r="J354" s="5">
        <v>2</v>
      </c>
      <c r="K354" s="6">
        <v>3</v>
      </c>
      <c r="L354">
        <f t="shared" si="5"/>
        <v>21</v>
      </c>
    </row>
    <row r="355" spans="3:12" ht="14.5" x14ac:dyDescent="0.35">
      <c r="C355" s="4">
        <v>3</v>
      </c>
      <c r="D355" s="4">
        <v>4</v>
      </c>
      <c r="E355" s="5">
        <v>4</v>
      </c>
      <c r="F355" s="4">
        <v>3</v>
      </c>
      <c r="G355" s="4">
        <v>3</v>
      </c>
      <c r="H355" s="5">
        <v>2</v>
      </c>
      <c r="I355" s="5">
        <v>3</v>
      </c>
      <c r="J355" s="5">
        <v>4</v>
      </c>
      <c r="K355" s="6">
        <v>2</v>
      </c>
      <c r="L355">
        <f t="shared" si="5"/>
        <v>28</v>
      </c>
    </row>
    <row r="356" spans="3:12" ht="14.5" x14ac:dyDescent="0.35">
      <c r="C356" s="4">
        <v>2</v>
      </c>
      <c r="D356" s="4">
        <v>4</v>
      </c>
      <c r="E356" s="5">
        <v>3</v>
      </c>
      <c r="F356" s="4">
        <v>2</v>
      </c>
      <c r="G356" s="4">
        <v>1</v>
      </c>
      <c r="H356" s="5">
        <v>2</v>
      </c>
      <c r="I356" s="5">
        <v>3</v>
      </c>
      <c r="J356" s="5">
        <v>3</v>
      </c>
      <c r="K356" s="6">
        <v>3</v>
      </c>
      <c r="L356">
        <f t="shared" si="5"/>
        <v>23</v>
      </c>
    </row>
    <row r="357" spans="3:12" ht="14.5" x14ac:dyDescent="0.35">
      <c r="C357" s="4">
        <v>3</v>
      </c>
      <c r="D357" s="4">
        <v>3</v>
      </c>
      <c r="E357" s="5">
        <v>3</v>
      </c>
      <c r="F357" s="4">
        <v>3</v>
      </c>
      <c r="G357" s="4">
        <v>3</v>
      </c>
      <c r="H357" s="5">
        <v>2</v>
      </c>
      <c r="I357" s="5">
        <v>3</v>
      </c>
      <c r="J357" s="5">
        <v>4</v>
      </c>
      <c r="K357" s="6">
        <v>2</v>
      </c>
      <c r="L357">
        <f t="shared" si="5"/>
        <v>26</v>
      </c>
    </row>
    <row r="358" spans="3:12" ht="14.5" x14ac:dyDescent="0.35">
      <c r="C358" s="4">
        <v>2</v>
      </c>
      <c r="D358" s="4">
        <v>4</v>
      </c>
      <c r="E358" s="5">
        <v>4</v>
      </c>
      <c r="F358" s="4">
        <v>3</v>
      </c>
      <c r="G358" s="4">
        <v>3</v>
      </c>
      <c r="H358" s="5">
        <v>3</v>
      </c>
      <c r="I358" s="5">
        <v>4</v>
      </c>
      <c r="J358" s="5">
        <v>4</v>
      </c>
      <c r="K358" s="6">
        <v>4</v>
      </c>
      <c r="L358">
        <f t="shared" si="5"/>
        <v>31</v>
      </c>
    </row>
    <row r="359" spans="3:12" ht="14.5" x14ac:dyDescent="0.35">
      <c r="C359" s="4">
        <v>2</v>
      </c>
      <c r="D359" s="4">
        <v>3</v>
      </c>
      <c r="E359" s="5">
        <v>3</v>
      </c>
      <c r="F359" s="4">
        <v>3</v>
      </c>
      <c r="G359" s="4">
        <v>3</v>
      </c>
      <c r="H359" s="5">
        <v>2</v>
      </c>
      <c r="I359" s="5">
        <v>3</v>
      </c>
      <c r="J359" s="5">
        <v>4</v>
      </c>
      <c r="K359" s="6">
        <v>3</v>
      </c>
      <c r="L359">
        <f t="shared" si="5"/>
        <v>26</v>
      </c>
    </row>
    <row r="360" spans="3:12" ht="14.5" x14ac:dyDescent="0.35">
      <c r="C360" s="4">
        <v>2</v>
      </c>
      <c r="D360" s="4">
        <v>4</v>
      </c>
      <c r="E360" s="5">
        <v>4</v>
      </c>
      <c r="F360" s="4">
        <v>2</v>
      </c>
      <c r="G360" s="4">
        <v>3</v>
      </c>
      <c r="H360" s="5">
        <v>3</v>
      </c>
      <c r="I360" s="5">
        <v>4</v>
      </c>
      <c r="J360" s="5">
        <v>2</v>
      </c>
      <c r="K360" s="6">
        <v>1</v>
      </c>
      <c r="L360">
        <f t="shared" si="5"/>
        <v>25</v>
      </c>
    </row>
    <row r="361" spans="3:12" ht="14.5" x14ac:dyDescent="0.35">
      <c r="C361" s="4">
        <v>3</v>
      </c>
      <c r="D361" s="4">
        <v>4</v>
      </c>
      <c r="E361" s="5">
        <v>3</v>
      </c>
      <c r="F361" s="4">
        <v>3</v>
      </c>
      <c r="G361" s="4">
        <v>3</v>
      </c>
      <c r="H361" s="5">
        <v>2</v>
      </c>
      <c r="I361" s="5">
        <v>3</v>
      </c>
      <c r="J361" s="5">
        <v>3</v>
      </c>
      <c r="K361" s="6">
        <v>2</v>
      </c>
      <c r="L361">
        <f t="shared" si="5"/>
        <v>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E1000"/>
  <sheetViews>
    <sheetView topLeftCell="J332" workbookViewId="0">
      <selection activeCell="AB3" sqref="AB3:AB358"/>
    </sheetView>
  </sheetViews>
  <sheetFormatPr defaultColWidth="12.6640625" defaultRowHeight="15" customHeight="1" x14ac:dyDescent="0.3"/>
  <cols>
    <col min="1" max="1" width="12" customWidth="1"/>
    <col min="2" max="2" width="19.5" customWidth="1"/>
    <col min="3" max="3" width="9.1640625" customWidth="1"/>
    <col min="4" max="4" width="0.1640625" customWidth="1"/>
    <col min="5" max="5" width="14.6640625" customWidth="1"/>
    <col min="6" max="6" width="13.33203125" customWidth="1"/>
    <col min="7" max="7" width="7.6640625" customWidth="1"/>
    <col min="8" max="8" width="0.1640625" customWidth="1"/>
    <col min="9" max="14" width="7.6640625" customWidth="1"/>
    <col min="15" max="15" width="7.83203125" customWidth="1"/>
    <col min="16" max="19" width="0.1640625" customWidth="1"/>
    <col min="20" max="20" width="1.83203125" hidden="1" customWidth="1"/>
    <col min="21" max="23" width="0.1640625" hidden="1" customWidth="1"/>
    <col min="24" max="26" width="0.1640625" customWidth="1"/>
    <col min="27" max="31" width="7.6640625" customWidth="1"/>
  </cols>
  <sheetData>
    <row r="1" spans="1:31" ht="14.25" customHeight="1" x14ac:dyDescent="0.3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4" t="s">
        <v>44</v>
      </c>
      <c r="H1" s="4"/>
      <c r="I1" s="5" t="s">
        <v>46</v>
      </c>
      <c r="J1" s="4" t="s">
        <v>47</v>
      </c>
      <c r="K1" s="4" t="s">
        <v>48</v>
      </c>
      <c r="L1" s="5" t="s">
        <v>49</v>
      </c>
      <c r="M1" s="5" t="s">
        <v>50</v>
      </c>
      <c r="N1" s="5" t="s">
        <v>52</v>
      </c>
      <c r="O1" s="5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7" t="s">
        <v>64</v>
      </c>
      <c r="AA1" s="11" t="s">
        <v>65</v>
      </c>
      <c r="AB1" s="12" t="s">
        <v>66</v>
      </c>
      <c r="AC1" s="1" t="s">
        <v>68</v>
      </c>
      <c r="AD1" s="160" t="s">
        <v>387</v>
      </c>
    </row>
    <row r="2" spans="1:31" ht="14.25" hidden="1" customHeight="1" x14ac:dyDescent="0.35">
      <c r="A2" s="2">
        <f t="shared" ref="A2:A358" si="0">(2021-D2)</f>
        <v>37</v>
      </c>
      <c r="B2" s="2">
        <v>23843</v>
      </c>
      <c r="C2" s="2">
        <v>1</v>
      </c>
      <c r="D2" s="2">
        <v>1984</v>
      </c>
      <c r="E2" s="8">
        <v>44495.470138888886</v>
      </c>
      <c r="F2" s="2" t="s">
        <v>69</v>
      </c>
      <c r="G2" s="4">
        <v>3</v>
      </c>
      <c r="H2" s="4"/>
      <c r="I2" s="5">
        <v>4</v>
      </c>
      <c r="J2" s="4">
        <v>4</v>
      </c>
      <c r="K2" s="4">
        <v>3</v>
      </c>
      <c r="L2" s="5">
        <v>3</v>
      </c>
      <c r="M2" s="5">
        <v>4</v>
      </c>
      <c r="N2" s="5">
        <v>4</v>
      </c>
      <c r="O2" s="5">
        <v>4</v>
      </c>
      <c r="P2" s="2">
        <v>15</v>
      </c>
      <c r="Q2" s="2">
        <v>26</v>
      </c>
      <c r="R2" s="2">
        <v>5</v>
      </c>
      <c r="S2" s="2">
        <v>11</v>
      </c>
      <c r="T2" s="2">
        <v>45</v>
      </c>
      <c r="U2" s="2">
        <v>8</v>
      </c>
      <c r="V2" s="2">
        <v>5</v>
      </c>
      <c r="W2" s="2">
        <v>10</v>
      </c>
      <c r="X2" s="2">
        <v>8</v>
      </c>
      <c r="Y2" s="2">
        <v>10</v>
      </c>
      <c r="Z2" s="3">
        <v>-21</v>
      </c>
      <c r="AA2" s="4">
        <f t="shared" ref="AA2:AA358" si="1">SUM(G2,H2,J2,K2)</f>
        <v>10</v>
      </c>
      <c r="AB2" s="5">
        <f t="shared" ref="AB2:AB358" si="2">SUM(I2,L2,M2,N2,O2)</f>
        <v>19</v>
      </c>
      <c r="AC2" s="1">
        <f t="shared" ref="AC2:AC358" si="3">SUM(AA2:AB2)</f>
        <v>29</v>
      </c>
      <c r="AE2" s="13" t="s">
        <v>167</v>
      </c>
    </row>
    <row r="3" spans="1:31" ht="14.25" customHeight="1" x14ac:dyDescent="0.35">
      <c r="A3" s="2">
        <f t="shared" si="0"/>
        <v>34</v>
      </c>
      <c r="B3" s="2">
        <v>23851</v>
      </c>
      <c r="C3" s="2">
        <v>1</v>
      </c>
      <c r="D3" s="2">
        <v>1987</v>
      </c>
      <c r="E3" s="8">
        <v>44495.510416666664</v>
      </c>
      <c r="F3" s="2" t="s">
        <v>70</v>
      </c>
      <c r="G3" s="4">
        <v>3</v>
      </c>
      <c r="H3" s="4"/>
      <c r="I3" s="5">
        <v>3</v>
      </c>
      <c r="J3" s="4">
        <v>3</v>
      </c>
      <c r="K3" s="4">
        <v>3</v>
      </c>
      <c r="L3" s="5">
        <v>3</v>
      </c>
      <c r="M3" s="5">
        <v>4</v>
      </c>
      <c r="N3" s="5">
        <v>3</v>
      </c>
      <c r="O3" s="5">
        <v>2</v>
      </c>
      <c r="P3" s="2">
        <v>3</v>
      </c>
      <c r="Q3" s="2">
        <v>3</v>
      </c>
      <c r="R3" s="2">
        <v>2</v>
      </c>
      <c r="S3" s="2">
        <v>4</v>
      </c>
      <c r="T3" s="2">
        <v>8</v>
      </c>
      <c r="U3" s="2">
        <v>5</v>
      </c>
      <c r="V3" s="2">
        <v>2</v>
      </c>
      <c r="W3" s="2">
        <v>6</v>
      </c>
      <c r="X3" s="2">
        <v>4</v>
      </c>
      <c r="Y3" s="2">
        <v>7</v>
      </c>
      <c r="Z3" s="3">
        <v>-28</v>
      </c>
      <c r="AA3" s="4">
        <f t="shared" si="1"/>
        <v>9</v>
      </c>
      <c r="AB3" s="5">
        <f t="shared" si="2"/>
        <v>15</v>
      </c>
      <c r="AC3" s="1">
        <f t="shared" si="3"/>
        <v>24</v>
      </c>
      <c r="AD3">
        <v>0</v>
      </c>
      <c r="AE3" s="14" t="s">
        <v>168</v>
      </c>
    </row>
    <row r="4" spans="1:31" ht="14.25" customHeight="1" x14ac:dyDescent="0.35">
      <c r="A4" s="2">
        <f t="shared" si="0"/>
        <v>24</v>
      </c>
      <c r="B4" s="2">
        <v>23856</v>
      </c>
      <c r="C4" s="2">
        <v>0</v>
      </c>
      <c r="D4" s="2">
        <v>1997</v>
      </c>
      <c r="E4" s="8">
        <v>44495.520138888889</v>
      </c>
      <c r="F4" s="2" t="s">
        <v>71</v>
      </c>
      <c r="G4" s="4">
        <v>3</v>
      </c>
      <c r="H4" s="4"/>
      <c r="I4" s="5">
        <v>2</v>
      </c>
      <c r="J4" s="4">
        <v>3</v>
      </c>
      <c r="K4" s="4">
        <v>3</v>
      </c>
      <c r="L4" s="5">
        <v>4</v>
      </c>
      <c r="M4" s="5">
        <v>4</v>
      </c>
      <c r="N4" s="5">
        <v>4</v>
      </c>
      <c r="O4" s="5">
        <v>2</v>
      </c>
      <c r="P4" s="2">
        <v>6</v>
      </c>
      <c r="Q4" s="2">
        <v>5</v>
      </c>
      <c r="R4" s="2">
        <v>3</v>
      </c>
      <c r="S4" s="2">
        <v>8</v>
      </c>
      <c r="T4" s="2">
        <v>8</v>
      </c>
      <c r="U4" s="2">
        <v>4</v>
      </c>
      <c r="V4" s="2">
        <v>3</v>
      </c>
      <c r="W4" s="2">
        <v>3</v>
      </c>
      <c r="X4" s="2">
        <v>4</v>
      </c>
      <c r="Y4" s="2">
        <v>3</v>
      </c>
      <c r="Z4" s="3">
        <v>21</v>
      </c>
      <c r="AA4" s="4">
        <f t="shared" si="1"/>
        <v>9</v>
      </c>
      <c r="AB4" s="5">
        <f t="shared" si="2"/>
        <v>16</v>
      </c>
      <c r="AC4" s="1">
        <f t="shared" si="3"/>
        <v>25</v>
      </c>
      <c r="AD4">
        <v>0</v>
      </c>
    </row>
    <row r="5" spans="1:31" ht="14.25" customHeight="1" x14ac:dyDescent="0.35">
      <c r="A5" s="2">
        <f t="shared" si="0"/>
        <v>28</v>
      </c>
      <c r="B5" s="2">
        <v>23862</v>
      </c>
      <c r="C5" s="2">
        <v>0</v>
      </c>
      <c r="D5" s="2">
        <v>1993</v>
      </c>
      <c r="E5" s="8">
        <v>44495.538194444445</v>
      </c>
      <c r="F5" s="2" t="s">
        <v>72</v>
      </c>
      <c r="G5" s="4">
        <v>2</v>
      </c>
      <c r="H5" s="4"/>
      <c r="I5" s="5">
        <v>4</v>
      </c>
      <c r="J5" s="4">
        <v>3</v>
      </c>
      <c r="K5" s="4">
        <v>3</v>
      </c>
      <c r="L5" s="5">
        <v>4</v>
      </c>
      <c r="M5" s="5">
        <v>4</v>
      </c>
      <c r="N5" s="5">
        <v>4</v>
      </c>
      <c r="O5" s="5">
        <v>4</v>
      </c>
      <c r="P5" s="2">
        <v>6</v>
      </c>
      <c r="Q5" s="2">
        <v>20</v>
      </c>
      <c r="R5" s="2">
        <v>4</v>
      </c>
      <c r="S5" s="2">
        <v>3</v>
      </c>
      <c r="T5" s="2">
        <v>32</v>
      </c>
      <c r="U5" s="2">
        <v>16</v>
      </c>
      <c r="V5" s="2">
        <v>3</v>
      </c>
      <c r="W5" s="2">
        <v>3</v>
      </c>
      <c r="X5" s="2">
        <v>4</v>
      </c>
      <c r="Y5" s="2">
        <v>3</v>
      </c>
      <c r="Z5" s="3">
        <v>-26</v>
      </c>
      <c r="AA5" s="4">
        <f t="shared" si="1"/>
        <v>8</v>
      </c>
      <c r="AB5" s="5">
        <f t="shared" si="2"/>
        <v>20</v>
      </c>
      <c r="AC5" s="1">
        <f t="shared" si="3"/>
        <v>28</v>
      </c>
      <c r="AD5">
        <v>1</v>
      </c>
    </row>
    <row r="6" spans="1:31" ht="14.25" customHeight="1" x14ac:dyDescent="0.35">
      <c r="A6" s="2">
        <f t="shared" si="0"/>
        <v>21</v>
      </c>
      <c r="B6" s="2">
        <v>23866</v>
      </c>
      <c r="C6" s="2">
        <v>0</v>
      </c>
      <c r="D6" s="2">
        <v>2000</v>
      </c>
      <c r="E6" s="8">
        <v>44495.553472222222</v>
      </c>
      <c r="F6" s="2" t="s">
        <v>71</v>
      </c>
      <c r="G6" s="4">
        <v>3</v>
      </c>
      <c r="H6" s="4"/>
      <c r="I6" s="5">
        <v>2</v>
      </c>
      <c r="J6" s="4">
        <v>3</v>
      </c>
      <c r="K6" s="4">
        <v>2</v>
      </c>
      <c r="L6" s="5">
        <v>1</v>
      </c>
      <c r="M6" s="5">
        <v>2</v>
      </c>
      <c r="N6" s="5">
        <v>1</v>
      </c>
      <c r="O6" s="5">
        <v>2</v>
      </c>
      <c r="P6" s="2">
        <v>15</v>
      </c>
      <c r="Q6" s="2">
        <v>8</v>
      </c>
      <c r="R6" s="2">
        <v>2</v>
      </c>
      <c r="S6" s="2">
        <v>5</v>
      </c>
      <c r="T6" s="2">
        <v>12</v>
      </c>
      <c r="U6" s="2">
        <v>3</v>
      </c>
      <c r="V6" s="2">
        <v>4</v>
      </c>
      <c r="W6" s="2">
        <v>4</v>
      </c>
      <c r="X6" s="2">
        <v>4</v>
      </c>
      <c r="Y6" s="2">
        <v>3</v>
      </c>
      <c r="Z6" s="3">
        <v>6</v>
      </c>
      <c r="AA6" s="4">
        <f t="shared" si="1"/>
        <v>8</v>
      </c>
      <c r="AB6" s="5">
        <f t="shared" si="2"/>
        <v>8</v>
      </c>
      <c r="AC6" s="1">
        <f t="shared" si="3"/>
        <v>16</v>
      </c>
      <c r="AD6">
        <v>0</v>
      </c>
    </row>
    <row r="7" spans="1:31" ht="14.25" customHeight="1" x14ac:dyDescent="0.35">
      <c r="A7" s="2">
        <f t="shared" si="0"/>
        <v>23</v>
      </c>
      <c r="B7" s="2">
        <v>23881</v>
      </c>
      <c r="C7" s="2">
        <v>0</v>
      </c>
      <c r="D7" s="2">
        <v>1998</v>
      </c>
      <c r="E7" s="8">
        <v>44495.597916666666</v>
      </c>
      <c r="F7" s="2" t="s">
        <v>71</v>
      </c>
      <c r="G7" s="4">
        <v>4</v>
      </c>
      <c r="H7" s="4"/>
      <c r="I7" s="5">
        <v>3</v>
      </c>
      <c r="J7" s="4">
        <v>4</v>
      </c>
      <c r="K7" s="4">
        <v>2</v>
      </c>
      <c r="L7" s="5">
        <v>4</v>
      </c>
      <c r="M7" s="5">
        <v>4</v>
      </c>
      <c r="N7" s="5">
        <v>3</v>
      </c>
      <c r="O7" s="5">
        <v>3</v>
      </c>
      <c r="P7" s="2">
        <v>5</v>
      </c>
      <c r="Q7" s="2">
        <v>8</v>
      </c>
      <c r="R7" s="2">
        <v>3</v>
      </c>
      <c r="S7" s="2">
        <v>4</v>
      </c>
      <c r="T7" s="2">
        <v>6</v>
      </c>
      <c r="U7" s="2">
        <v>5</v>
      </c>
      <c r="V7" s="2">
        <v>3</v>
      </c>
      <c r="W7" s="2">
        <v>4</v>
      </c>
      <c r="X7" s="2">
        <v>5</v>
      </c>
      <c r="Y7" s="2">
        <v>3</v>
      </c>
      <c r="Z7" s="3">
        <v>2</v>
      </c>
      <c r="AA7" s="4">
        <f t="shared" si="1"/>
        <v>10</v>
      </c>
      <c r="AB7" s="5">
        <f t="shared" si="2"/>
        <v>17</v>
      </c>
      <c r="AC7" s="1">
        <f t="shared" si="3"/>
        <v>27</v>
      </c>
      <c r="AD7">
        <v>0</v>
      </c>
    </row>
    <row r="8" spans="1:31" ht="14.25" hidden="1" customHeight="1" x14ac:dyDescent="0.35">
      <c r="A8" s="2">
        <f t="shared" si="0"/>
        <v>25</v>
      </c>
      <c r="B8" s="2">
        <v>23884</v>
      </c>
      <c r="C8" s="2">
        <v>0</v>
      </c>
      <c r="D8" s="2">
        <v>1996</v>
      </c>
      <c r="E8" s="8">
        <v>44495.601388888892</v>
      </c>
      <c r="F8" s="2" t="s">
        <v>69</v>
      </c>
      <c r="G8" s="4">
        <v>2</v>
      </c>
      <c r="H8" s="4"/>
      <c r="I8" s="5">
        <v>1</v>
      </c>
      <c r="J8" s="4">
        <v>3</v>
      </c>
      <c r="K8" s="4">
        <v>2</v>
      </c>
      <c r="L8" s="5">
        <v>2</v>
      </c>
      <c r="M8" s="5">
        <v>2</v>
      </c>
      <c r="N8" s="5">
        <v>3</v>
      </c>
      <c r="O8" s="5">
        <v>2</v>
      </c>
      <c r="P8" s="2">
        <v>6</v>
      </c>
      <c r="Q8" s="2">
        <v>6</v>
      </c>
      <c r="R8" s="2">
        <v>4</v>
      </c>
      <c r="S8" s="2">
        <v>4</v>
      </c>
      <c r="T8" s="2">
        <v>6</v>
      </c>
      <c r="U8" s="2">
        <v>6</v>
      </c>
      <c r="V8" s="2">
        <v>4</v>
      </c>
      <c r="W8" s="2">
        <v>5</v>
      </c>
      <c r="X8" s="2">
        <v>4</v>
      </c>
      <c r="Y8" s="2">
        <v>3</v>
      </c>
      <c r="Z8" s="3">
        <v>-13</v>
      </c>
      <c r="AA8" s="4">
        <f t="shared" si="1"/>
        <v>7</v>
      </c>
      <c r="AB8" s="5">
        <f t="shared" si="2"/>
        <v>10</v>
      </c>
      <c r="AC8" s="1">
        <f t="shared" si="3"/>
        <v>17</v>
      </c>
    </row>
    <row r="9" spans="1:31" ht="14.25" customHeight="1" x14ac:dyDescent="0.35">
      <c r="A9" s="2">
        <f t="shared" si="0"/>
        <v>22</v>
      </c>
      <c r="B9" s="2">
        <v>23896</v>
      </c>
      <c r="C9" s="2">
        <v>0</v>
      </c>
      <c r="D9" s="2">
        <v>1999</v>
      </c>
      <c r="E9" s="8">
        <v>44495.618055555555</v>
      </c>
      <c r="F9" s="2" t="s">
        <v>71</v>
      </c>
      <c r="G9" s="4">
        <v>2</v>
      </c>
      <c r="H9" s="4"/>
      <c r="I9" s="5">
        <v>2</v>
      </c>
      <c r="J9" s="4">
        <v>4</v>
      </c>
      <c r="K9" s="4">
        <v>2</v>
      </c>
      <c r="L9" s="5">
        <v>2</v>
      </c>
      <c r="M9" s="5">
        <v>3</v>
      </c>
      <c r="N9" s="5">
        <v>3</v>
      </c>
      <c r="O9" s="5">
        <v>2</v>
      </c>
      <c r="P9" s="2">
        <v>3</v>
      </c>
      <c r="Q9" s="2">
        <v>16</v>
      </c>
      <c r="R9" s="2">
        <v>4</v>
      </c>
      <c r="S9" s="2">
        <v>3</v>
      </c>
      <c r="T9" s="2">
        <v>4</v>
      </c>
      <c r="U9" s="2">
        <v>8</v>
      </c>
      <c r="V9" s="2">
        <v>5</v>
      </c>
      <c r="W9" s="2">
        <v>5</v>
      </c>
      <c r="X9" s="2">
        <v>4</v>
      </c>
      <c r="Y9" s="2">
        <v>3</v>
      </c>
      <c r="Z9" s="3">
        <v>-13</v>
      </c>
      <c r="AA9" s="4">
        <f t="shared" si="1"/>
        <v>8</v>
      </c>
      <c r="AB9" s="5">
        <f t="shared" si="2"/>
        <v>12</v>
      </c>
      <c r="AC9" s="1">
        <f t="shared" si="3"/>
        <v>20</v>
      </c>
      <c r="AD9">
        <v>0</v>
      </c>
    </row>
    <row r="10" spans="1:31" ht="14.25" hidden="1" customHeight="1" x14ac:dyDescent="0.35">
      <c r="A10" s="2">
        <f t="shared" si="0"/>
        <v>23</v>
      </c>
      <c r="B10" s="2">
        <v>23930</v>
      </c>
      <c r="C10" s="2">
        <v>1</v>
      </c>
      <c r="D10" s="2">
        <v>1998</v>
      </c>
      <c r="E10" s="8">
        <v>44495.650694444441</v>
      </c>
      <c r="F10" s="2" t="s">
        <v>69</v>
      </c>
      <c r="G10" s="4">
        <v>1</v>
      </c>
      <c r="H10" s="4"/>
      <c r="I10" s="5">
        <v>3</v>
      </c>
      <c r="J10" s="4">
        <v>3</v>
      </c>
      <c r="K10" s="4">
        <v>2</v>
      </c>
      <c r="L10" s="5">
        <v>1</v>
      </c>
      <c r="M10" s="5">
        <v>3</v>
      </c>
      <c r="N10" s="5">
        <v>3</v>
      </c>
      <c r="O10" s="5">
        <v>3</v>
      </c>
      <c r="P10" s="2">
        <v>7</v>
      </c>
      <c r="Q10" s="2">
        <v>12</v>
      </c>
      <c r="R10" s="2">
        <v>2</v>
      </c>
      <c r="S10" s="2">
        <v>4</v>
      </c>
      <c r="T10" s="2">
        <v>7</v>
      </c>
      <c r="U10" s="2">
        <v>4</v>
      </c>
      <c r="V10" s="2">
        <v>4</v>
      </c>
      <c r="W10" s="2">
        <v>3</v>
      </c>
      <c r="X10" s="2">
        <v>3</v>
      </c>
      <c r="Y10" s="2">
        <v>2</v>
      </c>
      <c r="Z10" s="3">
        <v>12</v>
      </c>
      <c r="AA10" s="4">
        <f t="shared" si="1"/>
        <v>6</v>
      </c>
      <c r="AB10" s="5">
        <f t="shared" si="2"/>
        <v>13</v>
      </c>
      <c r="AC10" s="1">
        <f t="shared" si="3"/>
        <v>19</v>
      </c>
    </row>
    <row r="11" spans="1:31" ht="14.25" customHeight="1" x14ac:dyDescent="0.35">
      <c r="A11" s="2">
        <f t="shared" si="0"/>
        <v>41</v>
      </c>
      <c r="B11" s="2">
        <v>23954</v>
      </c>
      <c r="C11" s="2">
        <v>0</v>
      </c>
      <c r="D11" s="2">
        <v>1980</v>
      </c>
      <c r="E11" s="8">
        <v>44495.675694444442</v>
      </c>
      <c r="F11" s="2" t="s">
        <v>73</v>
      </c>
      <c r="G11" s="4">
        <v>3</v>
      </c>
      <c r="H11" s="4"/>
      <c r="I11" s="5">
        <v>3</v>
      </c>
      <c r="J11" s="4">
        <v>2</v>
      </c>
      <c r="K11" s="4">
        <v>2</v>
      </c>
      <c r="L11" s="5">
        <v>2</v>
      </c>
      <c r="M11" s="5">
        <v>3</v>
      </c>
      <c r="N11" s="5">
        <v>4</v>
      </c>
      <c r="O11" s="5">
        <v>4</v>
      </c>
      <c r="P11" s="2">
        <v>5</v>
      </c>
      <c r="Q11" s="2">
        <v>8</v>
      </c>
      <c r="R11" s="2">
        <v>4</v>
      </c>
      <c r="S11" s="2">
        <v>6</v>
      </c>
      <c r="T11" s="2">
        <v>7</v>
      </c>
      <c r="U11" s="2">
        <v>6</v>
      </c>
      <c r="V11" s="2">
        <v>4</v>
      </c>
      <c r="W11" s="2">
        <v>5</v>
      </c>
      <c r="X11" s="2">
        <v>5</v>
      </c>
      <c r="Y11" s="2">
        <v>3</v>
      </c>
      <c r="Z11" s="3">
        <v>-7</v>
      </c>
      <c r="AA11" s="4">
        <f t="shared" si="1"/>
        <v>7</v>
      </c>
      <c r="AB11" s="5">
        <f t="shared" si="2"/>
        <v>16</v>
      </c>
      <c r="AC11" s="1">
        <f t="shared" si="3"/>
        <v>23</v>
      </c>
      <c r="AD11">
        <v>0</v>
      </c>
    </row>
    <row r="12" spans="1:31" ht="14.25" customHeight="1" x14ac:dyDescent="0.35">
      <c r="A12" s="2">
        <f t="shared" si="0"/>
        <v>23</v>
      </c>
      <c r="B12" s="2">
        <v>23873</v>
      </c>
      <c r="C12" s="2">
        <v>0</v>
      </c>
      <c r="D12" s="2">
        <v>1998</v>
      </c>
      <c r="E12" s="8">
        <v>44495.679861111108</v>
      </c>
      <c r="F12" s="2" t="s">
        <v>73</v>
      </c>
      <c r="G12" s="4">
        <v>4</v>
      </c>
      <c r="H12" s="4"/>
      <c r="I12" s="5">
        <v>2</v>
      </c>
      <c r="J12" s="4">
        <v>2</v>
      </c>
      <c r="K12" s="4">
        <v>3</v>
      </c>
      <c r="L12" s="5">
        <v>3</v>
      </c>
      <c r="M12" s="5">
        <v>2</v>
      </c>
      <c r="N12" s="5">
        <v>3</v>
      </c>
      <c r="O12" s="5">
        <v>2</v>
      </c>
      <c r="P12" s="2">
        <v>4</v>
      </c>
      <c r="Q12" s="2">
        <v>4</v>
      </c>
      <c r="R12" s="2">
        <v>1</v>
      </c>
      <c r="S12" s="2">
        <v>4</v>
      </c>
      <c r="T12" s="2">
        <v>6</v>
      </c>
      <c r="U12" s="2">
        <v>3</v>
      </c>
      <c r="V12" s="2">
        <v>2</v>
      </c>
      <c r="W12" s="2">
        <v>4</v>
      </c>
      <c r="X12" s="2">
        <v>6</v>
      </c>
      <c r="Y12" s="2">
        <v>3</v>
      </c>
      <c r="Z12" s="3">
        <v>10</v>
      </c>
      <c r="AA12" s="4">
        <f t="shared" si="1"/>
        <v>9</v>
      </c>
      <c r="AB12" s="5">
        <f t="shared" si="2"/>
        <v>12</v>
      </c>
      <c r="AC12" s="1">
        <f t="shared" si="3"/>
        <v>21</v>
      </c>
      <c r="AD12">
        <v>0</v>
      </c>
    </row>
    <row r="13" spans="1:31" ht="14.25" customHeight="1" x14ac:dyDescent="0.35">
      <c r="A13" s="2">
        <f t="shared" si="0"/>
        <v>22</v>
      </c>
      <c r="B13" s="2">
        <v>23957</v>
      </c>
      <c r="C13" s="2">
        <v>0</v>
      </c>
      <c r="D13" s="2">
        <v>1999</v>
      </c>
      <c r="E13" s="8">
        <v>44495.679861111108</v>
      </c>
      <c r="F13" s="2" t="s">
        <v>73</v>
      </c>
      <c r="G13" s="4">
        <v>2</v>
      </c>
      <c r="H13" s="4"/>
      <c r="I13" s="5">
        <v>2</v>
      </c>
      <c r="J13" s="4">
        <v>2</v>
      </c>
      <c r="K13" s="4">
        <v>2</v>
      </c>
      <c r="L13" s="5">
        <v>3</v>
      </c>
      <c r="M13" s="5">
        <v>1</v>
      </c>
      <c r="N13" s="5">
        <v>4</v>
      </c>
      <c r="O13" s="5">
        <v>1</v>
      </c>
      <c r="P13" s="2">
        <v>5</v>
      </c>
      <c r="Q13" s="2">
        <v>8</v>
      </c>
      <c r="R13" s="2">
        <v>4</v>
      </c>
      <c r="S13" s="2">
        <v>8</v>
      </c>
      <c r="T13" s="2">
        <v>16</v>
      </c>
      <c r="U13" s="2">
        <v>7</v>
      </c>
      <c r="V13" s="2">
        <v>4</v>
      </c>
      <c r="W13" s="2">
        <v>3</v>
      </c>
      <c r="X13" s="2">
        <v>3</v>
      </c>
      <c r="Y13" s="2">
        <v>4</v>
      </c>
      <c r="Z13" s="3">
        <v>40</v>
      </c>
      <c r="AA13" s="4">
        <f t="shared" si="1"/>
        <v>6</v>
      </c>
      <c r="AB13" s="5">
        <f t="shared" si="2"/>
        <v>11</v>
      </c>
      <c r="AC13" s="1">
        <f t="shared" si="3"/>
        <v>17</v>
      </c>
      <c r="AD13">
        <v>0</v>
      </c>
    </row>
    <row r="14" spans="1:31" ht="14.25" customHeight="1" x14ac:dyDescent="0.35">
      <c r="A14" s="2">
        <f t="shared" si="0"/>
        <v>19</v>
      </c>
      <c r="B14" s="2">
        <v>23964</v>
      </c>
      <c r="C14" s="2">
        <v>0</v>
      </c>
      <c r="D14" s="2">
        <v>2002</v>
      </c>
      <c r="E14" s="8">
        <v>44495.697916666664</v>
      </c>
      <c r="F14" s="2" t="s">
        <v>71</v>
      </c>
      <c r="G14" s="4">
        <v>3</v>
      </c>
      <c r="H14" s="4"/>
      <c r="I14" s="5">
        <v>3</v>
      </c>
      <c r="J14" s="4">
        <v>3</v>
      </c>
      <c r="K14" s="4">
        <v>3</v>
      </c>
      <c r="L14" s="5">
        <v>4</v>
      </c>
      <c r="M14" s="5">
        <v>4</v>
      </c>
      <c r="N14" s="5">
        <v>4</v>
      </c>
      <c r="O14" s="5">
        <v>4</v>
      </c>
      <c r="P14" s="2">
        <v>13</v>
      </c>
      <c r="Q14" s="2">
        <v>7</v>
      </c>
      <c r="R14" s="2">
        <v>3</v>
      </c>
      <c r="S14" s="2">
        <v>3</v>
      </c>
      <c r="T14" s="2">
        <v>5</v>
      </c>
      <c r="U14" s="2">
        <v>5</v>
      </c>
      <c r="V14" s="2">
        <v>39</v>
      </c>
      <c r="W14" s="2">
        <v>4</v>
      </c>
      <c r="X14" s="2">
        <v>4</v>
      </c>
      <c r="Y14" s="2">
        <v>4</v>
      </c>
      <c r="Z14" s="3">
        <v>-14</v>
      </c>
      <c r="AA14" s="4">
        <f t="shared" si="1"/>
        <v>9</v>
      </c>
      <c r="AB14" s="5">
        <f t="shared" si="2"/>
        <v>19</v>
      </c>
      <c r="AC14" s="1">
        <f t="shared" si="3"/>
        <v>28</v>
      </c>
      <c r="AD14">
        <v>0</v>
      </c>
    </row>
    <row r="15" spans="1:31" ht="14.25" customHeight="1" x14ac:dyDescent="0.35">
      <c r="A15" s="2">
        <f t="shared" si="0"/>
        <v>42</v>
      </c>
      <c r="B15" s="2">
        <v>23971</v>
      </c>
      <c r="C15" s="2">
        <v>0</v>
      </c>
      <c r="D15" s="2">
        <v>1979</v>
      </c>
      <c r="E15" s="8">
        <v>44495.731249999997</v>
      </c>
      <c r="F15" s="2" t="s">
        <v>71</v>
      </c>
      <c r="G15" s="4">
        <v>3</v>
      </c>
      <c r="H15" s="4"/>
      <c r="I15" s="5">
        <v>2</v>
      </c>
      <c r="J15" s="4">
        <v>3</v>
      </c>
      <c r="K15" s="4">
        <v>3</v>
      </c>
      <c r="L15" s="5">
        <v>2</v>
      </c>
      <c r="M15" s="5">
        <v>3</v>
      </c>
      <c r="N15" s="5">
        <v>2</v>
      </c>
      <c r="O15" s="5">
        <v>2</v>
      </c>
      <c r="P15" s="2">
        <v>6</v>
      </c>
      <c r="Q15" s="2">
        <v>6</v>
      </c>
      <c r="R15" s="2">
        <v>5</v>
      </c>
      <c r="S15" s="2">
        <v>21</v>
      </c>
      <c r="T15" s="2">
        <v>9</v>
      </c>
      <c r="U15" s="2">
        <v>5</v>
      </c>
      <c r="V15" s="2">
        <v>3</v>
      </c>
      <c r="W15" s="2">
        <v>7</v>
      </c>
      <c r="X15" s="2">
        <v>4</v>
      </c>
      <c r="Y15" s="2">
        <v>4</v>
      </c>
      <c r="Z15" s="3">
        <v>-24</v>
      </c>
      <c r="AA15" s="4">
        <f t="shared" si="1"/>
        <v>9</v>
      </c>
      <c r="AB15" s="5">
        <f t="shared" si="2"/>
        <v>11</v>
      </c>
      <c r="AC15" s="1">
        <f t="shared" si="3"/>
        <v>20</v>
      </c>
      <c r="AD15">
        <v>0</v>
      </c>
    </row>
    <row r="16" spans="1:31" ht="14.25" customHeight="1" x14ac:dyDescent="0.35">
      <c r="A16" s="2">
        <f t="shared" si="0"/>
        <v>21</v>
      </c>
      <c r="B16" s="2">
        <v>24010</v>
      </c>
      <c r="C16" s="2">
        <v>0</v>
      </c>
      <c r="D16" s="2">
        <v>2000</v>
      </c>
      <c r="E16" s="8">
        <v>44495.840277777781</v>
      </c>
      <c r="F16" s="2" t="s">
        <v>74</v>
      </c>
      <c r="G16" s="4">
        <v>3</v>
      </c>
      <c r="H16" s="4"/>
      <c r="I16" s="5">
        <v>3</v>
      </c>
      <c r="J16" s="4">
        <v>3</v>
      </c>
      <c r="K16" s="4">
        <v>1</v>
      </c>
      <c r="L16" s="5">
        <v>3</v>
      </c>
      <c r="M16" s="5">
        <v>3</v>
      </c>
      <c r="N16" s="5">
        <v>2</v>
      </c>
      <c r="O16" s="5">
        <v>1</v>
      </c>
      <c r="P16" s="2">
        <v>5</v>
      </c>
      <c r="Q16" s="2">
        <v>8</v>
      </c>
      <c r="R16" s="2">
        <v>3</v>
      </c>
      <c r="S16" s="2">
        <v>4</v>
      </c>
      <c r="T16" s="2">
        <v>8</v>
      </c>
      <c r="U16" s="2">
        <v>5</v>
      </c>
      <c r="V16" s="2">
        <v>4</v>
      </c>
      <c r="W16" s="2">
        <v>5</v>
      </c>
      <c r="X16" s="2">
        <v>6</v>
      </c>
      <c r="Y16" s="2">
        <v>5</v>
      </c>
      <c r="Z16" s="3">
        <v>1</v>
      </c>
      <c r="AA16" s="4">
        <f t="shared" si="1"/>
        <v>7</v>
      </c>
      <c r="AB16" s="5">
        <f t="shared" si="2"/>
        <v>12</v>
      </c>
      <c r="AC16" s="1">
        <f t="shared" si="3"/>
        <v>19</v>
      </c>
      <c r="AD16">
        <v>0</v>
      </c>
    </row>
    <row r="17" spans="1:30" ht="14.25" customHeight="1" x14ac:dyDescent="0.35">
      <c r="A17" s="2">
        <f t="shared" si="0"/>
        <v>23</v>
      </c>
      <c r="B17" s="2">
        <v>24045</v>
      </c>
      <c r="C17" s="2">
        <v>0</v>
      </c>
      <c r="D17" s="2">
        <v>1998</v>
      </c>
      <c r="E17" s="8">
        <v>44495.917361111111</v>
      </c>
      <c r="F17" s="2" t="s">
        <v>71</v>
      </c>
      <c r="G17" s="4">
        <v>3</v>
      </c>
      <c r="H17" s="4"/>
      <c r="I17" s="5">
        <v>4</v>
      </c>
      <c r="J17" s="4">
        <v>3</v>
      </c>
      <c r="K17" s="4">
        <v>2</v>
      </c>
      <c r="L17" s="5">
        <v>3</v>
      </c>
      <c r="M17" s="5">
        <v>4</v>
      </c>
      <c r="N17" s="5">
        <v>4</v>
      </c>
      <c r="O17" s="5">
        <v>2</v>
      </c>
      <c r="P17" s="2">
        <v>10</v>
      </c>
      <c r="Q17" s="2">
        <v>16</v>
      </c>
      <c r="R17" s="2">
        <v>4</v>
      </c>
      <c r="S17" s="2">
        <v>5</v>
      </c>
      <c r="T17" s="2">
        <v>11</v>
      </c>
      <c r="U17" s="2">
        <v>5</v>
      </c>
      <c r="V17" s="2">
        <v>2</v>
      </c>
      <c r="W17" s="2">
        <v>4</v>
      </c>
      <c r="X17" s="2">
        <v>6</v>
      </c>
      <c r="Y17" s="2">
        <v>4</v>
      </c>
      <c r="Z17" s="3">
        <v>-7</v>
      </c>
      <c r="AA17" s="4">
        <f t="shared" si="1"/>
        <v>8</v>
      </c>
      <c r="AB17" s="5">
        <f t="shared" si="2"/>
        <v>17</v>
      </c>
      <c r="AC17" s="1">
        <f t="shared" si="3"/>
        <v>25</v>
      </c>
      <c r="AD17">
        <v>0</v>
      </c>
    </row>
    <row r="18" spans="1:30" ht="14.25" customHeight="1" x14ac:dyDescent="0.35">
      <c r="A18" s="2">
        <f t="shared" si="0"/>
        <v>24</v>
      </c>
      <c r="B18" s="2">
        <v>24055</v>
      </c>
      <c r="C18" s="2">
        <v>1</v>
      </c>
      <c r="D18" s="2">
        <v>1997</v>
      </c>
      <c r="E18" s="8">
        <v>44495.929166666669</v>
      </c>
      <c r="F18" s="2" t="s">
        <v>71</v>
      </c>
      <c r="G18" s="4">
        <v>2</v>
      </c>
      <c r="H18" s="4"/>
      <c r="I18" s="5">
        <v>3</v>
      </c>
      <c r="J18" s="4">
        <v>2</v>
      </c>
      <c r="K18" s="4">
        <v>1</v>
      </c>
      <c r="L18" s="5">
        <v>2</v>
      </c>
      <c r="M18" s="5">
        <v>3</v>
      </c>
      <c r="N18" s="5">
        <v>2</v>
      </c>
      <c r="O18" s="5">
        <v>1</v>
      </c>
      <c r="P18" s="2">
        <v>5</v>
      </c>
      <c r="Q18" s="2">
        <v>8</v>
      </c>
      <c r="R18" s="2">
        <v>2</v>
      </c>
      <c r="S18" s="2">
        <v>4</v>
      </c>
      <c r="T18" s="2">
        <v>4</v>
      </c>
      <c r="U18" s="2">
        <v>5</v>
      </c>
      <c r="V18" s="2">
        <v>3</v>
      </c>
      <c r="W18" s="2">
        <v>5</v>
      </c>
      <c r="X18" s="2">
        <v>4</v>
      </c>
      <c r="Y18" s="2">
        <v>3</v>
      </c>
      <c r="Z18" s="3">
        <v>4</v>
      </c>
      <c r="AA18" s="4">
        <f t="shared" si="1"/>
        <v>5</v>
      </c>
      <c r="AB18" s="5">
        <f t="shared" si="2"/>
        <v>11</v>
      </c>
      <c r="AC18" s="1">
        <f t="shared" si="3"/>
        <v>16</v>
      </c>
      <c r="AD18">
        <v>0</v>
      </c>
    </row>
    <row r="19" spans="1:30" ht="14.25" hidden="1" customHeight="1" x14ac:dyDescent="0.35">
      <c r="A19" s="2">
        <f t="shared" si="0"/>
        <v>33</v>
      </c>
      <c r="B19" s="2">
        <v>24061</v>
      </c>
      <c r="C19" s="2">
        <v>0</v>
      </c>
      <c r="D19" s="2">
        <v>1988</v>
      </c>
      <c r="E19" s="8">
        <v>44495.939583333333</v>
      </c>
      <c r="F19" s="2" t="s">
        <v>69</v>
      </c>
      <c r="G19" s="4">
        <v>3</v>
      </c>
      <c r="H19" s="4"/>
      <c r="I19" s="5">
        <v>3</v>
      </c>
      <c r="J19" s="4">
        <v>3</v>
      </c>
      <c r="K19" s="4">
        <v>3</v>
      </c>
      <c r="L19" s="5">
        <v>1</v>
      </c>
      <c r="M19" s="5">
        <v>4</v>
      </c>
      <c r="N19" s="5">
        <v>3</v>
      </c>
      <c r="O19" s="5">
        <v>3</v>
      </c>
      <c r="P19" s="2">
        <v>8</v>
      </c>
      <c r="Q19" s="2">
        <v>9</v>
      </c>
      <c r="R19" s="2">
        <v>2</v>
      </c>
      <c r="S19" s="2">
        <v>4</v>
      </c>
      <c r="T19" s="2">
        <v>6</v>
      </c>
      <c r="U19" s="2">
        <v>7</v>
      </c>
      <c r="V19" s="2">
        <v>5</v>
      </c>
      <c r="W19" s="2">
        <v>6</v>
      </c>
      <c r="X19" s="2">
        <v>6</v>
      </c>
      <c r="Y19" s="2">
        <v>3</v>
      </c>
      <c r="Z19" s="3">
        <v>-11</v>
      </c>
      <c r="AA19" s="4">
        <f t="shared" si="1"/>
        <v>9</v>
      </c>
      <c r="AB19" s="5">
        <f t="shared" si="2"/>
        <v>14</v>
      </c>
      <c r="AC19" s="1">
        <f t="shared" si="3"/>
        <v>23</v>
      </c>
    </row>
    <row r="20" spans="1:30" ht="14.25" hidden="1" customHeight="1" x14ac:dyDescent="0.35">
      <c r="A20" s="2">
        <f t="shared" si="0"/>
        <v>36</v>
      </c>
      <c r="B20" s="2">
        <v>24067</v>
      </c>
      <c r="C20" s="2">
        <v>0</v>
      </c>
      <c r="D20" s="2">
        <v>1985</v>
      </c>
      <c r="E20" s="8">
        <v>44495.945138888892</v>
      </c>
      <c r="F20" s="2" t="s">
        <v>69</v>
      </c>
      <c r="G20" s="4">
        <v>2</v>
      </c>
      <c r="H20" s="4"/>
      <c r="I20" s="5">
        <v>3</v>
      </c>
      <c r="J20" s="4">
        <v>4</v>
      </c>
      <c r="K20" s="4">
        <v>4</v>
      </c>
      <c r="L20" s="5">
        <v>4</v>
      </c>
      <c r="M20" s="5">
        <v>4</v>
      </c>
      <c r="N20" s="5">
        <v>4</v>
      </c>
      <c r="O20" s="5">
        <v>4</v>
      </c>
      <c r="P20" s="2">
        <v>12</v>
      </c>
      <c r="Q20" s="2">
        <v>7</v>
      </c>
      <c r="R20" s="2">
        <v>5</v>
      </c>
      <c r="S20" s="2">
        <v>6</v>
      </c>
      <c r="T20" s="2">
        <v>7</v>
      </c>
      <c r="U20" s="2">
        <v>6</v>
      </c>
      <c r="V20" s="2">
        <v>4</v>
      </c>
      <c r="W20" s="2">
        <v>5</v>
      </c>
      <c r="X20" s="2">
        <v>6</v>
      </c>
      <c r="Y20" s="2">
        <v>3</v>
      </c>
      <c r="Z20" s="3">
        <v>17</v>
      </c>
      <c r="AA20" s="4">
        <f t="shared" si="1"/>
        <v>10</v>
      </c>
      <c r="AB20" s="5">
        <f t="shared" si="2"/>
        <v>19</v>
      </c>
      <c r="AC20" s="1">
        <f t="shared" si="3"/>
        <v>29</v>
      </c>
    </row>
    <row r="21" spans="1:30" ht="14.25" hidden="1" customHeight="1" x14ac:dyDescent="0.35">
      <c r="A21" s="2">
        <f t="shared" si="0"/>
        <v>63</v>
      </c>
      <c r="B21" s="2">
        <v>24076</v>
      </c>
      <c r="C21" s="2">
        <v>0</v>
      </c>
      <c r="D21" s="2">
        <v>1958</v>
      </c>
      <c r="E21" s="8">
        <v>44495.961111111108</v>
      </c>
      <c r="F21" s="2" t="s">
        <v>69</v>
      </c>
      <c r="G21" s="4">
        <v>3</v>
      </c>
      <c r="H21" s="4"/>
      <c r="I21" s="5">
        <v>4</v>
      </c>
      <c r="J21" s="4">
        <v>4</v>
      </c>
      <c r="K21" s="4">
        <v>3</v>
      </c>
      <c r="L21" s="5">
        <v>4</v>
      </c>
      <c r="M21" s="5">
        <v>4</v>
      </c>
      <c r="N21" s="5">
        <v>4</v>
      </c>
      <c r="O21" s="5">
        <v>4</v>
      </c>
      <c r="P21" s="2">
        <v>4</v>
      </c>
      <c r="Q21" s="2">
        <v>10</v>
      </c>
      <c r="R21" s="2">
        <v>2</v>
      </c>
      <c r="S21" s="2">
        <v>4</v>
      </c>
      <c r="T21" s="2">
        <v>8</v>
      </c>
      <c r="U21" s="2">
        <v>5</v>
      </c>
      <c r="V21" s="2">
        <v>4</v>
      </c>
      <c r="W21" s="2">
        <v>11</v>
      </c>
      <c r="X21" s="2">
        <v>3</v>
      </c>
      <c r="Y21" s="2">
        <v>3</v>
      </c>
      <c r="Z21" s="3">
        <v>-28</v>
      </c>
      <c r="AA21" s="4">
        <f t="shared" si="1"/>
        <v>10</v>
      </c>
      <c r="AB21" s="5">
        <f t="shared" si="2"/>
        <v>20</v>
      </c>
      <c r="AC21" s="1">
        <f t="shared" si="3"/>
        <v>30</v>
      </c>
    </row>
    <row r="22" spans="1:30" ht="14.25" customHeight="1" x14ac:dyDescent="0.35">
      <c r="A22" s="2">
        <f t="shared" si="0"/>
        <v>41</v>
      </c>
      <c r="B22" s="2">
        <v>24075</v>
      </c>
      <c r="C22" s="2">
        <v>0</v>
      </c>
      <c r="D22" s="2">
        <v>1980</v>
      </c>
      <c r="E22" s="8">
        <v>44495.993750000001</v>
      </c>
      <c r="F22" s="2" t="s">
        <v>75</v>
      </c>
      <c r="G22" s="4">
        <v>4</v>
      </c>
      <c r="H22" s="4"/>
      <c r="I22" s="5">
        <v>4</v>
      </c>
      <c r="J22" s="4">
        <v>3</v>
      </c>
      <c r="K22" s="4">
        <v>3</v>
      </c>
      <c r="L22" s="5">
        <v>4</v>
      </c>
      <c r="M22" s="5">
        <v>4</v>
      </c>
      <c r="N22" s="5">
        <v>4</v>
      </c>
      <c r="O22" s="5">
        <v>4</v>
      </c>
      <c r="P22" s="2">
        <v>4</v>
      </c>
      <c r="Q22" s="2">
        <v>10</v>
      </c>
      <c r="R22" s="2">
        <v>3</v>
      </c>
      <c r="S22" s="2">
        <v>5</v>
      </c>
      <c r="T22" s="2">
        <v>5</v>
      </c>
      <c r="U22" s="2">
        <v>5</v>
      </c>
      <c r="V22" s="2">
        <v>6</v>
      </c>
      <c r="W22" s="2">
        <v>7</v>
      </c>
      <c r="X22" s="2">
        <v>16</v>
      </c>
      <c r="Y22" s="2">
        <v>4</v>
      </c>
      <c r="Z22" s="3">
        <v>-23</v>
      </c>
      <c r="AA22" s="4">
        <f t="shared" si="1"/>
        <v>10</v>
      </c>
      <c r="AB22" s="5">
        <f t="shared" si="2"/>
        <v>20</v>
      </c>
      <c r="AC22" s="1">
        <f t="shared" si="3"/>
        <v>30</v>
      </c>
      <c r="AD22">
        <v>1</v>
      </c>
    </row>
    <row r="23" spans="1:30" ht="14.25" customHeight="1" x14ac:dyDescent="0.35">
      <c r="A23" s="2">
        <f t="shared" si="0"/>
        <v>27</v>
      </c>
      <c r="B23" s="2">
        <v>24088</v>
      </c>
      <c r="C23" s="2">
        <v>1</v>
      </c>
      <c r="D23" s="2">
        <v>1994</v>
      </c>
      <c r="E23" s="8">
        <v>44495.99722222222</v>
      </c>
      <c r="F23" s="2" t="s">
        <v>71</v>
      </c>
      <c r="G23" s="4">
        <v>4</v>
      </c>
      <c r="H23" s="4"/>
      <c r="I23" s="5">
        <v>3</v>
      </c>
      <c r="J23" s="4">
        <v>4</v>
      </c>
      <c r="K23" s="4">
        <v>4</v>
      </c>
      <c r="L23" s="5">
        <v>2</v>
      </c>
      <c r="M23" s="5">
        <v>2</v>
      </c>
      <c r="N23" s="5">
        <v>3</v>
      </c>
      <c r="O23" s="5">
        <v>3</v>
      </c>
      <c r="P23" s="2">
        <v>6</v>
      </c>
      <c r="Q23" s="2">
        <v>15</v>
      </c>
      <c r="R23" s="2">
        <v>3</v>
      </c>
      <c r="S23" s="2">
        <v>4</v>
      </c>
      <c r="T23" s="2">
        <v>8</v>
      </c>
      <c r="U23" s="2">
        <v>7</v>
      </c>
      <c r="V23" s="2">
        <v>3</v>
      </c>
      <c r="W23" s="2">
        <v>3</v>
      </c>
      <c r="X23" s="2">
        <v>10</v>
      </c>
      <c r="Y23" s="2">
        <v>8</v>
      </c>
      <c r="Z23" s="3">
        <v>-10</v>
      </c>
      <c r="AA23" s="4">
        <f t="shared" si="1"/>
        <v>12</v>
      </c>
      <c r="AB23" s="5">
        <f t="shared" si="2"/>
        <v>13</v>
      </c>
      <c r="AC23" s="1">
        <f t="shared" si="3"/>
        <v>25</v>
      </c>
      <c r="AD23">
        <v>0</v>
      </c>
    </row>
    <row r="24" spans="1:30" ht="14.25" hidden="1" customHeight="1" x14ac:dyDescent="0.35">
      <c r="A24" s="2">
        <f t="shared" si="0"/>
        <v>41</v>
      </c>
      <c r="B24" s="2">
        <v>24093</v>
      </c>
      <c r="C24" s="2">
        <v>0</v>
      </c>
      <c r="D24" s="2">
        <v>1980</v>
      </c>
      <c r="E24" s="8">
        <v>44496.003472222219</v>
      </c>
      <c r="F24" s="2" t="s">
        <v>69</v>
      </c>
      <c r="G24" s="4">
        <v>4</v>
      </c>
      <c r="H24" s="4"/>
      <c r="I24" s="5">
        <v>4</v>
      </c>
      <c r="J24" s="4">
        <v>4</v>
      </c>
      <c r="K24" s="4">
        <v>3</v>
      </c>
      <c r="L24" s="5">
        <v>4</v>
      </c>
      <c r="M24" s="5">
        <v>4</v>
      </c>
      <c r="N24" s="5">
        <v>4</v>
      </c>
      <c r="O24" s="5">
        <v>4</v>
      </c>
      <c r="P24" s="2">
        <v>9</v>
      </c>
      <c r="Q24" s="2">
        <v>16</v>
      </c>
      <c r="R24" s="2">
        <v>3</v>
      </c>
      <c r="S24" s="2">
        <v>3</v>
      </c>
      <c r="T24" s="2">
        <v>7</v>
      </c>
      <c r="U24" s="2">
        <v>3</v>
      </c>
      <c r="V24" s="2">
        <v>5</v>
      </c>
      <c r="W24" s="2">
        <v>12</v>
      </c>
      <c r="X24" s="2">
        <v>4</v>
      </c>
      <c r="Y24" s="2">
        <v>2</v>
      </c>
      <c r="Z24" s="3">
        <v>-18</v>
      </c>
      <c r="AA24" s="4">
        <f t="shared" si="1"/>
        <v>11</v>
      </c>
      <c r="AB24" s="5">
        <f t="shared" si="2"/>
        <v>20</v>
      </c>
      <c r="AC24" s="1">
        <f t="shared" si="3"/>
        <v>31</v>
      </c>
    </row>
    <row r="25" spans="1:30" ht="14.25" customHeight="1" x14ac:dyDescent="0.35">
      <c r="A25" s="2">
        <f t="shared" si="0"/>
        <v>48</v>
      </c>
      <c r="B25" s="2">
        <v>24095</v>
      </c>
      <c r="C25" s="2">
        <v>0</v>
      </c>
      <c r="D25" s="2">
        <v>1973</v>
      </c>
      <c r="E25" s="8">
        <v>44496.008333333331</v>
      </c>
      <c r="F25" s="2" t="s">
        <v>71</v>
      </c>
      <c r="G25" s="4">
        <v>4</v>
      </c>
      <c r="H25" s="4"/>
      <c r="I25" s="5">
        <v>2</v>
      </c>
      <c r="J25" s="4">
        <v>4</v>
      </c>
      <c r="K25" s="4">
        <v>3</v>
      </c>
      <c r="L25" s="5">
        <v>3</v>
      </c>
      <c r="M25" s="5">
        <v>2</v>
      </c>
      <c r="N25" s="5">
        <v>4</v>
      </c>
      <c r="O25" s="5">
        <v>1</v>
      </c>
      <c r="P25" s="2">
        <v>8</v>
      </c>
      <c r="Q25" s="2">
        <v>16</v>
      </c>
      <c r="R25" s="2">
        <v>10</v>
      </c>
      <c r="S25" s="2">
        <v>7</v>
      </c>
      <c r="T25" s="2">
        <v>9</v>
      </c>
      <c r="U25" s="2">
        <v>11</v>
      </c>
      <c r="V25" s="2">
        <v>7</v>
      </c>
      <c r="W25" s="2">
        <v>11</v>
      </c>
      <c r="X25" s="2">
        <v>9</v>
      </c>
      <c r="Y25" s="2">
        <v>9</v>
      </c>
      <c r="Z25" s="3">
        <v>19</v>
      </c>
      <c r="AA25" s="4">
        <f t="shared" si="1"/>
        <v>11</v>
      </c>
      <c r="AB25" s="5">
        <f t="shared" si="2"/>
        <v>12</v>
      </c>
      <c r="AC25" s="1">
        <f t="shared" si="3"/>
        <v>23</v>
      </c>
      <c r="AD25">
        <v>0</v>
      </c>
    </row>
    <row r="26" spans="1:30" ht="14.25" customHeight="1" x14ac:dyDescent="0.35">
      <c r="A26" s="2">
        <f t="shared" si="0"/>
        <v>55</v>
      </c>
      <c r="B26" s="2">
        <v>24084</v>
      </c>
      <c r="C26" s="2">
        <v>0</v>
      </c>
      <c r="D26" s="2">
        <v>1966</v>
      </c>
      <c r="E26" s="8">
        <v>44496.008333333331</v>
      </c>
      <c r="F26" s="2" t="s">
        <v>71</v>
      </c>
      <c r="G26" s="4">
        <v>3</v>
      </c>
      <c r="H26" s="4"/>
      <c r="I26" s="5">
        <v>4</v>
      </c>
      <c r="J26" s="4">
        <v>4</v>
      </c>
      <c r="K26" s="4">
        <v>3</v>
      </c>
      <c r="L26" s="5">
        <v>3</v>
      </c>
      <c r="M26" s="5">
        <v>4</v>
      </c>
      <c r="N26" s="5">
        <v>4</v>
      </c>
      <c r="O26" s="5">
        <v>1</v>
      </c>
      <c r="P26" s="2">
        <v>6</v>
      </c>
      <c r="Q26" s="2">
        <v>5</v>
      </c>
      <c r="R26" s="2">
        <v>2</v>
      </c>
      <c r="S26" s="2">
        <v>5</v>
      </c>
      <c r="T26" s="2">
        <v>7</v>
      </c>
      <c r="U26" s="2">
        <v>26</v>
      </c>
      <c r="V26" s="2">
        <v>5</v>
      </c>
      <c r="W26" s="2">
        <v>5</v>
      </c>
      <c r="X26" s="2">
        <v>6</v>
      </c>
      <c r="Y26" s="2">
        <v>7</v>
      </c>
      <c r="Z26" s="3">
        <v>14</v>
      </c>
      <c r="AA26" s="4">
        <f t="shared" si="1"/>
        <v>10</v>
      </c>
      <c r="AB26" s="5">
        <f t="shared" si="2"/>
        <v>16</v>
      </c>
      <c r="AC26" s="1">
        <f t="shared" si="3"/>
        <v>26</v>
      </c>
      <c r="AD26">
        <v>0</v>
      </c>
    </row>
    <row r="27" spans="1:30" ht="14.25" hidden="1" customHeight="1" x14ac:dyDescent="0.35">
      <c r="A27" s="2">
        <f t="shared" si="0"/>
        <v>36</v>
      </c>
      <c r="B27" s="2">
        <v>24107</v>
      </c>
      <c r="C27" s="2">
        <v>0</v>
      </c>
      <c r="D27" s="2">
        <v>1985</v>
      </c>
      <c r="E27" s="8">
        <v>44496.254861111112</v>
      </c>
      <c r="F27" s="2" t="s">
        <v>69</v>
      </c>
      <c r="G27" s="4">
        <v>4</v>
      </c>
      <c r="H27" s="4"/>
      <c r="I27" s="5">
        <v>3</v>
      </c>
      <c r="J27" s="4">
        <v>3</v>
      </c>
      <c r="K27" s="4">
        <v>3</v>
      </c>
      <c r="L27" s="5">
        <v>2</v>
      </c>
      <c r="M27" s="5">
        <v>4</v>
      </c>
      <c r="N27" s="5">
        <v>1</v>
      </c>
      <c r="O27" s="5">
        <v>4</v>
      </c>
      <c r="P27" s="2">
        <v>6</v>
      </c>
      <c r="Q27" s="2">
        <v>6</v>
      </c>
      <c r="R27" s="2">
        <v>3</v>
      </c>
      <c r="S27" s="2">
        <v>5</v>
      </c>
      <c r="T27" s="2">
        <v>8</v>
      </c>
      <c r="U27" s="2">
        <v>9</v>
      </c>
      <c r="V27" s="2">
        <v>5</v>
      </c>
      <c r="W27" s="2">
        <v>5</v>
      </c>
      <c r="X27" s="2">
        <v>2</v>
      </c>
      <c r="Y27" s="2">
        <v>6</v>
      </c>
      <c r="Z27" s="3">
        <v>36</v>
      </c>
      <c r="AA27" s="4">
        <f t="shared" si="1"/>
        <v>10</v>
      </c>
      <c r="AB27" s="5">
        <f t="shared" si="2"/>
        <v>14</v>
      </c>
      <c r="AC27" s="1">
        <f t="shared" si="3"/>
        <v>24</v>
      </c>
    </row>
    <row r="28" spans="1:30" ht="14.25" customHeight="1" x14ac:dyDescent="0.35">
      <c r="A28" s="2">
        <f t="shared" si="0"/>
        <v>21</v>
      </c>
      <c r="B28" s="2">
        <v>24110</v>
      </c>
      <c r="C28" s="2">
        <v>0</v>
      </c>
      <c r="D28" s="2">
        <v>2000</v>
      </c>
      <c r="E28" s="8">
        <v>44496.292361111111</v>
      </c>
      <c r="F28" s="2" t="s">
        <v>71</v>
      </c>
      <c r="G28" s="4">
        <v>2</v>
      </c>
      <c r="H28" s="4"/>
      <c r="I28" s="5">
        <v>2</v>
      </c>
      <c r="J28" s="4">
        <v>3</v>
      </c>
      <c r="K28" s="4">
        <v>2</v>
      </c>
      <c r="L28" s="5">
        <v>2</v>
      </c>
      <c r="M28" s="5">
        <v>2</v>
      </c>
      <c r="N28" s="5">
        <v>2</v>
      </c>
      <c r="O28" s="5">
        <v>1</v>
      </c>
      <c r="P28" s="2">
        <v>5</v>
      </c>
      <c r="Q28" s="2">
        <v>10</v>
      </c>
      <c r="R28" s="2">
        <v>4</v>
      </c>
      <c r="S28" s="2">
        <v>7</v>
      </c>
      <c r="T28" s="2">
        <v>6</v>
      </c>
      <c r="U28" s="2">
        <v>5</v>
      </c>
      <c r="V28" s="2">
        <v>4</v>
      </c>
      <c r="W28" s="2">
        <v>6</v>
      </c>
      <c r="X28" s="2">
        <v>6</v>
      </c>
      <c r="Y28" s="2">
        <v>5</v>
      </c>
      <c r="Z28" s="3">
        <v>-25</v>
      </c>
      <c r="AA28" s="4">
        <f t="shared" si="1"/>
        <v>7</v>
      </c>
      <c r="AB28" s="5">
        <f t="shared" si="2"/>
        <v>9</v>
      </c>
      <c r="AC28" s="1">
        <f t="shared" si="3"/>
        <v>16</v>
      </c>
      <c r="AD28">
        <v>0</v>
      </c>
    </row>
    <row r="29" spans="1:30" ht="14.25" hidden="1" customHeight="1" x14ac:dyDescent="0.35">
      <c r="A29" s="2">
        <f t="shared" si="0"/>
        <v>35</v>
      </c>
      <c r="B29" s="2">
        <v>24119</v>
      </c>
      <c r="C29" s="2">
        <v>1</v>
      </c>
      <c r="D29" s="2">
        <v>1986</v>
      </c>
      <c r="E29" s="8">
        <v>44496.34097222222</v>
      </c>
      <c r="F29" s="2" t="s">
        <v>69</v>
      </c>
      <c r="G29" s="4">
        <v>4</v>
      </c>
      <c r="H29" s="4"/>
      <c r="I29" s="5">
        <v>4</v>
      </c>
      <c r="J29" s="4">
        <v>4</v>
      </c>
      <c r="K29" s="4">
        <v>4</v>
      </c>
      <c r="L29" s="5">
        <v>4</v>
      </c>
      <c r="M29" s="5">
        <v>4</v>
      </c>
      <c r="N29" s="5">
        <v>4</v>
      </c>
      <c r="O29" s="5">
        <v>4</v>
      </c>
      <c r="P29" s="2">
        <v>4</v>
      </c>
      <c r="Q29" s="2">
        <v>13</v>
      </c>
      <c r="R29" s="2">
        <v>3</v>
      </c>
      <c r="S29" s="2">
        <v>4</v>
      </c>
      <c r="T29" s="2">
        <v>9</v>
      </c>
      <c r="U29" s="2">
        <v>5</v>
      </c>
      <c r="V29" s="2">
        <v>3</v>
      </c>
      <c r="W29" s="2">
        <v>5</v>
      </c>
      <c r="X29" s="2">
        <v>5</v>
      </c>
      <c r="Y29" s="2">
        <v>3</v>
      </c>
      <c r="Z29" s="3">
        <v>-12</v>
      </c>
      <c r="AA29" s="4">
        <f t="shared" si="1"/>
        <v>12</v>
      </c>
      <c r="AB29" s="5">
        <f t="shared" si="2"/>
        <v>20</v>
      </c>
      <c r="AC29" s="1">
        <f t="shared" si="3"/>
        <v>32</v>
      </c>
    </row>
    <row r="30" spans="1:30" ht="14.25" customHeight="1" x14ac:dyDescent="0.35">
      <c r="A30" s="2">
        <f t="shared" si="0"/>
        <v>21</v>
      </c>
      <c r="B30" s="2">
        <v>24122</v>
      </c>
      <c r="C30" s="2">
        <v>0</v>
      </c>
      <c r="D30" s="2">
        <v>2000</v>
      </c>
      <c r="E30" s="8">
        <v>44496.345833333333</v>
      </c>
      <c r="F30" s="2" t="s">
        <v>70</v>
      </c>
      <c r="G30" s="4">
        <v>3</v>
      </c>
      <c r="H30" s="4"/>
      <c r="I30" s="5">
        <v>3</v>
      </c>
      <c r="J30" s="4">
        <v>2</v>
      </c>
      <c r="K30" s="4">
        <v>2</v>
      </c>
      <c r="L30" s="5">
        <v>4</v>
      </c>
      <c r="M30" s="5">
        <v>4</v>
      </c>
      <c r="N30" s="5">
        <v>4</v>
      </c>
      <c r="O30" s="5">
        <v>1</v>
      </c>
      <c r="P30" s="2">
        <v>8</v>
      </c>
      <c r="Q30" s="2">
        <v>5</v>
      </c>
      <c r="R30" s="2">
        <v>3</v>
      </c>
      <c r="S30" s="2">
        <v>3</v>
      </c>
      <c r="T30" s="2">
        <v>3</v>
      </c>
      <c r="U30" s="2">
        <v>3</v>
      </c>
      <c r="V30" s="2">
        <v>2</v>
      </c>
      <c r="W30" s="2">
        <v>3</v>
      </c>
      <c r="X30" s="2">
        <v>3</v>
      </c>
      <c r="Y30" s="2">
        <v>2</v>
      </c>
      <c r="Z30" s="3">
        <v>39</v>
      </c>
      <c r="AA30" s="4">
        <f t="shared" si="1"/>
        <v>7</v>
      </c>
      <c r="AB30" s="5">
        <f t="shared" si="2"/>
        <v>16</v>
      </c>
      <c r="AC30" s="1">
        <f t="shared" si="3"/>
        <v>23</v>
      </c>
      <c r="AD30">
        <v>1</v>
      </c>
    </row>
    <row r="31" spans="1:30" ht="14.25" customHeight="1" x14ac:dyDescent="0.35">
      <c r="A31" s="2">
        <f t="shared" si="0"/>
        <v>27</v>
      </c>
      <c r="B31" s="2">
        <v>24133</v>
      </c>
      <c r="C31" s="2">
        <v>1</v>
      </c>
      <c r="D31" s="2">
        <v>1994</v>
      </c>
      <c r="E31" s="8">
        <v>44496.429166666669</v>
      </c>
      <c r="F31" s="2" t="s">
        <v>76</v>
      </c>
      <c r="G31" s="4">
        <v>2</v>
      </c>
      <c r="H31" s="4"/>
      <c r="I31" s="5">
        <v>2</v>
      </c>
      <c r="J31" s="4">
        <v>3</v>
      </c>
      <c r="K31" s="4">
        <v>3</v>
      </c>
      <c r="L31" s="5">
        <v>3</v>
      </c>
      <c r="M31" s="5">
        <v>2</v>
      </c>
      <c r="N31" s="5">
        <v>1</v>
      </c>
      <c r="O31" s="5">
        <v>1</v>
      </c>
      <c r="P31" s="2">
        <v>4</v>
      </c>
      <c r="Q31" s="2">
        <v>7</v>
      </c>
      <c r="R31" s="2">
        <v>3</v>
      </c>
      <c r="S31" s="2">
        <v>5</v>
      </c>
      <c r="T31" s="2">
        <v>4</v>
      </c>
      <c r="U31" s="2">
        <v>4</v>
      </c>
      <c r="V31" s="2">
        <v>6</v>
      </c>
      <c r="W31" s="2">
        <v>5</v>
      </c>
      <c r="X31" s="2">
        <v>4</v>
      </c>
      <c r="Y31" s="2">
        <v>2</v>
      </c>
      <c r="Z31" s="3">
        <v>26</v>
      </c>
      <c r="AA31" s="4">
        <f t="shared" si="1"/>
        <v>8</v>
      </c>
      <c r="AB31" s="5">
        <f t="shared" si="2"/>
        <v>9</v>
      </c>
      <c r="AC31" s="1">
        <f t="shared" si="3"/>
        <v>17</v>
      </c>
      <c r="AD31">
        <v>0</v>
      </c>
    </row>
    <row r="32" spans="1:30" ht="14.25" customHeight="1" x14ac:dyDescent="0.35">
      <c r="A32" s="2">
        <f t="shared" si="0"/>
        <v>37</v>
      </c>
      <c r="B32" s="2">
        <v>24134</v>
      </c>
      <c r="C32" s="2">
        <v>0</v>
      </c>
      <c r="D32" s="2">
        <v>1984</v>
      </c>
      <c r="E32" s="8">
        <v>44496.455555555556</v>
      </c>
      <c r="F32" s="2" t="s">
        <v>77</v>
      </c>
      <c r="G32" s="4">
        <v>2</v>
      </c>
      <c r="H32" s="4"/>
      <c r="I32" s="5">
        <v>2</v>
      </c>
      <c r="J32" s="4">
        <v>2</v>
      </c>
      <c r="K32" s="4">
        <v>2</v>
      </c>
      <c r="L32" s="5">
        <v>3</v>
      </c>
      <c r="M32" s="5">
        <v>2</v>
      </c>
      <c r="N32" s="5">
        <v>2</v>
      </c>
      <c r="O32" s="5">
        <v>2</v>
      </c>
      <c r="P32" s="2">
        <v>7</v>
      </c>
      <c r="Q32" s="2">
        <v>7</v>
      </c>
      <c r="R32" s="2">
        <v>3</v>
      </c>
      <c r="S32" s="2">
        <v>6</v>
      </c>
      <c r="T32" s="2">
        <v>5</v>
      </c>
      <c r="U32" s="2">
        <v>6</v>
      </c>
      <c r="V32" s="2">
        <v>5</v>
      </c>
      <c r="W32" s="2">
        <v>7</v>
      </c>
      <c r="X32" s="2">
        <v>5</v>
      </c>
      <c r="Y32" s="2">
        <v>5</v>
      </c>
      <c r="Z32" s="3">
        <v>-24</v>
      </c>
      <c r="AA32" s="4">
        <f t="shared" si="1"/>
        <v>6</v>
      </c>
      <c r="AB32" s="5">
        <f t="shared" si="2"/>
        <v>11</v>
      </c>
      <c r="AC32" s="1">
        <f t="shared" si="3"/>
        <v>17</v>
      </c>
      <c r="AD32">
        <v>1</v>
      </c>
    </row>
    <row r="33" spans="1:30" ht="14.25" customHeight="1" x14ac:dyDescent="0.35">
      <c r="A33" s="2">
        <f t="shared" si="0"/>
        <v>42</v>
      </c>
      <c r="B33" s="2">
        <v>24139</v>
      </c>
      <c r="C33" s="2">
        <v>1</v>
      </c>
      <c r="D33" s="2">
        <v>1979</v>
      </c>
      <c r="E33" s="8">
        <v>44496.456944444442</v>
      </c>
      <c r="F33" s="2" t="s">
        <v>78</v>
      </c>
      <c r="G33" s="4">
        <v>2</v>
      </c>
      <c r="H33" s="4"/>
      <c r="I33" s="5">
        <v>4</v>
      </c>
      <c r="J33" s="4">
        <v>2</v>
      </c>
      <c r="K33" s="4">
        <v>3</v>
      </c>
      <c r="L33" s="5">
        <v>4</v>
      </c>
      <c r="M33" s="5">
        <v>4</v>
      </c>
      <c r="N33" s="5">
        <v>4</v>
      </c>
      <c r="O33" s="5">
        <v>4</v>
      </c>
      <c r="P33" s="2">
        <v>6</v>
      </c>
      <c r="Q33" s="2">
        <v>16</v>
      </c>
      <c r="R33" s="2">
        <v>2</v>
      </c>
      <c r="S33" s="2">
        <v>7</v>
      </c>
      <c r="T33" s="2">
        <v>8</v>
      </c>
      <c r="U33" s="2">
        <v>7</v>
      </c>
      <c r="V33" s="2">
        <v>3</v>
      </c>
      <c r="W33" s="2">
        <v>8</v>
      </c>
      <c r="X33" s="2">
        <v>8</v>
      </c>
      <c r="Y33" s="2">
        <v>5</v>
      </c>
      <c r="Z33" s="3">
        <v>-14</v>
      </c>
      <c r="AA33" s="4">
        <f t="shared" si="1"/>
        <v>7</v>
      </c>
      <c r="AB33" s="5">
        <f t="shared" si="2"/>
        <v>20</v>
      </c>
      <c r="AC33" s="1">
        <f t="shared" si="3"/>
        <v>27</v>
      </c>
      <c r="AD33">
        <v>0</v>
      </c>
    </row>
    <row r="34" spans="1:30" ht="14.25" hidden="1" customHeight="1" x14ac:dyDescent="0.35">
      <c r="A34" s="2">
        <f t="shared" si="0"/>
        <v>36</v>
      </c>
      <c r="B34" s="2">
        <v>24146</v>
      </c>
      <c r="C34" s="2">
        <v>1</v>
      </c>
      <c r="D34" s="2">
        <v>1985</v>
      </c>
      <c r="E34" s="8">
        <v>44496.491666666669</v>
      </c>
      <c r="F34" s="2" t="s">
        <v>69</v>
      </c>
      <c r="G34" s="4">
        <v>4</v>
      </c>
      <c r="H34" s="4"/>
      <c r="I34" s="5">
        <v>3</v>
      </c>
      <c r="J34" s="4">
        <v>3</v>
      </c>
      <c r="K34" s="4">
        <v>3</v>
      </c>
      <c r="L34" s="5">
        <v>3</v>
      </c>
      <c r="M34" s="5">
        <v>2</v>
      </c>
      <c r="N34" s="5">
        <v>3</v>
      </c>
      <c r="O34" s="5">
        <v>3</v>
      </c>
      <c r="P34" s="2">
        <v>4</v>
      </c>
      <c r="Q34" s="2">
        <v>8</v>
      </c>
      <c r="R34" s="2">
        <v>2</v>
      </c>
      <c r="S34" s="2">
        <v>3</v>
      </c>
      <c r="T34" s="2">
        <v>10</v>
      </c>
      <c r="U34" s="2">
        <v>4</v>
      </c>
      <c r="V34" s="2">
        <v>1</v>
      </c>
      <c r="W34" s="2">
        <v>5</v>
      </c>
      <c r="X34" s="2">
        <v>3</v>
      </c>
      <c r="Y34" s="2">
        <v>6</v>
      </c>
      <c r="Z34" s="3">
        <v>-17</v>
      </c>
      <c r="AA34" s="4">
        <f t="shared" si="1"/>
        <v>10</v>
      </c>
      <c r="AB34" s="5">
        <f t="shared" si="2"/>
        <v>14</v>
      </c>
      <c r="AC34" s="1">
        <f t="shared" si="3"/>
        <v>24</v>
      </c>
    </row>
    <row r="35" spans="1:30" ht="14.25" customHeight="1" x14ac:dyDescent="0.35">
      <c r="A35" s="2">
        <f t="shared" si="0"/>
        <v>51</v>
      </c>
      <c r="B35" s="2">
        <v>24148</v>
      </c>
      <c r="C35" s="2">
        <v>0</v>
      </c>
      <c r="D35" s="2">
        <v>1970</v>
      </c>
      <c r="E35" s="8">
        <v>44496.511805555558</v>
      </c>
      <c r="F35" s="2" t="s">
        <v>71</v>
      </c>
      <c r="G35" s="4">
        <v>2</v>
      </c>
      <c r="H35" s="4"/>
      <c r="I35" s="5">
        <v>4</v>
      </c>
      <c r="J35" s="4">
        <v>3</v>
      </c>
      <c r="K35" s="4">
        <v>3</v>
      </c>
      <c r="L35" s="5">
        <v>4</v>
      </c>
      <c r="M35" s="5">
        <v>3</v>
      </c>
      <c r="N35" s="5">
        <v>4</v>
      </c>
      <c r="O35" s="5">
        <v>4</v>
      </c>
      <c r="P35" s="2">
        <v>9</v>
      </c>
      <c r="Q35" s="2">
        <v>16</v>
      </c>
      <c r="R35" s="2">
        <v>7</v>
      </c>
      <c r="S35" s="2">
        <v>7</v>
      </c>
      <c r="T35" s="2">
        <v>16</v>
      </c>
      <c r="U35" s="2">
        <v>8</v>
      </c>
      <c r="V35" s="2">
        <v>11</v>
      </c>
      <c r="W35" s="2">
        <v>14</v>
      </c>
      <c r="X35" s="2">
        <v>8</v>
      </c>
      <c r="Y35" s="2">
        <v>6</v>
      </c>
      <c r="Z35" s="3">
        <v>-14</v>
      </c>
      <c r="AA35" s="4">
        <f t="shared" si="1"/>
        <v>8</v>
      </c>
      <c r="AB35" s="5">
        <f t="shared" si="2"/>
        <v>19</v>
      </c>
      <c r="AC35" s="1">
        <f t="shared" si="3"/>
        <v>27</v>
      </c>
      <c r="AD35">
        <v>0</v>
      </c>
    </row>
    <row r="36" spans="1:30" ht="14.25" customHeight="1" x14ac:dyDescent="0.35">
      <c r="A36" s="2">
        <f t="shared" si="0"/>
        <v>41</v>
      </c>
      <c r="B36" s="2">
        <v>24147</v>
      </c>
      <c r="C36" s="2">
        <v>1</v>
      </c>
      <c r="D36" s="2">
        <v>1980</v>
      </c>
      <c r="E36" s="8">
        <v>44496.513194444444</v>
      </c>
      <c r="F36" s="2" t="s">
        <v>73</v>
      </c>
      <c r="G36" s="4">
        <v>3</v>
      </c>
      <c r="H36" s="4"/>
      <c r="I36" s="5">
        <v>2</v>
      </c>
      <c r="J36" s="4">
        <v>3</v>
      </c>
      <c r="K36" s="4">
        <v>3</v>
      </c>
      <c r="L36" s="5">
        <v>2</v>
      </c>
      <c r="M36" s="5">
        <v>2</v>
      </c>
      <c r="N36" s="5">
        <v>3</v>
      </c>
      <c r="O36" s="5">
        <v>2</v>
      </c>
      <c r="P36" s="2">
        <v>11</v>
      </c>
      <c r="Q36" s="2">
        <v>14</v>
      </c>
      <c r="R36" s="2">
        <v>4</v>
      </c>
      <c r="S36" s="2">
        <v>8</v>
      </c>
      <c r="T36" s="2">
        <v>8</v>
      </c>
      <c r="U36" s="2">
        <v>6</v>
      </c>
      <c r="V36" s="2">
        <v>3</v>
      </c>
      <c r="W36" s="2">
        <v>8</v>
      </c>
      <c r="X36" s="2">
        <v>3</v>
      </c>
      <c r="Y36" s="2">
        <v>4</v>
      </c>
      <c r="Z36" s="3">
        <v>-30</v>
      </c>
      <c r="AA36" s="4">
        <f t="shared" si="1"/>
        <v>9</v>
      </c>
      <c r="AB36" s="5">
        <f t="shared" si="2"/>
        <v>11</v>
      </c>
      <c r="AC36" s="1">
        <f t="shared" si="3"/>
        <v>20</v>
      </c>
      <c r="AD36">
        <v>0</v>
      </c>
    </row>
    <row r="37" spans="1:30" ht="14.25" customHeight="1" x14ac:dyDescent="0.35">
      <c r="A37" s="2">
        <f t="shared" si="0"/>
        <v>24</v>
      </c>
      <c r="B37" s="2">
        <v>24149</v>
      </c>
      <c r="C37" s="2">
        <v>1</v>
      </c>
      <c r="D37" s="2">
        <v>1997</v>
      </c>
      <c r="E37" s="8">
        <v>44496.529861111114</v>
      </c>
      <c r="F37" s="2" t="s">
        <v>78</v>
      </c>
      <c r="G37" s="4">
        <v>2</v>
      </c>
      <c r="H37" s="4"/>
      <c r="I37" s="5">
        <v>3</v>
      </c>
      <c r="J37" s="4">
        <v>3</v>
      </c>
      <c r="K37" s="4">
        <v>3</v>
      </c>
      <c r="L37" s="5">
        <v>2</v>
      </c>
      <c r="M37" s="5">
        <v>3</v>
      </c>
      <c r="N37" s="5">
        <v>1</v>
      </c>
      <c r="O37" s="5">
        <v>2</v>
      </c>
      <c r="P37" s="2">
        <v>8</v>
      </c>
      <c r="Q37" s="2">
        <v>21</v>
      </c>
      <c r="R37" s="2">
        <v>5</v>
      </c>
      <c r="S37" s="2">
        <v>13</v>
      </c>
      <c r="T37" s="2">
        <v>20</v>
      </c>
      <c r="U37" s="2">
        <v>20</v>
      </c>
      <c r="V37" s="2">
        <v>16</v>
      </c>
      <c r="W37" s="2">
        <v>6</v>
      </c>
      <c r="X37" s="2">
        <v>7</v>
      </c>
      <c r="Y37" s="2">
        <v>9</v>
      </c>
      <c r="Z37" s="3">
        <v>8</v>
      </c>
      <c r="AA37" s="4">
        <f t="shared" si="1"/>
        <v>8</v>
      </c>
      <c r="AB37" s="5">
        <f t="shared" si="2"/>
        <v>11</v>
      </c>
      <c r="AC37" s="1">
        <f t="shared" si="3"/>
        <v>19</v>
      </c>
      <c r="AD37">
        <v>0</v>
      </c>
    </row>
    <row r="38" spans="1:30" ht="14.25" hidden="1" customHeight="1" x14ac:dyDescent="0.35">
      <c r="A38" s="2">
        <f t="shared" si="0"/>
        <v>23</v>
      </c>
      <c r="B38" s="2">
        <v>24164</v>
      </c>
      <c r="C38" s="2">
        <v>0</v>
      </c>
      <c r="D38" s="2">
        <v>1998</v>
      </c>
      <c r="E38" s="8">
        <v>44496.654166666667</v>
      </c>
      <c r="F38" s="2" t="s">
        <v>69</v>
      </c>
      <c r="G38" s="4">
        <v>4</v>
      </c>
      <c r="H38" s="4"/>
      <c r="I38" s="5">
        <v>3</v>
      </c>
      <c r="J38" s="4">
        <v>4</v>
      </c>
      <c r="K38" s="4">
        <v>2</v>
      </c>
      <c r="L38" s="5">
        <v>2</v>
      </c>
      <c r="M38" s="5">
        <v>2</v>
      </c>
      <c r="N38" s="5">
        <v>3</v>
      </c>
      <c r="O38" s="5">
        <v>2</v>
      </c>
      <c r="P38" s="2">
        <v>4</v>
      </c>
      <c r="Q38" s="2">
        <v>7</v>
      </c>
      <c r="R38" s="2">
        <v>3</v>
      </c>
      <c r="S38" s="2">
        <v>3</v>
      </c>
      <c r="T38" s="2">
        <v>4</v>
      </c>
      <c r="U38" s="2">
        <v>5</v>
      </c>
      <c r="V38" s="2">
        <v>3</v>
      </c>
      <c r="W38" s="2">
        <v>3</v>
      </c>
      <c r="X38" s="2">
        <v>4</v>
      </c>
      <c r="Y38" s="2">
        <v>4</v>
      </c>
      <c r="Z38" s="3">
        <v>-2</v>
      </c>
      <c r="AA38" s="4">
        <f t="shared" si="1"/>
        <v>10</v>
      </c>
      <c r="AB38" s="5">
        <f t="shared" si="2"/>
        <v>12</v>
      </c>
      <c r="AC38" s="1">
        <f t="shared" si="3"/>
        <v>22</v>
      </c>
    </row>
    <row r="39" spans="1:30" ht="14.25" customHeight="1" x14ac:dyDescent="0.35">
      <c r="A39" s="2">
        <f t="shared" si="0"/>
        <v>34</v>
      </c>
      <c r="B39" s="2">
        <v>24168</v>
      </c>
      <c r="C39" s="2">
        <v>1</v>
      </c>
      <c r="D39" s="2">
        <v>1987</v>
      </c>
      <c r="E39" s="8">
        <v>44496.686111111114</v>
      </c>
      <c r="F39" s="2" t="s">
        <v>79</v>
      </c>
      <c r="G39" s="4">
        <v>4</v>
      </c>
      <c r="H39" s="4"/>
      <c r="I39" s="5">
        <v>4</v>
      </c>
      <c r="J39" s="4">
        <v>3</v>
      </c>
      <c r="K39" s="4">
        <v>3</v>
      </c>
      <c r="L39" s="5">
        <v>4</v>
      </c>
      <c r="M39" s="5">
        <v>4</v>
      </c>
      <c r="N39" s="5">
        <v>4</v>
      </c>
      <c r="O39" s="5">
        <v>4</v>
      </c>
      <c r="P39" s="2">
        <v>7</v>
      </c>
      <c r="Q39" s="2">
        <v>11</v>
      </c>
      <c r="R39" s="2">
        <v>2</v>
      </c>
      <c r="S39" s="2">
        <v>3</v>
      </c>
      <c r="T39" s="2">
        <v>6</v>
      </c>
      <c r="U39" s="2">
        <v>3</v>
      </c>
      <c r="V39" s="2">
        <v>3</v>
      </c>
      <c r="W39" s="2">
        <v>5</v>
      </c>
      <c r="X39" s="2">
        <v>4</v>
      </c>
      <c r="Y39" s="2">
        <v>2</v>
      </c>
      <c r="Z39" s="3">
        <v>-25</v>
      </c>
      <c r="AA39" s="4">
        <f t="shared" si="1"/>
        <v>10</v>
      </c>
      <c r="AB39" s="5">
        <f t="shared" si="2"/>
        <v>20</v>
      </c>
      <c r="AC39" s="1">
        <f t="shared" si="3"/>
        <v>30</v>
      </c>
      <c r="AD39">
        <v>1</v>
      </c>
    </row>
    <row r="40" spans="1:30" ht="14.25" customHeight="1" x14ac:dyDescent="0.35">
      <c r="A40" s="2">
        <f t="shared" si="0"/>
        <v>30</v>
      </c>
      <c r="B40" s="2">
        <v>24169</v>
      </c>
      <c r="C40" s="2">
        <v>0</v>
      </c>
      <c r="D40" s="2">
        <v>1991</v>
      </c>
      <c r="E40" s="8">
        <v>44496.688194444447</v>
      </c>
      <c r="F40" s="2" t="s">
        <v>78</v>
      </c>
      <c r="G40" s="4">
        <v>4</v>
      </c>
      <c r="H40" s="4"/>
      <c r="I40" s="5">
        <v>3</v>
      </c>
      <c r="J40" s="4">
        <v>3</v>
      </c>
      <c r="K40" s="4">
        <v>2</v>
      </c>
      <c r="L40" s="5">
        <v>4</v>
      </c>
      <c r="M40" s="5">
        <v>3</v>
      </c>
      <c r="N40" s="5">
        <v>4</v>
      </c>
      <c r="O40" s="5">
        <v>2</v>
      </c>
      <c r="P40" s="2">
        <v>5</v>
      </c>
      <c r="Q40" s="2">
        <v>12</v>
      </c>
      <c r="R40" s="2">
        <v>12</v>
      </c>
      <c r="S40" s="2">
        <v>12</v>
      </c>
      <c r="T40" s="2">
        <v>12</v>
      </c>
      <c r="U40" s="2">
        <v>5</v>
      </c>
      <c r="V40" s="2">
        <v>4</v>
      </c>
      <c r="W40" s="2">
        <v>4</v>
      </c>
      <c r="X40" s="2">
        <v>4</v>
      </c>
      <c r="Y40" s="2">
        <v>4</v>
      </c>
      <c r="Z40" s="3">
        <v>31</v>
      </c>
      <c r="AA40" s="4">
        <f t="shared" si="1"/>
        <v>9</v>
      </c>
      <c r="AB40" s="5">
        <f t="shared" si="2"/>
        <v>16</v>
      </c>
      <c r="AC40" s="1">
        <f t="shared" si="3"/>
        <v>25</v>
      </c>
      <c r="AD40">
        <v>0</v>
      </c>
    </row>
    <row r="41" spans="1:30" ht="14.25" customHeight="1" x14ac:dyDescent="0.35">
      <c r="A41" s="2">
        <f t="shared" si="0"/>
        <v>32</v>
      </c>
      <c r="B41" s="2">
        <v>24170</v>
      </c>
      <c r="C41" s="2">
        <v>0</v>
      </c>
      <c r="D41" s="2">
        <v>1989</v>
      </c>
      <c r="E41" s="8">
        <v>44496.693749999999</v>
      </c>
      <c r="F41" s="2" t="s">
        <v>73</v>
      </c>
      <c r="G41" s="4">
        <v>3</v>
      </c>
      <c r="H41" s="4"/>
      <c r="I41" s="5">
        <v>4</v>
      </c>
      <c r="J41" s="4">
        <v>4</v>
      </c>
      <c r="K41" s="4">
        <v>3</v>
      </c>
      <c r="L41" s="5">
        <v>3</v>
      </c>
      <c r="M41" s="5">
        <v>3</v>
      </c>
      <c r="N41" s="5">
        <v>3</v>
      </c>
      <c r="O41" s="5">
        <v>3</v>
      </c>
      <c r="P41" s="2">
        <v>3</v>
      </c>
      <c r="Q41" s="2">
        <v>3</v>
      </c>
      <c r="R41" s="2">
        <v>1</v>
      </c>
      <c r="S41" s="2">
        <v>4</v>
      </c>
      <c r="T41" s="2">
        <v>2</v>
      </c>
      <c r="U41" s="2">
        <v>3</v>
      </c>
      <c r="V41" s="2">
        <v>2</v>
      </c>
      <c r="W41" s="2">
        <v>2</v>
      </c>
      <c r="X41" s="2">
        <v>2</v>
      </c>
      <c r="Y41" s="2">
        <v>2</v>
      </c>
      <c r="Z41" s="3">
        <v>-20</v>
      </c>
      <c r="AA41" s="4">
        <f t="shared" si="1"/>
        <v>10</v>
      </c>
      <c r="AB41" s="5">
        <f t="shared" si="2"/>
        <v>16</v>
      </c>
      <c r="AC41" s="1">
        <f t="shared" si="3"/>
        <v>26</v>
      </c>
      <c r="AD41">
        <v>0</v>
      </c>
    </row>
    <row r="42" spans="1:30" ht="14.25" customHeight="1" x14ac:dyDescent="0.35">
      <c r="A42" s="2">
        <f t="shared" si="0"/>
        <v>29</v>
      </c>
      <c r="B42" s="2">
        <v>24171</v>
      </c>
      <c r="C42" s="2">
        <v>0</v>
      </c>
      <c r="D42" s="2">
        <v>1992</v>
      </c>
      <c r="E42" s="8">
        <v>44496.695138888892</v>
      </c>
      <c r="F42" s="2" t="s">
        <v>71</v>
      </c>
      <c r="G42" s="4">
        <v>2</v>
      </c>
      <c r="H42" s="4"/>
      <c r="I42" s="5">
        <v>3</v>
      </c>
      <c r="J42" s="4">
        <v>3</v>
      </c>
      <c r="K42" s="4">
        <v>3</v>
      </c>
      <c r="L42" s="5">
        <v>3</v>
      </c>
      <c r="M42" s="5">
        <v>3</v>
      </c>
      <c r="N42" s="5">
        <v>3</v>
      </c>
      <c r="O42" s="5">
        <v>2</v>
      </c>
      <c r="P42" s="2">
        <v>6</v>
      </c>
      <c r="Q42" s="2">
        <v>9</v>
      </c>
      <c r="R42" s="2">
        <v>5</v>
      </c>
      <c r="S42" s="2">
        <v>7</v>
      </c>
      <c r="T42" s="2">
        <v>9</v>
      </c>
      <c r="U42" s="2">
        <v>6</v>
      </c>
      <c r="V42" s="2">
        <v>4</v>
      </c>
      <c r="W42" s="2">
        <v>13</v>
      </c>
      <c r="X42" s="2">
        <v>4</v>
      </c>
      <c r="Y42" s="2">
        <v>4</v>
      </c>
      <c r="Z42" s="3">
        <v>-9</v>
      </c>
      <c r="AA42" s="4">
        <f t="shared" si="1"/>
        <v>8</v>
      </c>
      <c r="AB42" s="5">
        <f t="shared" si="2"/>
        <v>14</v>
      </c>
      <c r="AC42" s="1">
        <f t="shared" si="3"/>
        <v>22</v>
      </c>
      <c r="AD42">
        <v>0</v>
      </c>
    </row>
    <row r="43" spans="1:30" ht="14.25" customHeight="1" x14ac:dyDescent="0.35">
      <c r="A43" s="2">
        <f t="shared" si="0"/>
        <v>59</v>
      </c>
      <c r="B43" s="2">
        <v>24172</v>
      </c>
      <c r="C43" s="2">
        <v>1</v>
      </c>
      <c r="D43" s="2">
        <v>1962</v>
      </c>
      <c r="E43" s="8">
        <v>44496.698611111111</v>
      </c>
      <c r="F43" s="2" t="s">
        <v>71</v>
      </c>
      <c r="G43" s="4">
        <v>3</v>
      </c>
      <c r="H43" s="4"/>
      <c r="I43" s="5">
        <v>4</v>
      </c>
      <c r="J43" s="4">
        <v>2</v>
      </c>
      <c r="K43" s="4">
        <v>2</v>
      </c>
      <c r="L43" s="5">
        <v>2</v>
      </c>
      <c r="M43" s="5">
        <v>4</v>
      </c>
      <c r="N43" s="5">
        <v>3</v>
      </c>
      <c r="O43" s="5">
        <v>4</v>
      </c>
      <c r="P43" s="2">
        <v>12</v>
      </c>
      <c r="Q43" s="2">
        <v>7</v>
      </c>
      <c r="R43" s="2">
        <v>4</v>
      </c>
      <c r="S43" s="2">
        <v>3</v>
      </c>
      <c r="T43" s="2">
        <v>8</v>
      </c>
      <c r="U43" s="2">
        <v>7</v>
      </c>
      <c r="V43" s="2">
        <v>3</v>
      </c>
      <c r="W43" s="2">
        <v>4</v>
      </c>
      <c r="X43" s="2">
        <v>4</v>
      </c>
      <c r="Y43" s="2">
        <v>3</v>
      </c>
      <c r="Z43" s="3">
        <v>3</v>
      </c>
      <c r="AA43" s="4">
        <f t="shared" si="1"/>
        <v>7</v>
      </c>
      <c r="AB43" s="5">
        <f t="shared" si="2"/>
        <v>17</v>
      </c>
      <c r="AC43" s="1">
        <f t="shared" si="3"/>
        <v>24</v>
      </c>
      <c r="AD43">
        <v>0</v>
      </c>
    </row>
    <row r="44" spans="1:30" ht="14.25" customHeight="1" x14ac:dyDescent="0.35">
      <c r="A44" s="2">
        <f t="shared" si="0"/>
        <v>49</v>
      </c>
      <c r="B44" s="2">
        <v>24165</v>
      </c>
      <c r="C44" s="2">
        <v>0</v>
      </c>
      <c r="D44" s="2">
        <v>1972</v>
      </c>
      <c r="E44" s="8">
        <v>44496.709722222222</v>
      </c>
      <c r="F44" s="2" t="s">
        <v>80</v>
      </c>
      <c r="G44" s="4">
        <v>3</v>
      </c>
      <c r="H44" s="4"/>
      <c r="I44" s="5">
        <v>4</v>
      </c>
      <c r="J44" s="4">
        <v>3</v>
      </c>
      <c r="K44" s="4">
        <v>2</v>
      </c>
      <c r="L44" s="5">
        <v>4</v>
      </c>
      <c r="M44" s="5">
        <v>4</v>
      </c>
      <c r="N44" s="5">
        <v>4</v>
      </c>
      <c r="O44" s="5">
        <v>3</v>
      </c>
      <c r="P44" s="2">
        <v>4</v>
      </c>
      <c r="Q44" s="2">
        <v>4</v>
      </c>
      <c r="R44" s="2">
        <v>1</v>
      </c>
      <c r="S44" s="2">
        <v>6</v>
      </c>
      <c r="T44" s="2">
        <v>15</v>
      </c>
      <c r="U44" s="2">
        <v>4</v>
      </c>
      <c r="V44" s="2">
        <v>5</v>
      </c>
      <c r="W44" s="2">
        <v>11</v>
      </c>
      <c r="X44" s="2">
        <v>5</v>
      </c>
      <c r="Y44" s="2">
        <v>4</v>
      </c>
      <c r="Z44" s="3">
        <v>-8</v>
      </c>
      <c r="AA44" s="4">
        <f t="shared" si="1"/>
        <v>8</v>
      </c>
      <c r="AB44" s="5">
        <f t="shared" si="2"/>
        <v>19</v>
      </c>
      <c r="AC44" s="1">
        <f t="shared" si="3"/>
        <v>27</v>
      </c>
      <c r="AD44">
        <v>1</v>
      </c>
    </row>
    <row r="45" spans="1:30" ht="14.25" customHeight="1" x14ac:dyDescent="0.35">
      <c r="A45" s="2">
        <f t="shared" si="0"/>
        <v>36</v>
      </c>
      <c r="B45" s="2">
        <v>24174</v>
      </c>
      <c r="C45" s="2">
        <v>0</v>
      </c>
      <c r="D45" s="2">
        <v>1985</v>
      </c>
      <c r="E45" s="8">
        <v>44496.722222222219</v>
      </c>
      <c r="F45" s="2" t="s">
        <v>71</v>
      </c>
      <c r="G45" s="4">
        <v>3</v>
      </c>
      <c r="H45" s="4"/>
      <c r="I45" s="5">
        <v>3</v>
      </c>
      <c r="J45" s="4">
        <v>3</v>
      </c>
      <c r="K45" s="4">
        <v>3</v>
      </c>
      <c r="L45" s="5">
        <v>2</v>
      </c>
      <c r="M45" s="5">
        <v>3</v>
      </c>
      <c r="N45" s="5">
        <v>3</v>
      </c>
      <c r="O45" s="5">
        <v>3</v>
      </c>
      <c r="P45" s="2">
        <v>5</v>
      </c>
      <c r="Q45" s="2">
        <v>14</v>
      </c>
      <c r="R45" s="2">
        <v>3</v>
      </c>
      <c r="S45" s="2">
        <v>4</v>
      </c>
      <c r="T45" s="2">
        <v>6</v>
      </c>
      <c r="U45" s="2">
        <v>6</v>
      </c>
      <c r="V45" s="2">
        <v>3</v>
      </c>
      <c r="W45" s="2">
        <v>5</v>
      </c>
      <c r="X45" s="2">
        <v>5</v>
      </c>
      <c r="Y45" s="2">
        <v>3</v>
      </c>
      <c r="Z45" s="3">
        <v>-28</v>
      </c>
      <c r="AA45" s="4">
        <f t="shared" si="1"/>
        <v>9</v>
      </c>
      <c r="AB45" s="5">
        <f t="shared" si="2"/>
        <v>14</v>
      </c>
      <c r="AC45" s="1">
        <f t="shared" si="3"/>
        <v>23</v>
      </c>
      <c r="AD45">
        <v>0</v>
      </c>
    </row>
    <row r="46" spans="1:30" ht="14.25" customHeight="1" x14ac:dyDescent="0.35">
      <c r="A46" s="2">
        <f t="shared" si="0"/>
        <v>30</v>
      </c>
      <c r="B46" s="2">
        <v>24176</v>
      </c>
      <c r="C46" s="2">
        <v>0</v>
      </c>
      <c r="D46" s="2">
        <v>1991</v>
      </c>
      <c r="E46" s="8">
        <v>44496.722916666666</v>
      </c>
      <c r="F46" s="2" t="s">
        <v>81</v>
      </c>
      <c r="G46" s="4">
        <v>2</v>
      </c>
      <c r="H46" s="4"/>
      <c r="I46" s="5">
        <v>3</v>
      </c>
      <c r="J46" s="4">
        <v>4</v>
      </c>
      <c r="K46" s="4">
        <v>3</v>
      </c>
      <c r="L46" s="5">
        <v>4</v>
      </c>
      <c r="M46" s="5">
        <v>4</v>
      </c>
      <c r="N46" s="5">
        <v>3</v>
      </c>
      <c r="O46" s="5">
        <v>3</v>
      </c>
      <c r="P46" s="2">
        <v>5</v>
      </c>
      <c r="Q46" s="2">
        <v>6</v>
      </c>
      <c r="R46" s="2">
        <v>2</v>
      </c>
      <c r="S46" s="2">
        <v>3</v>
      </c>
      <c r="T46" s="2">
        <v>7</v>
      </c>
      <c r="U46" s="2">
        <v>3</v>
      </c>
      <c r="V46" s="2">
        <v>6</v>
      </c>
      <c r="W46" s="2">
        <v>4</v>
      </c>
      <c r="X46" s="2">
        <v>5</v>
      </c>
      <c r="Y46" s="2">
        <v>4</v>
      </c>
      <c r="Z46" s="3">
        <v>-13</v>
      </c>
      <c r="AA46" s="4">
        <f t="shared" si="1"/>
        <v>9</v>
      </c>
      <c r="AB46" s="5">
        <f t="shared" si="2"/>
        <v>17</v>
      </c>
      <c r="AC46" s="1">
        <f t="shared" si="3"/>
        <v>26</v>
      </c>
      <c r="AD46">
        <v>1</v>
      </c>
    </row>
    <row r="47" spans="1:30" ht="14.25" customHeight="1" x14ac:dyDescent="0.35">
      <c r="A47" s="2">
        <f t="shared" si="0"/>
        <v>31</v>
      </c>
      <c r="B47" s="2">
        <v>24177</v>
      </c>
      <c r="C47" s="2">
        <v>0</v>
      </c>
      <c r="D47" s="2">
        <v>1990</v>
      </c>
      <c r="E47" s="8">
        <v>44496.723611111112</v>
      </c>
      <c r="F47" s="2" t="s">
        <v>71</v>
      </c>
      <c r="G47" s="4">
        <v>2</v>
      </c>
      <c r="H47" s="4"/>
      <c r="I47" s="5">
        <v>1</v>
      </c>
      <c r="J47" s="4">
        <v>3</v>
      </c>
      <c r="K47" s="4">
        <v>2</v>
      </c>
      <c r="L47" s="5">
        <v>1</v>
      </c>
      <c r="M47" s="5">
        <v>1</v>
      </c>
      <c r="N47" s="5">
        <v>3</v>
      </c>
      <c r="O47" s="5">
        <v>2</v>
      </c>
      <c r="P47" s="2">
        <v>9</v>
      </c>
      <c r="Q47" s="2">
        <v>10</v>
      </c>
      <c r="R47" s="2">
        <v>4</v>
      </c>
      <c r="S47" s="2">
        <v>6</v>
      </c>
      <c r="T47" s="2">
        <v>6</v>
      </c>
      <c r="U47" s="2">
        <v>4</v>
      </c>
      <c r="V47" s="2">
        <v>5</v>
      </c>
      <c r="W47" s="2">
        <v>7</v>
      </c>
      <c r="X47" s="2">
        <v>8</v>
      </c>
      <c r="Y47" s="2">
        <v>5</v>
      </c>
      <c r="Z47" s="3">
        <v>0</v>
      </c>
      <c r="AA47" s="4">
        <f t="shared" si="1"/>
        <v>7</v>
      </c>
      <c r="AB47" s="5">
        <f t="shared" si="2"/>
        <v>8</v>
      </c>
      <c r="AC47" s="1">
        <f t="shared" si="3"/>
        <v>15</v>
      </c>
      <c r="AD47">
        <v>0</v>
      </c>
    </row>
    <row r="48" spans="1:30" ht="14.25" customHeight="1" x14ac:dyDescent="0.35">
      <c r="A48" s="2">
        <f t="shared" si="0"/>
        <v>38</v>
      </c>
      <c r="B48" s="2">
        <v>24187</v>
      </c>
      <c r="C48" s="2">
        <v>0</v>
      </c>
      <c r="D48" s="2">
        <v>1983</v>
      </c>
      <c r="E48" s="8">
        <v>44496.736111111109</v>
      </c>
      <c r="F48" s="2" t="s">
        <v>70</v>
      </c>
      <c r="G48" s="4">
        <v>3</v>
      </c>
      <c r="H48" s="4"/>
      <c r="I48" s="5">
        <v>4</v>
      </c>
      <c r="J48" s="4">
        <v>3</v>
      </c>
      <c r="K48" s="4">
        <v>3</v>
      </c>
      <c r="L48" s="5">
        <v>4</v>
      </c>
      <c r="M48" s="5">
        <v>4</v>
      </c>
      <c r="N48" s="5">
        <v>3</v>
      </c>
      <c r="O48" s="5">
        <v>4</v>
      </c>
      <c r="P48" s="2">
        <v>17</v>
      </c>
      <c r="Q48" s="2">
        <v>18</v>
      </c>
      <c r="R48" s="2">
        <v>4</v>
      </c>
      <c r="S48" s="2">
        <v>7</v>
      </c>
      <c r="T48" s="2">
        <v>17</v>
      </c>
      <c r="U48" s="2">
        <v>7</v>
      </c>
      <c r="V48" s="2">
        <v>3</v>
      </c>
      <c r="W48" s="2">
        <v>6</v>
      </c>
      <c r="X48" s="2">
        <v>7</v>
      </c>
      <c r="Y48" s="2">
        <v>5</v>
      </c>
      <c r="Z48" s="3">
        <v>-26</v>
      </c>
      <c r="AA48" s="4">
        <f t="shared" si="1"/>
        <v>9</v>
      </c>
      <c r="AB48" s="5">
        <f t="shared" si="2"/>
        <v>19</v>
      </c>
      <c r="AC48" s="1">
        <f t="shared" si="3"/>
        <v>28</v>
      </c>
      <c r="AD48">
        <v>1</v>
      </c>
    </row>
    <row r="49" spans="1:30" ht="14.25" customHeight="1" x14ac:dyDescent="0.35">
      <c r="A49" s="2">
        <f t="shared" si="0"/>
        <v>30</v>
      </c>
      <c r="B49" s="2">
        <v>24193</v>
      </c>
      <c r="C49" s="2">
        <v>0</v>
      </c>
      <c r="D49" s="2">
        <v>1991</v>
      </c>
      <c r="E49" s="8">
        <v>44496.739583333336</v>
      </c>
      <c r="F49" s="2" t="s">
        <v>71</v>
      </c>
      <c r="G49" s="4">
        <v>2</v>
      </c>
      <c r="H49" s="4"/>
      <c r="I49" s="5">
        <v>2</v>
      </c>
      <c r="J49" s="4">
        <v>3</v>
      </c>
      <c r="K49" s="4">
        <v>2</v>
      </c>
      <c r="L49" s="5">
        <v>3</v>
      </c>
      <c r="M49" s="5">
        <v>3</v>
      </c>
      <c r="N49" s="5">
        <v>3</v>
      </c>
      <c r="O49" s="5">
        <v>2</v>
      </c>
      <c r="P49" s="2">
        <v>3</v>
      </c>
      <c r="Q49" s="2">
        <v>5</v>
      </c>
      <c r="R49" s="2">
        <v>3</v>
      </c>
      <c r="S49" s="2">
        <v>3</v>
      </c>
      <c r="T49" s="2">
        <v>3</v>
      </c>
      <c r="U49" s="2">
        <v>8</v>
      </c>
      <c r="V49" s="2">
        <v>2</v>
      </c>
      <c r="W49" s="2">
        <v>4</v>
      </c>
      <c r="X49" s="2">
        <v>3</v>
      </c>
      <c r="Y49" s="2">
        <v>3</v>
      </c>
      <c r="Z49" s="3">
        <v>-29</v>
      </c>
      <c r="AA49" s="4">
        <f t="shared" si="1"/>
        <v>7</v>
      </c>
      <c r="AB49" s="5">
        <f t="shared" si="2"/>
        <v>13</v>
      </c>
      <c r="AC49" s="1">
        <f t="shared" si="3"/>
        <v>20</v>
      </c>
      <c r="AD49">
        <v>0</v>
      </c>
    </row>
    <row r="50" spans="1:30" ht="14.25" customHeight="1" x14ac:dyDescent="0.35">
      <c r="A50" s="2">
        <f t="shared" si="0"/>
        <v>30</v>
      </c>
      <c r="B50" s="2">
        <v>24195</v>
      </c>
      <c r="C50" s="2">
        <v>0</v>
      </c>
      <c r="D50" s="2">
        <v>1991</v>
      </c>
      <c r="E50" s="8">
        <v>44496.740277777775</v>
      </c>
      <c r="F50" s="2" t="s">
        <v>71</v>
      </c>
      <c r="G50" s="4">
        <v>3</v>
      </c>
      <c r="H50" s="4"/>
      <c r="I50" s="5">
        <v>2</v>
      </c>
      <c r="J50" s="4">
        <v>3</v>
      </c>
      <c r="K50" s="4">
        <v>2</v>
      </c>
      <c r="L50" s="5">
        <v>4</v>
      </c>
      <c r="M50" s="5">
        <v>3</v>
      </c>
      <c r="N50" s="5">
        <v>3</v>
      </c>
      <c r="O50" s="5">
        <v>2</v>
      </c>
      <c r="P50" s="2">
        <v>10</v>
      </c>
      <c r="Q50" s="2">
        <v>6</v>
      </c>
      <c r="R50" s="2">
        <v>6</v>
      </c>
      <c r="S50" s="2">
        <v>6</v>
      </c>
      <c r="T50" s="2">
        <v>17</v>
      </c>
      <c r="U50" s="2">
        <v>6</v>
      </c>
      <c r="V50" s="2">
        <v>4</v>
      </c>
      <c r="W50" s="2">
        <v>5</v>
      </c>
      <c r="X50" s="2">
        <v>5</v>
      </c>
      <c r="Y50" s="2">
        <v>5</v>
      </c>
      <c r="Z50" s="3">
        <v>8</v>
      </c>
      <c r="AA50" s="4">
        <f t="shared" si="1"/>
        <v>8</v>
      </c>
      <c r="AB50" s="5">
        <f t="shared" si="2"/>
        <v>14</v>
      </c>
      <c r="AC50" s="1">
        <f t="shared" si="3"/>
        <v>22</v>
      </c>
      <c r="AD50">
        <v>0</v>
      </c>
    </row>
    <row r="51" spans="1:30" ht="14.25" customHeight="1" x14ac:dyDescent="0.35">
      <c r="A51" s="2">
        <f t="shared" si="0"/>
        <v>22</v>
      </c>
      <c r="B51" s="2">
        <v>24199</v>
      </c>
      <c r="C51" s="2">
        <v>1</v>
      </c>
      <c r="D51" s="2">
        <v>1999</v>
      </c>
      <c r="E51" s="8">
        <v>44496.745833333334</v>
      </c>
      <c r="F51" s="2" t="s">
        <v>71</v>
      </c>
      <c r="G51" s="4">
        <v>3</v>
      </c>
      <c r="H51" s="4"/>
      <c r="I51" s="5">
        <v>3</v>
      </c>
      <c r="J51" s="4">
        <v>2</v>
      </c>
      <c r="K51" s="4">
        <v>1</v>
      </c>
      <c r="L51" s="5">
        <v>2</v>
      </c>
      <c r="M51" s="5">
        <v>3</v>
      </c>
      <c r="N51" s="5">
        <v>3</v>
      </c>
      <c r="O51" s="5">
        <v>1</v>
      </c>
      <c r="P51" s="2">
        <v>6</v>
      </c>
      <c r="Q51" s="2">
        <v>7</v>
      </c>
      <c r="R51" s="2">
        <v>3</v>
      </c>
      <c r="S51" s="2">
        <v>12</v>
      </c>
      <c r="T51" s="2">
        <v>5</v>
      </c>
      <c r="U51" s="2">
        <v>9</v>
      </c>
      <c r="V51" s="2">
        <v>5</v>
      </c>
      <c r="W51" s="2">
        <v>4</v>
      </c>
      <c r="X51" s="2">
        <v>4</v>
      </c>
      <c r="Y51" s="2">
        <v>3</v>
      </c>
      <c r="Z51" s="3">
        <v>8</v>
      </c>
      <c r="AA51" s="4">
        <f t="shared" si="1"/>
        <v>6</v>
      </c>
      <c r="AB51" s="5">
        <f t="shared" si="2"/>
        <v>12</v>
      </c>
      <c r="AC51" s="1">
        <f t="shared" si="3"/>
        <v>18</v>
      </c>
      <c r="AD51">
        <v>0</v>
      </c>
    </row>
    <row r="52" spans="1:30" ht="14.25" customHeight="1" x14ac:dyDescent="0.35">
      <c r="A52" s="2">
        <f t="shared" si="0"/>
        <v>34</v>
      </c>
      <c r="B52" s="2">
        <v>24201</v>
      </c>
      <c r="C52" s="2">
        <v>0</v>
      </c>
      <c r="D52" s="2">
        <v>1987</v>
      </c>
      <c r="E52" s="8">
        <v>44496.748611111114</v>
      </c>
      <c r="F52" s="2" t="s">
        <v>70</v>
      </c>
      <c r="G52" s="4">
        <v>1</v>
      </c>
      <c r="H52" s="4"/>
      <c r="I52" s="5">
        <v>4</v>
      </c>
      <c r="J52" s="4">
        <v>4</v>
      </c>
      <c r="K52" s="4">
        <v>3</v>
      </c>
      <c r="L52" s="5">
        <v>4</v>
      </c>
      <c r="M52" s="5">
        <v>4</v>
      </c>
      <c r="N52" s="5">
        <v>4</v>
      </c>
      <c r="O52" s="5">
        <v>3</v>
      </c>
      <c r="P52" s="2">
        <v>4</v>
      </c>
      <c r="Q52" s="2">
        <v>7</v>
      </c>
      <c r="R52" s="2">
        <v>4</v>
      </c>
      <c r="S52" s="2">
        <v>4</v>
      </c>
      <c r="T52" s="2">
        <v>9</v>
      </c>
      <c r="U52" s="2">
        <v>4</v>
      </c>
      <c r="V52" s="2">
        <v>3</v>
      </c>
      <c r="W52" s="2">
        <v>5</v>
      </c>
      <c r="X52" s="2">
        <v>6</v>
      </c>
      <c r="Y52" s="2">
        <v>5</v>
      </c>
      <c r="Z52" s="3">
        <v>18</v>
      </c>
      <c r="AA52" s="4">
        <f t="shared" si="1"/>
        <v>8</v>
      </c>
      <c r="AB52" s="5">
        <f t="shared" si="2"/>
        <v>19</v>
      </c>
      <c r="AC52" s="1">
        <f t="shared" si="3"/>
        <v>27</v>
      </c>
      <c r="AD52">
        <v>1</v>
      </c>
    </row>
    <row r="53" spans="1:30" ht="14.25" customHeight="1" x14ac:dyDescent="0.35">
      <c r="A53" s="2">
        <f t="shared" si="0"/>
        <v>37</v>
      </c>
      <c r="B53" s="2">
        <v>24206</v>
      </c>
      <c r="C53" s="2">
        <v>0</v>
      </c>
      <c r="D53" s="2">
        <v>1984</v>
      </c>
      <c r="E53" s="8">
        <v>44496.761111111111</v>
      </c>
      <c r="F53" s="2" t="s">
        <v>71</v>
      </c>
      <c r="G53" s="4">
        <v>4</v>
      </c>
      <c r="H53" s="4"/>
      <c r="I53" s="5">
        <v>3</v>
      </c>
      <c r="J53" s="4">
        <v>3</v>
      </c>
      <c r="K53" s="4">
        <v>3</v>
      </c>
      <c r="L53" s="5">
        <v>2</v>
      </c>
      <c r="M53" s="5">
        <v>3</v>
      </c>
      <c r="N53" s="5">
        <v>3</v>
      </c>
      <c r="O53" s="5">
        <v>3</v>
      </c>
      <c r="P53" s="2">
        <v>6</v>
      </c>
      <c r="Q53" s="2">
        <v>11</v>
      </c>
      <c r="R53" s="2">
        <v>6</v>
      </c>
      <c r="S53" s="2">
        <v>16</v>
      </c>
      <c r="T53" s="2">
        <v>10</v>
      </c>
      <c r="U53" s="2">
        <v>6</v>
      </c>
      <c r="V53" s="2">
        <v>5</v>
      </c>
      <c r="W53" s="2">
        <v>9</v>
      </c>
      <c r="X53" s="2">
        <v>5</v>
      </c>
      <c r="Y53" s="2">
        <v>4</v>
      </c>
      <c r="Z53" s="3">
        <v>-20</v>
      </c>
      <c r="AA53" s="4">
        <f t="shared" si="1"/>
        <v>10</v>
      </c>
      <c r="AB53" s="5">
        <f t="shared" si="2"/>
        <v>14</v>
      </c>
      <c r="AC53" s="1">
        <f t="shared" si="3"/>
        <v>24</v>
      </c>
      <c r="AD53">
        <v>0</v>
      </c>
    </row>
    <row r="54" spans="1:30" ht="14.25" customHeight="1" x14ac:dyDescent="0.35">
      <c r="A54" s="2">
        <f t="shared" si="0"/>
        <v>22</v>
      </c>
      <c r="B54" s="2">
        <v>24209</v>
      </c>
      <c r="C54" s="2">
        <v>1</v>
      </c>
      <c r="D54" s="2">
        <v>1999</v>
      </c>
      <c r="E54" s="8">
        <v>44496.770833333336</v>
      </c>
      <c r="F54" s="2" t="s">
        <v>71</v>
      </c>
      <c r="G54" s="4">
        <v>3</v>
      </c>
      <c r="H54" s="4"/>
      <c r="I54" s="5">
        <v>3</v>
      </c>
      <c r="J54" s="4">
        <v>3</v>
      </c>
      <c r="K54" s="4">
        <v>2</v>
      </c>
      <c r="L54" s="5">
        <v>4</v>
      </c>
      <c r="M54" s="5">
        <v>3</v>
      </c>
      <c r="N54" s="5">
        <v>4</v>
      </c>
      <c r="O54" s="5">
        <v>3</v>
      </c>
      <c r="P54" s="2">
        <v>8</v>
      </c>
      <c r="Q54" s="2">
        <v>5</v>
      </c>
      <c r="R54" s="2">
        <v>2</v>
      </c>
      <c r="S54" s="2">
        <v>6</v>
      </c>
      <c r="T54" s="2">
        <v>10</v>
      </c>
      <c r="U54" s="2">
        <v>7</v>
      </c>
      <c r="V54" s="2">
        <v>4</v>
      </c>
      <c r="W54" s="2">
        <v>5</v>
      </c>
      <c r="X54" s="2">
        <v>5</v>
      </c>
      <c r="Y54" s="2">
        <v>2</v>
      </c>
      <c r="Z54" s="3">
        <v>-27</v>
      </c>
      <c r="AA54" s="4">
        <f t="shared" si="1"/>
        <v>8</v>
      </c>
      <c r="AB54" s="5">
        <f t="shared" si="2"/>
        <v>17</v>
      </c>
      <c r="AC54" s="1">
        <f t="shared" si="3"/>
        <v>25</v>
      </c>
      <c r="AD54">
        <v>0</v>
      </c>
    </row>
    <row r="55" spans="1:30" ht="14.25" customHeight="1" x14ac:dyDescent="0.35">
      <c r="A55" s="2">
        <f t="shared" si="0"/>
        <v>60</v>
      </c>
      <c r="B55" s="2">
        <v>24215</v>
      </c>
      <c r="C55" s="2">
        <v>1</v>
      </c>
      <c r="D55" s="2">
        <v>1961</v>
      </c>
      <c r="E55" s="8">
        <v>44496.773611111108</v>
      </c>
      <c r="F55" s="2" t="s">
        <v>71</v>
      </c>
      <c r="G55" s="4">
        <v>2</v>
      </c>
      <c r="H55" s="4"/>
      <c r="I55" s="5">
        <v>3</v>
      </c>
      <c r="J55" s="4">
        <v>3</v>
      </c>
      <c r="K55" s="4">
        <v>2</v>
      </c>
      <c r="L55" s="5">
        <v>1</v>
      </c>
      <c r="M55" s="5">
        <v>3</v>
      </c>
      <c r="N55" s="5">
        <v>2</v>
      </c>
      <c r="O55" s="5">
        <v>3</v>
      </c>
      <c r="P55" s="2">
        <v>12</v>
      </c>
      <c r="Q55" s="2">
        <v>10</v>
      </c>
      <c r="R55" s="2">
        <v>3</v>
      </c>
      <c r="S55" s="2">
        <v>3</v>
      </c>
      <c r="T55" s="2">
        <v>4</v>
      </c>
      <c r="U55" s="2">
        <v>10</v>
      </c>
      <c r="V55" s="2">
        <v>4</v>
      </c>
      <c r="W55" s="2">
        <v>8</v>
      </c>
      <c r="X55" s="2">
        <v>5</v>
      </c>
      <c r="Y55" s="2">
        <v>3</v>
      </c>
      <c r="Z55" s="3">
        <v>-9</v>
      </c>
      <c r="AA55" s="4">
        <f t="shared" si="1"/>
        <v>7</v>
      </c>
      <c r="AB55" s="5">
        <f t="shared" si="2"/>
        <v>12</v>
      </c>
      <c r="AC55" s="1">
        <f t="shared" si="3"/>
        <v>19</v>
      </c>
      <c r="AD55">
        <v>0</v>
      </c>
    </row>
    <row r="56" spans="1:30" ht="14.25" customHeight="1" x14ac:dyDescent="0.35">
      <c r="A56" s="2">
        <f t="shared" si="0"/>
        <v>26</v>
      </c>
      <c r="B56" s="2">
        <v>24224</v>
      </c>
      <c r="C56" s="2">
        <v>0</v>
      </c>
      <c r="D56" s="2">
        <v>1995</v>
      </c>
      <c r="E56" s="8">
        <v>44496.792361111111</v>
      </c>
      <c r="F56" s="2" t="s">
        <v>71</v>
      </c>
      <c r="G56" s="4">
        <v>3</v>
      </c>
      <c r="H56" s="4"/>
      <c r="I56" s="5">
        <v>4</v>
      </c>
      <c r="J56" s="4">
        <v>4</v>
      </c>
      <c r="K56" s="4">
        <v>3</v>
      </c>
      <c r="L56" s="5">
        <v>3</v>
      </c>
      <c r="M56" s="5">
        <v>4</v>
      </c>
      <c r="N56" s="5">
        <v>4</v>
      </c>
      <c r="O56" s="5">
        <v>4</v>
      </c>
      <c r="P56" s="2">
        <v>7</v>
      </c>
      <c r="Q56" s="2">
        <v>5</v>
      </c>
      <c r="R56" s="2">
        <v>2</v>
      </c>
      <c r="S56" s="2">
        <v>3</v>
      </c>
      <c r="T56" s="2">
        <v>5</v>
      </c>
      <c r="U56" s="2">
        <v>5</v>
      </c>
      <c r="V56" s="2">
        <v>2</v>
      </c>
      <c r="W56" s="2">
        <v>4</v>
      </c>
      <c r="X56" s="2">
        <v>7</v>
      </c>
      <c r="Y56" s="2">
        <v>2</v>
      </c>
      <c r="Z56" s="3">
        <v>-21</v>
      </c>
      <c r="AA56" s="4">
        <f t="shared" si="1"/>
        <v>10</v>
      </c>
      <c r="AB56" s="5">
        <f t="shared" si="2"/>
        <v>19</v>
      </c>
      <c r="AC56" s="1">
        <f t="shared" si="3"/>
        <v>29</v>
      </c>
      <c r="AD56">
        <v>0</v>
      </c>
    </row>
    <row r="57" spans="1:30" ht="14.25" hidden="1" customHeight="1" x14ac:dyDescent="0.35">
      <c r="A57" s="2">
        <f t="shared" si="0"/>
        <v>19</v>
      </c>
      <c r="B57" s="2">
        <v>24225</v>
      </c>
      <c r="C57" s="2">
        <v>0</v>
      </c>
      <c r="D57" s="2">
        <v>2002</v>
      </c>
      <c r="E57" s="8">
        <v>44496.798611111109</v>
      </c>
      <c r="F57" s="2" t="s">
        <v>69</v>
      </c>
      <c r="G57" s="4">
        <v>3</v>
      </c>
      <c r="H57" s="4"/>
      <c r="I57" s="5">
        <v>4</v>
      </c>
      <c r="J57" s="4">
        <v>4</v>
      </c>
      <c r="K57" s="4">
        <v>2</v>
      </c>
      <c r="L57" s="5">
        <v>4</v>
      </c>
      <c r="M57" s="5">
        <v>4</v>
      </c>
      <c r="N57" s="5">
        <v>4</v>
      </c>
      <c r="O57" s="5">
        <v>4</v>
      </c>
      <c r="P57" s="2">
        <v>10</v>
      </c>
      <c r="Q57" s="2">
        <v>7</v>
      </c>
      <c r="R57" s="2">
        <v>7</v>
      </c>
      <c r="S57" s="2">
        <v>5</v>
      </c>
      <c r="T57" s="2">
        <v>5</v>
      </c>
      <c r="U57" s="2">
        <v>7</v>
      </c>
      <c r="V57" s="2">
        <v>4</v>
      </c>
      <c r="W57" s="2">
        <v>6</v>
      </c>
      <c r="X57" s="2">
        <v>5</v>
      </c>
      <c r="Y57" s="2">
        <v>4</v>
      </c>
      <c r="Z57" s="3">
        <v>-4</v>
      </c>
      <c r="AA57" s="4">
        <f t="shared" si="1"/>
        <v>9</v>
      </c>
      <c r="AB57" s="5">
        <f t="shared" si="2"/>
        <v>20</v>
      </c>
      <c r="AC57" s="1">
        <f t="shared" si="3"/>
        <v>29</v>
      </c>
    </row>
    <row r="58" spans="1:30" ht="14.25" customHeight="1" x14ac:dyDescent="0.35">
      <c r="A58" s="2">
        <f t="shared" si="0"/>
        <v>19</v>
      </c>
      <c r="B58" s="2">
        <v>24233</v>
      </c>
      <c r="C58" s="2">
        <v>0</v>
      </c>
      <c r="D58" s="2">
        <v>2002</v>
      </c>
      <c r="E58" s="8">
        <v>44496.816666666666</v>
      </c>
      <c r="F58" s="2" t="s">
        <v>70</v>
      </c>
      <c r="G58" s="4">
        <v>3</v>
      </c>
      <c r="H58" s="4"/>
      <c r="I58" s="5">
        <v>4</v>
      </c>
      <c r="J58" s="4">
        <v>3</v>
      </c>
      <c r="K58" s="4">
        <v>2</v>
      </c>
      <c r="L58" s="5">
        <v>4</v>
      </c>
      <c r="M58" s="5">
        <v>4</v>
      </c>
      <c r="N58" s="5">
        <v>4</v>
      </c>
      <c r="O58" s="5">
        <v>3</v>
      </c>
      <c r="P58" s="2">
        <v>17</v>
      </c>
      <c r="Q58" s="2">
        <v>14</v>
      </c>
      <c r="R58" s="2">
        <v>4</v>
      </c>
      <c r="S58" s="2">
        <v>5</v>
      </c>
      <c r="T58" s="2">
        <v>19</v>
      </c>
      <c r="U58" s="2">
        <v>11</v>
      </c>
      <c r="V58" s="2">
        <v>5</v>
      </c>
      <c r="W58" s="2">
        <v>9</v>
      </c>
      <c r="X58" s="2">
        <v>8</v>
      </c>
      <c r="Y58" s="2">
        <v>7</v>
      </c>
      <c r="Z58" s="3">
        <v>-27</v>
      </c>
      <c r="AA58" s="4">
        <f t="shared" si="1"/>
        <v>8</v>
      </c>
      <c r="AB58" s="5">
        <f t="shared" si="2"/>
        <v>19</v>
      </c>
      <c r="AC58" s="1">
        <f t="shared" si="3"/>
        <v>27</v>
      </c>
      <c r="AD58">
        <v>1</v>
      </c>
    </row>
    <row r="59" spans="1:30" ht="14.25" customHeight="1" x14ac:dyDescent="0.35">
      <c r="A59" s="2">
        <f t="shared" si="0"/>
        <v>45</v>
      </c>
      <c r="B59" s="2">
        <v>24245</v>
      </c>
      <c r="C59" s="2">
        <v>1</v>
      </c>
      <c r="D59" s="2">
        <v>1976</v>
      </c>
      <c r="E59" s="8">
        <v>44496.824305555558</v>
      </c>
      <c r="F59" s="2" t="s">
        <v>70</v>
      </c>
      <c r="G59" s="4">
        <v>3</v>
      </c>
      <c r="H59" s="4"/>
      <c r="I59" s="5">
        <v>3</v>
      </c>
      <c r="J59" s="4">
        <v>2</v>
      </c>
      <c r="K59" s="4">
        <v>2</v>
      </c>
      <c r="L59" s="5">
        <v>4</v>
      </c>
      <c r="M59" s="5">
        <v>3</v>
      </c>
      <c r="N59" s="5">
        <v>3</v>
      </c>
      <c r="O59" s="5">
        <v>3</v>
      </c>
      <c r="P59" s="2">
        <v>4</v>
      </c>
      <c r="Q59" s="2">
        <v>6</v>
      </c>
      <c r="R59" s="2">
        <v>2</v>
      </c>
      <c r="S59" s="2">
        <v>4</v>
      </c>
      <c r="T59" s="2">
        <v>3</v>
      </c>
      <c r="U59" s="2">
        <v>4</v>
      </c>
      <c r="V59" s="2">
        <v>1</v>
      </c>
      <c r="W59" s="2">
        <v>3</v>
      </c>
      <c r="X59" s="2">
        <v>2</v>
      </c>
      <c r="Y59" s="2">
        <v>2</v>
      </c>
      <c r="Z59" s="3">
        <v>-24</v>
      </c>
      <c r="AA59" s="4">
        <f t="shared" si="1"/>
        <v>7</v>
      </c>
      <c r="AB59" s="5">
        <f t="shared" si="2"/>
        <v>16</v>
      </c>
      <c r="AC59" s="1">
        <f t="shared" si="3"/>
        <v>23</v>
      </c>
      <c r="AD59">
        <v>1</v>
      </c>
    </row>
    <row r="60" spans="1:30" ht="14.25" customHeight="1" x14ac:dyDescent="0.35">
      <c r="A60" s="2">
        <f t="shared" si="0"/>
        <v>38</v>
      </c>
      <c r="B60" s="2">
        <v>24247</v>
      </c>
      <c r="C60" s="2">
        <v>0</v>
      </c>
      <c r="D60" s="2">
        <v>1983</v>
      </c>
      <c r="E60" s="8">
        <v>44496.827777777777</v>
      </c>
      <c r="F60" s="2" t="s">
        <v>71</v>
      </c>
      <c r="G60" s="4">
        <v>3</v>
      </c>
      <c r="H60" s="4"/>
      <c r="I60" s="5">
        <v>3</v>
      </c>
      <c r="J60" s="4">
        <v>2</v>
      </c>
      <c r="K60" s="4">
        <v>2</v>
      </c>
      <c r="L60" s="5">
        <v>4</v>
      </c>
      <c r="M60" s="5">
        <v>3</v>
      </c>
      <c r="N60" s="5">
        <v>2</v>
      </c>
      <c r="O60" s="5">
        <v>1</v>
      </c>
      <c r="P60" s="2">
        <v>4</v>
      </c>
      <c r="Q60" s="2">
        <v>6</v>
      </c>
      <c r="R60" s="2">
        <v>4</v>
      </c>
      <c r="S60" s="2">
        <v>8</v>
      </c>
      <c r="T60" s="2">
        <v>7</v>
      </c>
      <c r="U60" s="2">
        <v>8</v>
      </c>
      <c r="V60" s="2">
        <v>4</v>
      </c>
      <c r="W60" s="2">
        <v>4</v>
      </c>
      <c r="X60" s="2">
        <v>5</v>
      </c>
      <c r="Y60" s="2">
        <v>4</v>
      </c>
      <c r="Z60" s="3">
        <v>1</v>
      </c>
      <c r="AA60" s="4">
        <f t="shared" si="1"/>
        <v>7</v>
      </c>
      <c r="AB60" s="5">
        <f t="shared" si="2"/>
        <v>13</v>
      </c>
      <c r="AC60" s="1">
        <f t="shared" si="3"/>
        <v>20</v>
      </c>
      <c r="AD60">
        <v>0</v>
      </c>
    </row>
    <row r="61" spans="1:30" ht="14.25" customHeight="1" x14ac:dyDescent="0.35">
      <c r="A61" s="2">
        <f t="shared" si="0"/>
        <v>34</v>
      </c>
      <c r="B61" s="2">
        <v>24260</v>
      </c>
      <c r="C61" s="2">
        <v>0</v>
      </c>
      <c r="D61" s="2">
        <v>1987</v>
      </c>
      <c r="E61" s="8">
        <v>44496.856944444444</v>
      </c>
      <c r="F61" s="2" t="s">
        <v>82</v>
      </c>
      <c r="G61" s="4">
        <v>3</v>
      </c>
      <c r="H61" s="4"/>
      <c r="I61" s="5">
        <v>4</v>
      </c>
      <c r="J61" s="4">
        <v>3</v>
      </c>
      <c r="K61" s="4">
        <v>2</v>
      </c>
      <c r="L61" s="5">
        <v>4</v>
      </c>
      <c r="M61" s="5">
        <v>4</v>
      </c>
      <c r="N61" s="5">
        <v>4</v>
      </c>
      <c r="O61" s="5">
        <v>4</v>
      </c>
      <c r="P61" s="2">
        <v>7</v>
      </c>
      <c r="Q61" s="2">
        <v>9</v>
      </c>
      <c r="R61" s="2">
        <v>3</v>
      </c>
      <c r="S61" s="2">
        <v>3</v>
      </c>
      <c r="T61" s="2">
        <v>13</v>
      </c>
      <c r="U61" s="2">
        <v>4</v>
      </c>
      <c r="V61" s="2">
        <v>2</v>
      </c>
      <c r="W61" s="2">
        <v>4</v>
      </c>
      <c r="X61" s="2">
        <v>3</v>
      </c>
      <c r="Y61" s="2">
        <v>3</v>
      </c>
      <c r="Z61" s="3">
        <v>-22</v>
      </c>
      <c r="AA61" s="4">
        <f t="shared" si="1"/>
        <v>8</v>
      </c>
      <c r="AB61" s="5">
        <f t="shared" si="2"/>
        <v>20</v>
      </c>
      <c r="AC61" s="1">
        <f t="shared" si="3"/>
        <v>28</v>
      </c>
      <c r="AD61">
        <v>1</v>
      </c>
    </row>
    <row r="62" spans="1:30" ht="14.25" customHeight="1" x14ac:dyDescent="0.35">
      <c r="A62" s="2">
        <f t="shared" si="0"/>
        <v>20</v>
      </c>
      <c r="B62" s="2">
        <v>24262</v>
      </c>
      <c r="C62" s="2">
        <v>0</v>
      </c>
      <c r="D62" s="2">
        <v>2001</v>
      </c>
      <c r="E62" s="8">
        <v>44496.868055555555</v>
      </c>
      <c r="F62" s="2" t="s">
        <v>83</v>
      </c>
      <c r="G62" s="4">
        <v>3</v>
      </c>
      <c r="H62" s="4"/>
      <c r="I62" s="5">
        <v>3</v>
      </c>
      <c r="J62" s="4">
        <v>3</v>
      </c>
      <c r="K62" s="4">
        <v>3</v>
      </c>
      <c r="L62" s="5">
        <v>4</v>
      </c>
      <c r="M62" s="5">
        <v>4</v>
      </c>
      <c r="N62" s="5">
        <v>3</v>
      </c>
      <c r="O62" s="5">
        <v>2</v>
      </c>
      <c r="P62" s="2">
        <v>6</v>
      </c>
      <c r="Q62" s="2">
        <v>9</v>
      </c>
      <c r="R62" s="2">
        <v>2</v>
      </c>
      <c r="S62" s="2">
        <v>6</v>
      </c>
      <c r="T62" s="2">
        <v>10</v>
      </c>
      <c r="U62" s="2">
        <v>4</v>
      </c>
      <c r="V62" s="2">
        <v>3</v>
      </c>
      <c r="W62" s="2">
        <v>5</v>
      </c>
      <c r="X62" s="2">
        <v>4</v>
      </c>
      <c r="Y62" s="2">
        <v>5</v>
      </c>
      <c r="Z62" s="3">
        <v>-17</v>
      </c>
      <c r="AA62" s="4">
        <f t="shared" si="1"/>
        <v>9</v>
      </c>
      <c r="AB62" s="5">
        <f t="shared" si="2"/>
        <v>16</v>
      </c>
      <c r="AC62" s="1">
        <f t="shared" si="3"/>
        <v>25</v>
      </c>
      <c r="AD62">
        <v>0</v>
      </c>
    </row>
    <row r="63" spans="1:30" ht="14.25" customHeight="1" x14ac:dyDescent="0.35">
      <c r="A63" s="2">
        <f t="shared" si="0"/>
        <v>20</v>
      </c>
      <c r="B63" s="2">
        <v>24264</v>
      </c>
      <c r="C63" s="2">
        <v>1</v>
      </c>
      <c r="D63" s="2">
        <v>2001</v>
      </c>
      <c r="E63" s="8">
        <v>44496.871527777781</v>
      </c>
      <c r="F63" s="2" t="s">
        <v>71</v>
      </c>
      <c r="G63" s="4">
        <v>2</v>
      </c>
      <c r="H63" s="4"/>
      <c r="I63" s="5">
        <v>2</v>
      </c>
      <c r="J63" s="4">
        <v>3</v>
      </c>
      <c r="K63" s="4">
        <v>2</v>
      </c>
      <c r="L63" s="5">
        <v>1</v>
      </c>
      <c r="M63" s="5">
        <v>3</v>
      </c>
      <c r="N63" s="5">
        <v>2</v>
      </c>
      <c r="O63" s="5">
        <v>2</v>
      </c>
      <c r="P63" s="2">
        <v>5</v>
      </c>
      <c r="Q63" s="2">
        <v>4</v>
      </c>
      <c r="R63" s="2">
        <v>3</v>
      </c>
      <c r="S63" s="2">
        <v>3</v>
      </c>
      <c r="T63" s="2">
        <v>4</v>
      </c>
      <c r="U63" s="2">
        <v>2</v>
      </c>
      <c r="V63" s="2">
        <v>3</v>
      </c>
      <c r="W63" s="2">
        <v>5</v>
      </c>
      <c r="X63" s="2">
        <v>4</v>
      </c>
      <c r="Y63" s="2">
        <v>2</v>
      </c>
      <c r="Z63" s="3">
        <v>-18</v>
      </c>
      <c r="AA63" s="4">
        <f t="shared" si="1"/>
        <v>7</v>
      </c>
      <c r="AB63" s="5">
        <f t="shared" si="2"/>
        <v>10</v>
      </c>
      <c r="AC63" s="1">
        <f t="shared" si="3"/>
        <v>17</v>
      </c>
      <c r="AD63">
        <v>0</v>
      </c>
    </row>
    <row r="64" spans="1:30" ht="14.25" hidden="1" customHeight="1" x14ac:dyDescent="0.35">
      <c r="A64" s="2">
        <f t="shared" si="0"/>
        <v>20</v>
      </c>
      <c r="B64" s="2">
        <v>24268</v>
      </c>
      <c r="C64" s="2">
        <v>0</v>
      </c>
      <c r="D64" s="2">
        <v>2001</v>
      </c>
      <c r="E64" s="8">
        <v>44496.895833333336</v>
      </c>
      <c r="F64" s="2" t="s">
        <v>69</v>
      </c>
      <c r="G64" s="4">
        <v>4</v>
      </c>
      <c r="H64" s="4"/>
      <c r="I64" s="5">
        <v>3</v>
      </c>
      <c r="J64" s="4">
        <v>3</v>
      </c>
      <c r="K64" s="4">
        <v>2</v>
      </c>
      <c r="L64" s="5">
        <v>2</v>
      </c>
      <c r="M64" s="5">
        <v>3</v>
      </c>
      <c r="N64" s="5">
        <v>3</v>
      </c>
      <c r="O64" s="5">
        <v>3</v>
      </c>
      <c r="P64" s="2">
        <v>5</v>
      </c>
      <c r="Q64" s="2">
        <v>5</v>
      </c>
      <c r="R64" s="2">
        <v>3</v>
      </c>
      <c r="S64" s="2">
        <v>3</v>
      </c>
      <c r="T64" s="2">
        <v>5</v>
      </c>
      <c r="U64" s="2">
        <v>3</v>
      </c>
      <c r="V64" s="2">
        <v>4</v>
      </c>
      <c r="W64" s="2">
        <v>5</v>
      </c>
      <c r="X64" s="2">
        <v>3</v>
      </c>
      <c r="Y64" s="2">
        <v>3</v>
      </c>
      <c r="Z64" s="3">
        <v>-24</v>
      </c>
      <c r="AA64" s="4">
        <f t="shared" si="1"/>
        <v>9</v>
      </c>
      <c r="AB64" s="5">
        <f t="shared" si="2"/>
        <v>14</v>
      </c>
      <c r="AC64" s="1">
        <f t="shared" si="3"/>
        <v>23</v>
      </c>
    </row>
    <row r="65" spans="1:30" ht="14.25" customHeight="1" x14ac:dyDescent="0.35">
      <c r="A65" s="2">
        <f t="shared" si="0"/>
        <v>39</v>
      </c>
      <c r="B65" s="2">
        <v>24270</v>
      </c>
      <c r="C65" s="2">
        <v>0</v>
      </c>
      <c r="D65" s="2">
        <v>1982</v>
      </c>
      <c r="E65" s="8">
        <v>44496.897916666669</v>
      </c>
      <c r="F65" s="2" t="s">
        <v>71</v>
      </c>
      <c r="G65" s="4">
        <v>3</v>
      </c>
      <c r="H65" s="4"/>
      <c r="I65" s="5">
        <v>3</v>
      </c>
      <c r="J65" s="4">
        <v>4</v>
      </c>
      <c r="K65" s="4">
        <v>4</v>
      </c>
      <c r="L65" s="5">
        <v>4</v>
      </c>
      <c r="M65" s="5">
        <v>4</v>
      </c>
      <c r="N65" s="5">
        <v>4</v>
      </c>
      <c r="O65" s="5">
        <v>4</v>
      </c>
      <c r="P65" s="2">
        <v>19</v>
      </c>
      <c r="Q65" s="2">
        <v>54</v>
      </c>
      <c r="R65" s="2">
        <v>9</v>
      </c>
      <c r="S65" s="2">
        <v>15</v>
      </c>
      <c r="T65" s="2">
        <v>15</v>
      </c>
      <c r="U65" s="2">
        <v>20</v>
      </c>
      <c r="V65" s="2">
        <v>6</v>
      </c>
      <c r="W65" s="2">
        <v>11</v>
      </c>
      <c r="X65" s="2">
        <v>8</v>
      </c>
      <c r="Y65" s="2">
        <v>6</v>
      </c>
      <c r="Z65" s="3">
        <v>6</v>
      </c>
      <c r="AA65" s="4">
        <f t="shared" si="1"/>
        <v>11</v>
      </c>
      <c r="AB65" s="5">
        <f t="shared" si="2"/>
        <v>19</v>
      </c>
      <c r="AC65" s="1">
        <f t="shared" si="3"/>
        <v>30</v>
      </c>
      <c r="AD65">
        <v>0</v>
      </c>
    </row>
    <row r="66" spans="1:30" ht="14.25" customHeight="1" x14ac:dyDescent="0.35">
      <c r="A66" s="2">
        <f t="shared" si="0"/>
        <v>39</v>
      </c>
      <c r="B66" s="2">
        <v>24272</v>
      </c>
      <c r="C66" s="2">
        <v>0</v>
      </c>
      <c r="D66" s="2">
        <v>1982</v>
      </c>
      <c r="E66" s="8">
        <v>44496.906944444447</v>
      </c>
      <c r="F66" s="2" t="s">
        <v>70</v>
      </c>
      <c r="G66" s="4">
        <v>3</v>
      </c>
      <c r="H66" s="4"/>
      <c r="I66" s="5">
        <v>4</v>
      </c>
      <c r="J66" s="4">
        <v>3</v>
      </c>
      <c r="K66" s="4">
        <v>3</v>
      </c>
      <c r="L66" s="5">
        <v>4</v>
      </c>
      <c r="M66" s="5">
        <v>4</v>
      </c>
      <c r="N66" s="5">
        <v>4</v>
      </c>
      <c r="O66" s="5">
        <v>4</v>
      </c>
      <c r="P66" s="2">
        <v>14</v>
      </c>
      <c r="Q66" s="2">
        <v>15</v>
      </c>
      <c r="R66" s="2">
        <v>6</v>
      </c>
      <c r="S66" s="2">
        <v>4</v>
      </c>
      <c r="T66" s="2">
        <v>8</v>
      </c>
      <c r="U66" s="2">
        <v>5</v>
      </c>
      <c r="V66" s="2">
        <v>4</v>
      </c>
      <c r="W66" s="2">
        <v>8</v>
      </c>
      <c r="X66" s="2">
        <v>10</v>
      </c>
      <c r="Y66" s="2">
        <v>5</v>
      </c>
      <c r="Z66" s="3">
        <v>-16</v>
      </c>
      <c r="AA66" s="4">
        <f t="shared" si="1"/>
        <v>9</v>
      </c>
      <c r="AB66" s="5">
        <f t="shared" si="2"/>
        <v>20</v>
      </c>
      <c r="AC66" s="1">
        <f t="shared" si="3"/>
        <v>29</v>
      </c>
      <c r="AD66">
        <v>1</v>
      </c>
    </row>
    <row r="67" spans="1:30" ht="14.25" customHeight="1" x14ac:dyDescent="0.35">
      <c r="A67" s="2">
        <f t="shared" si="0"/>
        <v>20</v>
      </c>
      <c r="B67" s="2">
        <v>24271</v>
      </c>
      <c r="C67" s="2">
        <v>0</v>
      </c>
      <c r="D67" s="2">
        <v>2001</v>
      </c>
      <c r="E67" s="8">
        <v>44496.919444444444</v>
      </c>
      <c r="F67" s="2" t="s">
        <v>71</v>
      </c>
      <c r="G67" s="4">
        <v>2</v>
      </c>
      <c r="H67" s="4"/>
      <c r="I67" s="5">
        <v>1</v>
      </c>
      <c r="J67" s="4">
        <v>4</v>
      </c>
      <c r="K67" s="4">
        <v>2</v>
      </c>
      <c r="L67" s="5">
        <v>2</v>
      </c>
      <c r="M67" s="5">
        <v>1</v>
      </c>
      <c r="N67" s="5">
        <v>3</v>
      </c>
      <c r="O67" s="5">
        <v>1</v>
      </c>
      <c r="P67" s="2">
        <v>7</v>
      </c>
      <c r="Q67" s="2">
        <v>12</v>
      </c>
      <c r="R67" s="2">
        <v>3</v>
      </c>
      <c r="S67" s="2">
        <v>7</v>
      </c>
      <c r="T67" s="2">
        <v>7</v>
      </c>
      <c r="U67" s="2">
        <v>8</v>
      </c>
      <c r="V67" s="2">
        <v>4</v>
      </c>
      <c r="W67" s="2">
        <v>7</v>
      </c>
      <c r="X67" s="2">
        <v>6</v>
      </c>
      <c r="Y67" s="2">
        <v>3</v>
      </c>
      <c r="Z67" s="3">
        <v>24</v>
      </c>
      <c r="AA67" s="4">
        <f t="shared" si="1"/>
        <v>8</v>
      </c>
      <c r="AB67" s="5">
        <f t="shared" si="2"/>
        <v>8</v>
      </c>
      <c r="AC67" s="1">
        <f t="shared" si="3"/>
        <v>16</v>
      </c>
      <c r="AD67">
        <v>0</v>
      </c>
    </row>
    <row r="68" spans="1:30" ht="14.25" customHeight="1" x14ac:dyDescent="0.35">
      <c r="A68" s="2">
        <f t="shared" si="0"/>
        <v>20</v>
      </c>
      <c r="B68" s="2">
        <v>24223</v>
      </c>
      <c r="C68" s="2">
        <v>0</v>
      </c>
      <c r="D68" s="2">
        <v>2001</v>
      </c>
      <c r="E68" s="8">
        <v>44496.95208333333</v>
      </c>
      <c r="F68" s="2" t="s">
        <v>71</v>
      </c>
      <c r="G68" s="4">
        <v>3</v>
      </c>
      <c r="H68" s="4"/>
      <c r="I68" s="5">
        <v>3</v>
      </c>
      <c r="J68" s="4">
        <v>3</v>
      </c>
      <c r="K68" s="4">
        <v>3</v>
      </c>
      <c r="L68" s="5">
        <v>2</v>
      </c>
      <c r="M68" s="5">
        <v>2</v>
      </c>
      <c r="N68" s="5">
        <v>3</v>
      </c>
      <c r="O68" s="5">
        <v>2</v>
      </c>
      <c r="P68" s="2">
        <v>6</v>
      </c>
      <c r="Q68" s="2">
        <v>6</v>
      </c>
      <c r="R68" s="2">
        <v>2</v>
      </c>
      <c r="S68" s="2">
        <v>5</v>
      </c>
      <c r="T68" s="2">
        <v>5</v>
      </c>
      <c r="U68" s="2">
        <v>6</v>
      </c>
      <c r="V68" s="2">
        <v>2</v>
      </c>
      <c r="W68" s="2">
        <v>6</v>
      </c>
      <c r="X68" s="2">
        <v>4</v>
      </c>
      <c r="Y68" s="2">
        <v>6</v>
      </c>
      <c r="Z68" s="3">
        <v>-25</v>
      </c>
      <c r="AA68" s="4">
        <f t="shared" si="1"/>
        <v>9</v>
      </c>
      <c r="AB68" s="5">
        <f t="shared" si="2"/>
        <v>12</v>
      </c>
      <c r="AC68" s="1">
        <f t="shared" si="3"/>
        <v>21</v>
      </c>
      <c r="AD68">
        <v>0</v>
      </c>
    </row>
    <row r="69" spans="1:30" ht="14.25" customHeight="1" x14ac:dyDescent="0.35">
      <c r="A69" s="2">
        <f t="shared" si="0"/>
        <v>56</v>
      </c>
      <c r="B69" s="2">
        <v>24285</v>
      </c>
      <c r="C69" s="2">
        <v>0</v>
      </c>
      <c r="D69" s="2">
        <v>1965</v>
      </c>
      <c r="E69" s="8">
        <v>44497.065972222219</v>
      </c>
      <c r="F69" s="2" t="s">
        <v>80</v>
      </c>
      <c r="G69" s="4">
        <v>3</v>
      </c>
      <c r="H69" s="4"/>
      <c r="I69" s="5">
        <v>4</v>
      </c>
      <c r="J69" s="4">
        <v>4</v>
      </c>
      <c r="K69" s="4">
        <v>2</v>
      </c>
      <c r="L69" s="5">
        <v>4</v>
      </c>
      <c r="M69" s="5">
        <v>4</v>
      </c>
      <c r="N69" s="5">
        <v>3</v>
      </c>
      <c r="O69" s="5">
        <v>3</v>
      </c>
      <c r="P69" s="2">
        <v>5</v>
      </c>
      <c r="Q69" s="2">
        <v>13</v>
      </c>
      <c r="R69" s="2">
        <v>2</v>
      </c>
      <c r="S69" s="2">
        <v>5</v>
      </c>
      <c r="T69" s="2">
        <v>6</v>
      </c>
      <c r="U69" s="2">
        <v>7</v>
      </c>
      <c r="V69" s="2">
        <v>3</v>
      </c>
      <c r="W69" s="2">
        <v>9</v>
      </c>
      <c r="X69" s="2">
        <v>7</v>
      </c>
      <c r="Y69" s="2">
        <v>5</v>
      </c>
      <c r="Z69" s="3">
        <v>-11</v>
      </c>
      <c r="AA69" s="4">
        <f t="shared" si="1"/>
        <v>9</v>
      </c>
      <c r="AB69" s="5">
        <f t="shared" si="2"/>
        <v>18</v>
      </c>
      <c r="AC69" s="1">
        <f t="shared" si="3"/>
        <v>27</v>
      </c>
      <c r="AD69">
        <v>1</v>
      </c>
    </row>
    <row r="70" spans="1:30" ht="14.25" customHeight="1" x14ac:dyDescent="0.35">
      <c r="A70" s="2">
        <f t="shared" si="0"/>
        <v>33</v>
      </c>
      <c r="B70" s="2">
        <v>24287</v>
      </c>
      <c r="C70" s="2">
        <v>0</v>
      </c>
      <c r="D70" s="2">
        <v>1988</v>
      </c>
      <c r="E70" s="8">
        <v>44497.296527777777</v>
      </c>
      <c r="F70" s="2" t="s">
        <v>71</v>
      </c>
      <c r="G70" s="4">
        <v>3</v>
      </c>
      <c r="H70" s="4"/>
      <c r="I70" s="5">
        <v>3</v>
      </c>
      <c r="J70" s="4">
        <v>4</v>
      </c>
      <c r="K70" s="4">
        <v>3</v>
      </c>
      <c r="L70" s="5">
        <v>2</v>
      </c>
      <c r="M70" s="5">
        <v>4</v>
      </c>
      <c r="N70" s="5">
        <v>4</v>
      </c>
      <c r="O70" s="5">
        <v>3</v>
      </c>
      <c r="P70" s="2">
        <v>16</v>
      </c>
      <c r="Q70" s="2">
        <v>8</v>
      </c>
      <c r="R70" s="2">
        <v>3</v>
      </c>
      <c r="S70" s="2">
        <v>5</v>
      </c>
      <c r="T70" s="2">
        <v>9</v>
      </c>
      <c r="U70" s="2">
        <v>13</v>
      </c>
      <c r="V70" s="2">
        <v>9</v>
      </c>
      <c r="W70" s="2">
        <v>4</v>
      </c>
      <c r="X70" s="2">
        <v>4</v>
      </c>
      <c r="Y70" s="2">
        <v>5</v>
      </c>
      <c r="Z70" s="3">
        <v>-12</v>
      </c>
      <c r="AA70" s="4">
        <f t="shared" si="1"/>
        <v>10</v>
      </c>
      <c r="AB70" s="5">
        <f t="shared" si="2"/>
        <v>16</v>
      </c>
      <c r="AC70" s="1">
        <f t="shared" si="3"/>
        <v>26</v>
      </c>
      <c r="AD70">
        <v>0</v>
      </c>
    </row>
    <row r="71" spans="1:30" ht="14.25" customHeight="1" x14ac:dyDescent="0.35">
      <c r="A71" s="2">
        <f t="shared" si="0"/>
        <v>30</v>
      </c>
      <c r="B71" s="2">
        <v>24289</v>
      </c>
      <c r="C71" s="2">
        <v>0</v>
      </c>
      <c r="D71" s="2">
        <v>1991</v>
      </c>
      <c r="E71" s="8">
        <v>44497.326388888891</v>
      </c>
      <c r="F71" s="2" t="s">
        <v>71</v>
      </c>
      <c r="G71" s="4">
        <v>2</v>
      </c>
      <c r="H71" s="4"/>
      <c r="I71" s="5">
        <v>3</v>
      </c>
      <c r="J71" s="4">
        <v>2</v>
      </c>
      <c r="K71" s="4">
        <v>2</v>
      </c>
      <c r="L71" s="5">
        <v>3</v>
      </c>
      <c r="M71" s="5">
        <v>4</v>
      </c>
      <c r="N71" s="5">
        <v>3</v>
      </c>
      <c r="O71" s="5">
        <v>3</v>
      </c>
      <c r="P71" s="2">
        <v>10</v>
      </c>
      <c r="Q71" s="2">
        <v>52</v>
      </c>
      <c r="R71" s="2">
        <v>4</v>
      </c>
      <c r="S71" s="2">
        <v>7</v>
      </c>
      <c r="T71" s="2">
        <v>17</v>
      </c>
      <c r="U71" s="2">
        <v>774</v>
      </c>
      <c r="V71" s="2">
        <v>3</v>
      </c>
      <c r="W71" s="2">
        <v>3</v>
      </c>
      <c r="X71" s="2">
        <v>3</v>
      </c>
      <c r="Y71" s="2">
        <v>4</v>
      </c>
      <c r="Z71" s="3">
        <v>-23</v>
      </c>
      <c r="AA71" s="4">
        <f t="shared" si="1"/>
        <v>6</v>
      </c>
      <c r="AB71" s="5">
        <f t="shared" si="2"/>
        <v>16</v>
      </c>
      <c r="AC71" s="1">
        <f t="shared" si="3"/>
        <v>22</v>
      </c>
      <c r="AD71">
        <v>0</v>
      </c>
    </row>
    <row r="72" spans="1:30" ht="14.25" customHeight="1" x14ac:dyDescent="0.35">
      <c r="A72" s="2">
        <f t="shared" si="0"/>
        <v>34</v>
      </c>
      <c r="B72" s="2">
        <v>24291</v>
      </c>
      <c r="C72" s="2">
        <v>0</v>
      </c>
      <c r="D72" s="2">
        <v>1987</v>
      </c>
      <c r="E72" s="8">
        <v>44497.352083333331</v>
      </c>
      <c r="F72" s="2" t="s">
        <v>84</v>
      </c>
      <c r="G72" s="4">
        <v>3</v>
      </c>
      <c r="H72" s="4"/>
      <c r="I72" s="5">
        <v>3</v>
      </c>
      <c r="J72" s="4">
        <v>2</v>
      </c>
      <c r="K72" s="4">
        <v>3</v>
      </c>
      <c r="L72" s="5">
        <v>3</v>
      </c>
      <c r="M72" s="5">
        <v>2</v>
      </c>
      <c r="N72" s="5">
        <v>3</v>
      </c>
      <c r="O72" s="5">
        <v>3</v>
      </c>
      <c r="P72" s="2">
        <v>6</v>
      </c>
      <c r="Q72" s="2">
        <v>10</v>
      </c>
      <c r="R72" s="2">
        <v>3</v>
      </c>
      <c r="S72" s="2">
        <v>5</v>
      </c>
      <c r="T72" s="2">
        <v>11</v>
      </c>
      <c r="U72" s="2">
        <v>6</v>
      </c>
      <c r="V72" s="2">
        <v>3</v>
      </c>
      <c r="W72" s="2">
        <v>5</v>
      </c>
      <c r="X72" s="2">
        <v>6</v>
      </c>
      <c r="Y72" s="2">
        <v>4</v>
      </c>
      <c r="Z72" s="3">
        <v>-7</v>
      </c>
      <c r="AA72" s="4">
        <f t="shared" si="1"/>
        <v>8</v>
      </c>
      <c r="AB72" s="5">
        <f t="shared" si="2"/>
        <v>14</v>
      </c>
      <c r="AC72" s="1">
        <f t="shared" si="3"/>
        <v>22</v>
      </c>
      <c r="AD72">
        <v>0</v>
      </c>
    </row>
    <row r="73" spans="1:30" ht="14.25" customHeight="1" x14ac:dyDescent="0.35">
      <c r="A73" s="2">
        <f t="shared" si="0"/>
        <v>30</v>
      </c>
      <c r="B73" s="2">
        <v>24295</v>
      </c>
      <c r="C73" s="2">
        <v>0</v>
      </c>
      <c r="D73" s="2">
        <v>1991</v>
      </c>
      <c r="E73" s="8">
        <v>44497.387499999997</v>
      </c>
      <c r="F73" s="2" t="s">
        <v>71</v>
      </c>
      <c r="G73" s="4">
        <v>3</v>
      </c>
      <c r="H73" s="4"/>
      <c r="I73" s="5">
        <v>2</v>
      </c>
      <c r="J73" s="4">
        <v>2</v>
      </c>
      <c r="K73" s="4">
        <v>3</v>
      </c>
      <c r="L73" s="5">
        <v>1</v>
      </c>
      <c r="M73" s="5">
        <v>3</v>
      </c>
      <c r="N73" s="5">
        <v>4</v>
      </c>
      <c r="O73" s="5">
        <v>3</v>
      </c>
      <c r="P73" s="2">
        <v>12</v>
      </c>
      <c r="Q73" s="2">
        <v>9</v>
      </c>
      <c r="R73" s="2">
        <v>8</v>
      </c>
      <c r="S73" s="2">
        <v>7</v>
      </c>
      <c r="T73" s="2">
        <v>7</v>
      </c>
      <c r="U73" s="2">
        <v>10</v>
      </c>
      <c r="V73" s="2">
        <v>14</v>
      </c>
      <c r="W73" s="2">
        <v>17</v>
      </c>
      <c r="X73" s="2">
        <v>8</v>
      </c>
      <c r="Y73" s="2">
        <v>5</v>
      </c>
      <c r="Z73" s="3">
        <v>15</v>
      </c>
      <c r="AA73" s="4">
        <f t="shared" si="1"/>
        <v>8</v>
      </c>
      <c r="AB73" s="5">
        <f t="shared" si="2"/>
        <v>13</v>
      </c>
      <c r="AC73" s="1">
        <f t="shared" si="3"/>
        <v>21</v>
      </c>
      <c r="AD73">
        <v>0</v>
      </c>
    </row>
    <row r="74" spans="1:30" ht="14.25" customHeight="1" x14ac:dyDescent="0.35">
      <c r="A74" s="2">
        <f t="shared" si="0"/>
        <v>35</v>
      </c>
      <c r="B74" s="2">
        <v>24297</v>
      </c>
      <c r="C74" s="2">
        <v>0</v>
      </c>
      <c r="D74" s="2">
        <v>1986</v>
      </c>
      <c r="E74" s="8">
        <v>44497.390277777777</v>
      </c>
      <c r="F74" s="2" t="s">
        <v>73</v>
      </c>
      <c r="G74" s="4">
        <v>3</v>
      </c>
      <c r="H74" s="4"/>
      <c r="I74" s="5">
        <v>3</v>
      </c>
      <c r="J74" s="4">
        <v>3</v>
      </c>
      <c r="K74" s="4">
        <v>2</v>
      </c>
      <c r="L74" s="5">
        <v>2</v>
      </c>
      <c r="M74" s="5">
        <v>3</v>
      </c>
      <c r="N74" s="5">
        <v>3</v>
      </c>
      <c r="O74" s="5">
        <v>2</v>
      </c>
      <c r="P74" s="2">
        <v>25</v>
      </c>
      <c r="Q74" s="2">
        <v>13</v>
      </c>
      <c r="R74" s="2">
        <v>6</v>
      </c>
      <c r="S74" s="2">
        <v>7</v>
      </c>
      <c r="T74" s="2">
        <v>16</v>
      </c>
      <c r="U74" s="2">
        <v>6</v>
      </c>
      <c r="V74" s="2">
        <v>5</v>
      </c>
      <c r="W74" s="2">
        <v>17</v>
      </c>
      <c r="X74" s="2">
        <v>7</v>
      </c>
      <c r="Y74" s="2">
        <v>12</v>
      </c>
      <c r="Z74" s="3">
        <v>-30</v>
      </c>
      <c r="AA74" s="4">
        <f t="shared" si="1"/>
        <v>8</v>
      </c>
      <c r="AB74" s="5">
        <f t="shared" si="2"/>
        <v>13</v>
      </c>
      <c r="AC74" s="1">
        <f t="shared" si="3"/>
        <v>21</v>
      </c>
      <c r="AD74">
        <v>0</v>
      </c>
    </row>
    <row r="75" spans="1:30" ht="14.25" customHeight="1" x14ac:dyDescent="0.35">
      <c r="A75" s="2">
        <f t="shared" si="0"/>
        <v>20</v>
      </c>
      <c r="B75" s="2">
        <v>24300</v>
      </c>
      <c r="C75" s="2">
        <v>0</v>
      </c>
      <c r="D75" s="2">
        <v>2001</v>
      </c>
      <c r="E75" s="8">
        <v>44497.431944444441</v>
      </c>
      <c r="F75" s="2" t="s">
        <v>85</v>
      </c>
      <c r="G75" s="4">
        <v>4</v>
      </c>
      <c r="H75" s="4"/>
      <c r="I75" s="5">
        <v>4</v>
      </c>
      <c r="J75" s="4">
        <v>4</v>
      </c>
      <c r="K75" s="4">
        <v>4</v>
      </c>
      <c r="L75" s="5">
        <v>3</v>
      </c>
      <c r="M75" s="5">
        <v>4</v>
      </c>
      <c r="N75" s="5">
        <v>3</v>
      </c>
      <c r="O75" s="5">
        <v>4</v>
      </c>
      <c r="P75" s="2">
        <v>3</v>
      </c>
      <c r="Q75" s="2">
        <v>4</v>
      </c>
      <c r="R75" s="2">
        <v>2</v>
      </c>
      <c r="S75" s="2">
        <v>3</v>
      </c>
      <c r="T75" s="2">
        <v>5</v>
      </c>
      <c r="U75" s="2">
        <v>4</v>
      </c>
      <c r="V75" s="2">
        <v>3</v>
      </c>
      <c r="W75" s="2">
        <v>3</v>
      </c>
      <c r="X75" s="2">
        <v>5</v>
      </c>
      <c r="Y75" s="2">
        <v>2</v>
      </c>
      <c r="Z75" s="3">
        <v>19</v>
      </c>
      <c r="AA75" s="4">
        <f t="shared" si="1"/>
        <v>12</v>
      </c>
      <c r="AB75" s="5">
        <f t="shared" si="2"/>
        <v>18</v>
      </c>
      <c r="AC75" s="1">
        <f t="shared" si="3"/>
        <v>30</v>
      </c>
      <c r="AD75">
        <v>0</v>
      </c>
    </row>
    <row r="76" spans="1:30" ht="14.25" customHeight="1" x14ac:dyDescent="0.35">
      <c r="A76" s="2">
        <f t="shared" si="0"/>
        <v>30</v>
      </c>
      <c r="B76" s="2">
        <v>24304</v>
      </c>
      <c r="C76" s="2">
        <v>0</v>
      </c>
      <c r="D76" s="2">
        <v>1991</v>
      </c>
      <c r="E76" s="8">
        <v>44497.444444444445</v>
      </c>
      <c r="F76" s="2" t="s">
        <v>71</v>
      </c>
      <c r="G76" s="4">
        <v>3</v>
      </c>
      <c r="H76" s="4"/>
      <c r="I76" s="5">
        <v>2</v>
      </c>
      <c r="J76" s="4">
        <v>2</v>
      </c>
      <c r="K76" s="4">
        <v>3</v>
      </c>
      <c r="L76" s="5">
        <v>2</v>
      </c>
      <c r="M76" s="5">
        <v>2</v>
      </c>
      <c r="N76" s="5">
        <v>3</v>
      </c>
      <c r="O76" s="5">
        <v>3</v>
      </c>
      <c r="P76" s="2">
        <v>7</v>
      </c>
      <c r="Q76" s="2">
        <v>6</v>
      </c>
      <c r="R76" s="2">
        <v>4</v>
      </c>
      <c r="S76" s="2">
        <v>6</v>
      </c>
      <c r="T76" s="2">
        <v>14</v>
      </c>
      <c r="U76" s="2">
        <v>9</v>
      </c>
      <c r="V76" s="2">
        <v>7</v>
      </c>
      <c r="W76" s="2">
        <v>7</v>
      </c>
      <c r="X76" s="2">
        <v>5</v>
      </c>
      <c r="Y76" s="2">
        <v>8</v>
      </c>
      <c r="Z76" s="3">
        <v>-5</v>
      </c>
      <c r="AA76" s="4">
        <f t="shared" si="1"/>
        <v>8</v>
      </c>
      <c r="AB76" s="5">
        <f t="shared" si="2"/>
        <v>12</v>
      </c>
      <c r="AC76" s="1">
        <f t="shared" si="3"/>
        <v>20</v>
      </c>
      <c r="AD76">
        <v>0</v>
      </c>
    </row>
    <row r="77" spans="1:30" ht="14.25" customHeight="1" x14ac:dyDescent="0.35">
      <c r="A77" s="2">
        <f t="shared" si="0"/>
        <v>20</v>
      </c>
      <c r="B77" s="2">
        <v>24305</v>
      </c>
      <c r="C77" s="2">
        <v>0</v>
      </c>
      <c r="D77" s="2">
        <v>2001</v>
      </c>
      <c r="E77" s="8">
        <v>44497.453472222223</v>
      </c>
      <c r="F77" s="2" t="s">
        <v>71</v>
      </c>
      <c r="G77" s="4">
        <v>4</v>
      </c>
      <c r="H77" s="4"/>
      <c r="I77" s="5">
        <v>2</v>
      </c>
      <c r="J77" s="4">
        <v>2</v>
      </c>
      <c r="K77" s="4">
        <v>2</v>
      </c>
      <c r="L77" s="5">
        <v>1</v>
      </c>
      <c r="M77" s="5">
        <v>2</v>
      </c>
      <c r="N77" s="5">
        <v>2</v>
      </c>
      <c r="O77" s="5">
        <v>1</v>
      </c>
      <c r="P77" s="2">
        <v>5</v>
      </c>
      <c r="Q77" s="2">
        <v>8</v>
      </c>
      <c r="R77" s="2">
        <v>3</v>
      </c>
      <c r="S77" s="2">
        <v>4</v>
      </c>
      <c r="T77" s="2">
        <v>8</v>
      </c>
      <c r="U77" s="2">
        <v>3</v>
      </c>
      <c r="V77" s="2">
        <v>7</v>
      </c>
      <c r="W77" s="2">
        <v>4</v>
      </c>
      <c r="X77" s="2">
        <v>5</v>
      </c>
      <c r="Y77" s="2">
        <v>4</v>
      </c>
      <c r="Z77" s="3">
        <v>5</v>
      </c>
      <c r="AA77" s="4">
        <f t="shared" si="1"/>
        <v>8</v>
      </c>
      <c r="AB77" s="5">
        <f t="shared" si="2"/>
        <v>8</v>
      </c>
      <c r="AC77" s="1">
        <f t="shared" si="3"/>
        <v>16</v>
      </c>
      <c r="AD77">
        <v>0</v>
      </c>
    </row>
    <row r="78" spans="1:30" ht="14.25" customHeight="1" x14ac:dyDescent="0.35">
      <c r="A78" s="2">
        <f t="shared" si="0"/>
        <v>26</v>
      </c>
      <c r="B78" s="2">
        <v>24308</v>
      </c>
      <c r="C78" s="2">
        <v>0</v>
      </c>
      <c r="D78" s="2">
        <v>1995</v>
      </c>
      <c r="E78" s="8">
        <v>44497.46597222222</v>
      </c>
      <c r="F78" s="2" t="s">
        <v>71</v>
      </c>
      <c r="G78" s="4">
        <v>3</v>
      </c>
      <c r="H78" s="4"/>
      <c r="I78" s="5">
        <v>2</v>
      </c>
      <c r="J78" s="4">
        <v>3</v>
      </c>
      <c r="K78" s="4">
        <v>3</v>
      </c>
      <c r="L78" s="5">
        <v>2</v>
      </c>
      <c r="M78" s="5">
        <v>3</v>
      </c>
      <c r="N78" s="5">
        <v>3</v>
      </c>
      <c r="O78" s="5">
        <v>4</v>
      </c>
      <c r="P78" s="2">
        <v>8</v>
      </c>
      <c r="Q78" s="2">
        <v>32</v>
      </c>
      <c r="R78" s="2">
        <v>5</v>
      </c>
      <c r="S78" s="2">
        <v>15</v>
      </c>
      <c r="T78" s="2">
        <v>9</v>
      </c>
      <c r="U78" s="2">
        <v>8</v>
      </c>
      <c r="V78" s="2">
        <v>5</v>
      </c>
      <c r="W78" s="2">
        <v>7</v>
      </c>
      <c r="X78" s="2">
        <v>7</v>
      </c>
      <c r="Y78" s="2">
        <v>8</v>
      </c>
      <c r="Z78" s="3">
        <v>-7</v>
      </c>
      <c r="AA78" s="4">
        <f t="shared" si="1"/>
        <v>9</v>
      </c>
      <c r="AB78" s="5">
        <f t="shared" si="2"/>
        <v>14</v>
      </c>
      <c r="AC78" s="1">
        <f t="shared" si="3"/>
        <v>23</v>
      </c>
      <c r="AD78">
        <v>0</v>
      </c>
    </row>
    <row r="79" spans="1:30" ht="14.25" customHeight="1" x14ac:dyDescent="0.35">
      <c r="A79" s="2">
        <f t="shared" si="0"/>
        <v>26</v>
      </c>
      <c r="B79" s="2">
        <v>24309</v>
      </c>
      <c r="C79" s="2">
        <v>1</v>
      </c>
      <c r="D79" s="2">
        <v>1995</v>
      </c>
      <c r="E79" s="8">
        <v>44497.468055555553</v>
      </c>
      <c r="F79" s="2" t="s">
        <v>86</v>
      </c>
      <c r="G79" s="4">
        <v>3</v>
      </c>
      <c r="H79" s="4"/>
      <c r="I79" s="5">
        <v>4</v>
      </c>
      <c r="J79" s="4">
        <v>4</v>
      </c>
      <c r="K79" s="4">
        <v>3</v>
      </c>
      <c r="L79" s="5">
        <v>3</v>
      </c>
      <c r="M79" s="5">
        <v>4</v>
      </c>
      <c r="N79" s="5">
        <v>4</v>
      </c>
      <c r="O79" s="5">
        <v>2</v>
      </c>
      <c r="P79" s="2">
        <v>11</v>
      </c>
      <c r="Q79" s="2">
        <v>8</v>
      </c>
      <c r="R79" s="2">
        <v>2</v>
      </c>
      <c r="S79" s="2">
        <v>5</v>
      </c>
      <c r="T79" s="2">
        <v>8</v>
      </c>
      <c r="U79" s="2">
        <v>5</v>
      </c>
      <c r="V79" s="2">
        <v>4</v>
      </c>
      <c r="W79" s="2">
        <v>7</v>
      </c>
      <c r="X79" s="2">
        <v>4</v>
      </c>
      <c r="Y79" s="2">
        <v>3</v>
      </c>
      <c r="Z79" s="3">
        <v>15</v>
      </c>
      <c r="AA79" s="4">
        <f t="shared" si="1"/>
        <v>10</v>
      </c>
      <c r="AB79" s="5">
        <f t="shared" si="2"/>
        <v>17</v>
      </c>
      <c r="AC79" s="1">
        <f t="shared" si="3"/>
        <v>27</v>
      </c>
      <c r="AD79">
        <v>0</v>
      </c>
    </row>
    <row r="80" spans="1:30" ht="14.25" customHeight="1" x14ac:dyDescent="0.35">
      <c r="A80" s="2">
        <f t="shared" si="0"/>
        <v>30</v>
      </c>
      <c r="B80" s="2">
        <v>24310</v>
      </c>
      <c r="C80" s="2">
        <v>0</v>
      </c>
      <c r="D80" s="2">
        <v>1991</v>
      </c>
      <c r="E80" s="8">
        <v>44497.46875</v>
      </c>
      <c r="F80" s="2" t="s">
        <v>85</v>
      </c>
      <c r="G80" s="4">
        <v>3</v>
      </c>
      <c r="H80" s="4"/>
      <c r="I80" s="5">
        <v>4</v>
      </c>
      <c r="J80" s="4">
        <v>2</v>
      </c>
      <c r="K80" s="4">
        <v>3</v>
      </c>
      <c r="L80" s="5">
        <v>3</v>
      </c>
      <c r="M80" s="5">
        <v>4</v>
      </c>
      <c r="N80" s="5">
        <v>4</v>
      </c>
      <c r="O80" s="5">
        <v>4</v>
      </c>
      <c r="P80" s="2">
        <v>12</v>
      </c>
      <c r="Q80" s="2">
        <v>5</v>
      </c>
      <c r="R80" s="2">
        <v>3</v>
      </c>
      <c r="S80" s="2">
        <v>5</v>
      </c>
      <c r="T80" s="2">
        <v>6</v>
      </c>
      <c r="U80" s="2">
        <v>8</v>
      </c>
      <c r="V80" s="2">
        <v>4</v>
      </c>
      <c r="W80" s="2">
        <v>5</v>
      </c>
      <c r="X80" s="2">
        <v>6</v>
      </c>
      <c r="Y80" s="2">
        <v>7</v>
      </c>
      <c r="Z80" s="3">
        <v>-10</v>
      </c>
      <c r="AA80" s="4">
        <f t="shared" si="1"/>
        <v>8</v>
      </c>
      <c r="AB80" s="5">
        <f t="shared" si="2"/>
        <v>19</v>
      </c>
      <c r="AC80" s="1">
        <f t="shared" si="3"/>
        <v>27</v>
      </c>
      <c r="AD80">
        <v>0</v>
      </c>
    </row>
    <row r="81" spans="1:30" ht="14.25" customHeight="1" x14ac:dyDescent="0.35">
      <c r="A81" s="2">
        <f t="shared" si="0"/>
        <v>31</v>
      </c>
      <c r="B81" s="2">
        <v>24312</v>
      </c>
      <c r="C81" s="2">
        <v>0</v>
      </c>
      <c r="D81" s="2">
        <v>1990</v>
      </c>
      <c r="E81" s="8">
        <v>44497.469444444447</v>
      </c>
      <c r="F81" s="2" t="s">
        <v>87</v>
      </c>
      <c r="G81" s="4">
        <v>2</v>
      </c>
      <c r="H81" s="4"/>
      <c r="I81" s="5">
        <v>4</v>
      </c>
      <c r="J81" s="4">
        <v>3</v>
      </c>
      <c r="K81" s="4">
        <v>2</v>
      </c>
      <c r="L81" s="5">
        <v>4</v>
      </c>
      <c r="M81" s="5">
        <v>4</v>
      </c>
      <c r="N81" s="5">
        <v>4</v>
      </c>
      <c r="O81" s="5">
        <v>4</v>
      </c>
      <c r="P81" s="2">
        <v>5</v>
      </c>
      <c r="Q81" s="2">
        <v>11</v>
      </c>
      <c r="R81" s="2">
        <v>1</v>
      </c>
      <c r="S81" s="2">
        <v>4</v>
      </c>
      <c r="T81" s="2">
        <v>9</v>
      </c>
      <c r="U81" s="2">
        <v>4</v>
      </c>
      <c r="V81" s="2">
        <v>4</v>
      </c>
      <c r="W81" s="2">
        <v>8</v>
      </c>
      <c r="X81" s="2">
        <v>3</v>
      </c>
      <c r="Y81" s="2">
        <v>2</v>
      </c>
      <c r="Z81" s="3">
        <v>-21</v>
      </c>
      <c r="AA81" s="4">
        <f t="shared" si="1"/>
        <v>7</v>
      </c>
      <c r="AB81" s="5">
        <f t="shared" si="2"/>
        <v>20</v>
      </c>
      <c r="AC81" s="1">
        <f t="shared" si="3"/>
        <v>27</v>
      </c>
      <c r="AD81">
        <v>1</v>
      </c>
    </row>
    <row r="82" spans="1:30" ht="14.25" customHeight="1" x14ac:dyDescent="0.35">
      <c r="A82" s="2">
        <f t="shared" si="0"/>
        <v>28</v>
      </c>
      <c r="B82" s="2">
        <v>24313</v>
      </c>
      <c r="C82" s="2">
        <v>1</v>
      </c>
      <c r="D82" s="2">
        <v>1993</v>
      </c>
      <c r="E82" s="8">
        <v>44497.47152777778</v>
      </c>
      <c r="F82" s="2" t="s">
        <v>71</v>
      </c>
      <c r="G82" s="4">
        <v>1</v>
      </c>
      <c r="H82" s="4"/>
      <c r="I82" s="5">
        <v>4</v>
      </c>
      <c r="J82" s="4">
        <v>2</v>
      </c>
      <c r="K82" s="4">
        <v>4</v>
      </c>
      <c r="L82" s="5">
        <v>2</v>
      </c>
      <c r="M82" s="5">
        <v>4</v>
      </c>
      <c r="N82" s="5">
        <v>3</v>
      </c>
      <c r="O82" s="5">
        <v>4</v>
      </c>
      <c r="P82" s="2">
        <v>69</v>
      </c>
      <c r="Q82" s="2">
        <v>21</v>
      </c>
      <c r="R82" s="2">
        <v>9</v>
      </c>
      <c r="S82" s="2">
        <v>8</v>
      </c>
      <c r="T82" s="2">
        <v>20</v>
      </c>
      <c r="U82" s="2">
        <v>14</v>
      </c>
      <c r="V82" s="2">
        <v>5</v>
      </c>
      <c r="W82" s="2">
        <v>9</v>
      </c>
      <c r="X82" s="2">
        <v>8</v>
      </c>
      <c r="Y82" s="2">
        <v>5</v>
      </c>
      <c r="Z82" s="3">
        <v>47</v>
      </c>
      <c r="AA82" s="4">
        <f t="shared" si="1"/>
        <v>7</v>
      </c>
      <c r="AB82" s="5">
        <f t="shared" si="2"/>
        <v>17</v>
      </c>
      <c r="AC82" s="1">
        <f t="shared" si="3"/>
        <v>24</v>
      </c>
      <c r="AD82">
        <v>0</v>
      </c>
    </row>
    <row r="83" spans="1:30" ht="14.25" customHeight="1" x14ac:dyDescent="0.35">
      <c r="A83" s="2">
        <f t="shared" si="0"/>
        <v>31</v>
      </c>
      <c r="B83" s="2">
        <v>24314</v>
      </c>
      <c r="C83" s="2">
        <v>0</v>
      </c>
      <c r="D83" s="2">
        <v>1990</v>
      </c>
      <c r="E83" s="8">
        <v>44497.477083333331</v>
      </c>
      <c r="F83" s="2" t="s">
        <v>88</v>
      </c>
      <c r="G83" s="4">
        <v>4</v>
      </c>
      <c r="H83" s="4"/>
      <c r="I83" s="5">
        <v>4</v>
      </c>
      <c r="J83" s="4">
        <v>3</v>
      </c>
      <c r="K83" s="4">
        <v>3</v>
      </c>
      <c r="L83" s="5">
        <v>4</v>
      </c>
      <c r="M83" s="5">
        <v>4</v>
      </c>
      <c r="N83" s="5">
        <v>2</v>
      </c>
      <c r="O83" s="5">
        <v>3</v>
      </c>
      <c r="P83" s="2">
        <v>8</v>
      </c>
      <c r="Q83" s="2">
        <v>8</v>
      </c>
      <c r="R83" s="2">
        <v>2</v>
      </c>
      <c r="S83" s="2">
        <v>6</v>
      </c>
      <c r="T83" s="2">
        <v>6</v>
      </c>
      <c r="U83" s="2">
        <v>6</v>
      </c>
      <c r="V83" s="2">
        <v>3</v>
      </c>
      <c r="W83" s="2">
        <v>5</v>
      </c>
      <c r="X83" s="2">
        <v>12</v>
      </c>
      <c r="Y83" s="2">
        <v>4</v>
      </c>
      <c r="Z83" s="3">
        <v>16</v>
      </c>
      <c r="AA83" s="4">
        <f t="shared" si="1"/>
        <v>10</v>
      </c>
      <c r="AB83" s="5">
        <f t="shared" si="2"/>
        <v>17</v>
      </c>
      <c r="AC83" s="1">
        <f t="shared" si="3"/>
        <v>27</v>
      </c>
      <c r="AD83">
        <v>1</v>
      </c>
    </row>
    <row r="84" spans="1:30" ht="14.25" customHeight="1" x14ac:dyDescent="0.35">
      <c r="A84" s="2">
        <f t="shared" si="0"/>
        <v>25</v>
      </c>
      <c r="B84" s="2">
        <v>24315</v>
      </c>
      <c r="C84" s="2">
        <v>1</v>
      </c>
      <c r="D84" s="2">
        <v>1996</v>
      </c>
      <c r="E84" s="8">
        <v>44497.477083333331</v>
      </c>
      <c r="F84" s="2" t="s">
        <v>70</v>
      </c>
      <c r="G84" s="4">
        <v>1</v>
      </c>
      <c r="H84" s="4"/>
      <c r="I84" s="5">
        <v>4</v>
      </c>
      <c r="J84" s="4">
        <v>4</v>
      </c>
      <c r="K84" s="4">
        <v>4</v>
      </c>
      <c r="L84" s="5">
        <v>4</v>
      </c>
      <c r="M84" s="5">
        <v>4</v>
      </c>
      <c r="N84" s="5">
        <v>3</v>
      </c>
      <c r="O84" s="5">
        <v>3</v>
      </c>
      <c r="P84" s="2">
        <v>4</v>
      </c>
      <c r="Q84" s="2">
        <v>14</v>
      </c>
      <c r="R84" s="2">
        <v>3</v>
      </c>
      <c r="S84" s="2">
        <v>6</v>
      </c>
      <c r="T84" s="2">
        <v>7</v>
      </c>
      <c r="U84" s="2">
        <v>5</v>
      </c>
      <c r="V84" s="2">
        <v>3</v>
      </c>
      <c r="W84" s="2">
        <v>15</v>
      </c>
      <c r="X84" s="2">
        <v>4</v>
      </c>
      <c r="Y84" s="2">
        <v>4</v>
      </c>
      <c r="Z84" s="3">
        <v>36</v>
      </c>
      <c r="AA84" s="4">
        <f t="shared" si="1"/>
        <v>9</v>
      </c>
      <c r="AB84" s="5">
        <f t="shared" si="2"/>
        <v>18</v>
      </c>
      <c r="AC84" s="1">
        <f t="shared" si="3"/>
        <v>27</v>
      </c>
      <c r="AD84">
        <v>1</v>
      </c>
    </row>
    <row r="85" spans="1:30" ht="14.25" customHeight="1" x14ac:dyDescent="0.35">
      <c r="A85" s="2">
        <f t="shared" si="0"/>
        <v>33</v>
      </c>
      <c r="B85" s="2">
        <v>24316</v>
      </c>
      <c r="C85" s="2">
        <v>0</v>
      </c>
      <c r="D85" s="2">
        <v>1988</v>
      </c>
      <c r="E85" s="8">
        <v>44497.478472222225</v>
      </c>
      <c r="F85" s="2" t="s">
        <v>89</v>
      </c>
      <c r="G85" s="4">
        <v>2</v>
      </c>
      <c r="H85" s="4"/>
      <c r="I85" s="5">
        <v>4</v>
      </c>
      <c r="J85" s="4">
        <v>3</v>
      </c>
      <c r="K85" s="4">
        <v>3</v>
      </c>
      <c r="L85" s="5">
        <v>4</v>
      </c>
      <c r="M85" s="5">
        <v>4</v>
      </c>
      <c r="N85" s="5">
        <v>3</v>
      </c>
      <c r="O85" s="5">
        <v>3</v>
      </c>
      <c r="P85" s="2">
        <v>10</v>
      </c>
      <c r="Q85" s="2">
        <v>23</v>
      </c>
      <c r="R85" s="2">
        <v>3</v>
      </c>
      <c r="S85" s="2">
        <v>7</v>
      </c>
      <c r="T85" s="2">
        <v>10</v>
      </c>
      <c r="U85" s="2">
        <v>6</v>
      </c>
      <c r="V85" s="2">
        <v>3</v>
      </c>
      <c r="W85" s="2">
        <v>7</v>
      </c>
      <c r="X85" s="2">
        <v>6</v>
      </c>
      <c r="Y85" s="2">
        <v>7</v>
      </c>
      <c r="Z85" s="3">
        <v>-23</v>
      </c>
      <c r="AA85" s="4">
        <f t="shared" si="1"/>
        <v>8</v>
      </c>
      <c r="AB85" s="5">
        <f t="shared" si="2"/>
        <v>18</v>
      </c>
      <c r="AC85" s="1">
        <f t="shared" si="3"/>
        <v>26</v>
      </c>
      <c r="AD85">
        <v>1</v>
      </c>
    </row>
    <row r="86" spans="1:30" ht="14.25" hidden="1" customHeight="1" x14ac:dyDescent="0.35">
      <c r="A86" s="2">
        <f t="shared" si="0"/>
        <v>27</v>
      </c>
      <c r="B86" s="2">
        <v>24317</v>
      </c>
      <c r="C86" s="2">
        <v>1</v>
      </c>
      <c r="D86" s="2">
        <v>1994</v>
      </c>
      <c r="E86" s="8">
        <v>44497.479166666664</v>
      </c>
      <c r="F86" s="2" t="s">
        <v>69</v>
      </c>
      <c r="G86" s="4">
        <v>1</v>
      </c>
      <c r="H86" s="4"/>
      <c r="I86" s="5">
        <v>3</v>
      </c>
      <c r="J86" s="4">
        <v>3</v>
      </c>
      <c r="K86" s="4">
        <v>3</v>
      </c>
      <c r="L86" s="5">
        <v>3</v>
      </c>
      <c r="M86" s="5">
        <v>3</v>
      </c>
      <c r="N86" s="5">
        <v>2</v>
      </c>
      <c r="O86" s="5">
        <v>3</v>
      </c>
      <c r="P86" s="2">
        <v>7</v>
      </c>
      <c r="Q86" s="2">
        <v>14</v>
      </c>
      <c r="R86" s="2">
        <v>2</v>
      </c>
      <c r="S86" s="2">
        <v>5</v>
      </c>
      <c r="T86" s="2">
        <v>5</v>
      </c>
      <c r="U86" s="2">
        <v>3</v>
      </c>
      <c r="V86" s="2">
        <v>6</v>
      </c>
      <c r="W86" s="2">
        <v>5</v>
      </c>
      <c r="X86" s="2">
        <v>4</v>
      </c>
      <c r="Y86" s="2">
        <v>3</v>
      </c>
      <c r="Z86" s="3">
        <v>-11</v>
      </c>
      <c r="AA86" s="4">
        <f t="shared" si="1"/>
        <v>7</v>
      </c>
      <c r="AB86" s="5">
        <f t="shared" si="2"/>
        <v>14</v>
      </c>
      <c r="AC86" s="1">
        <f t="shared" si="3"/>
        <v>21</v>
      </c>
    </row>
    <row r="87" spans="1:30" ht="14.25" hidden="1" customHeight="1" x14ac:dyDescent="0.35">
      <c r="A87" s="2">
        <f t="shared" si="0"/>
        <v>30</v>
      </c>
      <c r="B87" s="2">
        <v>24318</v>
      </c>
      <c r="C87" s="2">
        <v>1</v>
      </c>
      <c r="D87" s="2">
        <v>1991</v>
      </c>
      <c r="E87" s="8">
        <v>44497.481249999997</v>
      </c>
      <c r="F87" s="2" t="s">
        <v>69</v>
      </c>
      <c r="G87" s="4">
        <v>2</v>
      </c>
      <c r="H87" s="4"/>
      <c r="I87" s="5">
        <v>2</v>
      </c>
      <c r="J87" s="4">
        <v>4</v>
      </c>
      <c r="K87" s="4">
        <v>3</v>
      </c>
      <c r="L87" s="5">
        <v>1</v>
      </c>
      <c r="M87" s="5">
        <v>3</v>
      </c>
      <c r="N87" s="5">
        <v>2</v>
      </c>
      <c r="O87" s="5">
        <v>1</v>
      </c>
      <c r="P87" s="2">
        <v>27</v>
      </c>
      <c r="Q87" s="2">
        <v>24</v>
      </c>
      <c r="R87" s="2">
        <v>16</v>
      </c>
      <c r="S87" s="2">
        <v>7</v>
      </c>
      <c r="T87" s="2">
        <v>5</v>
      </c>
      <c r="U87" s="2">
        <v>4</v>
      </c>
      <c r="V87" s="2">
        <v>5</v>
      </c>
      <c r="W87" s="2">
        <v>8</v>
      </c>
      <c r="X87" s="2">
        <v>6</v>
      </c>
      <c r="Y87" s="2">
        <v>5</v>
      </c>
      <c r="Z87" s="3">
        <v>4</v>
      </c>
      <c r="AA87" s="4">
        <f t="shared" si="1"/>
        <v>9</v>
      </c>
      <c r="AB87" s="5">
        <f t="shared" si="2"/>
        <v>9</v>
      </c>
      <c r="AC87" s="1">
        <f t="shared" si="3"/>
        <v>18</v>
      </c>
    </row>
    <row r="88" spans="1:30" ht="14.25" customHeight="1" x14ac:dyDescent="0.35">
      <c r="A88" s="2">
        <f t="shared" si="0"/>
        <v>25</v>
      </c>
      <c r="B88" s="2">
        <v>24319</v>
      </c>
      <c r="C88" s="2">
        <v>1</v>
      </c>
      <c r="D88" s="2">
        <v>1996</v>
      </c>
      <c r="E88" s="8">
        <v>44497.48333333333</v>
      </c>
      <c r="F88" s="2" t="s">
        <v>71</v>
      </c>
      <c r="G88" s="4">
        <v>2</v>
      </c>
      <c r="H88" s="4"/>
      <c r="I88" s="5">
        <v>2</v>
      </c>
      <c r="J88" s="4">
        <v>2</v>
      </c>
      <c r="K88" s="4">
        <v>3</v>
      </c>
      <c r="L88" s="5">
        <v>1</v>
      </c>
      <c r="M88" s="5">
        <v>3</v>
      </c>
      <c r="N88" s="5">
        <v>2</v>
      </c>
      <c r="O88" s="5">
        <v>2</v>
      </c>
      <c r="P88" s="2">
        <v>8</v>
      </c>
      <c r="Q88" s="2">
        <v>12</v>
      </c>
      <c r="R88" s="2">
        <v>4</v>
      </c>
      <c r="S88" s="2">
        <v>5</v>
      </c>
      <c r="T88" s="2">
        <v>6</v>
      </c>
      <c r="U88" s="2">
        <v>10</v>
      </c>
      <c r="V88" s="2">
        <v>7</v>
      </c>
      <c r="W88" s="2">
        <v>5</v>
      </c>
      <c r="X88" s="2">
        <v>4</v>
      </c>
      <c r="Y88" s="2">
        <v>4</v>
      </c>
      <c r="Z88" s="3">
        <v>-12</v>
      </c>
      <c r="AA88" s="4">
        <f t="shared" si="1"/>
        <v>7</v>
      </c>
      <c r="AB88" s="5">
        <f t="shared" si="2"/>
        <v>10</v>
      </c>
      <c r="AC88" s="1">
        <f t="shared" si="3"/>
        <v>17</v>
      </c>
      <c r="AD88">
        <v>0</v>
      </c>
    </row>
    <row r="89" spans="1:30" ht="14.25" customHeight="1" x14ac:dyDescent="0.35">
      <c r="A89" s="2">
        <f t="shared" si="0"/>
        <v>30</v>
      </c>
      <c r="B89" s="2">
        <v>24320</v>
      </c>
      <c r="C89" s="2">
        <v>0</v>
      </c>
      <c r="D89" s="2">
        <v>1991</v>
      </c>
      <c r="E89" s="8">
        <v>44497.488888888889</v>
      </c>
      <c r="F89" s="2" t="s">
        <v>90</v>
      </c>
      <c r="G89" s="4">
        <v>2</v>
      </c>
      <c r="H89" s="4"/>
      <c r="I89" s="5">
        <v>4</v>
      </c>
      <c r="J89" s="4">
        <v>2</v>
      </c>
      <c r="K89" s="4">
        <v>2</v>
      </c>
      <c r="L89" s="5">
        <v>4</v>
      </c>
      <c r="M89" s="5">
        <v>4</v>
      </c>
      <c r="N89" s="5">
        <v>4</v>
      </c>
      <c r="O89" s="5">
        <v>3</v>
      </c>
      <c r="P89" s="2">
        <v>34</v>
      </c>
      <c r="Q89" s="2">
        <v>7</v>
      </c>
      <c r="R89" s="2">
        <v>2</v>
      </c>
      <c r="S89" s="2">
        <v>7</v>
      </c>
      <c r="T89" s="2">
        <v>4</v>
      </c>
      <c r="U89" s="2">
        <v>4</v>
      </c>
      <c r="V89" s="2">
        <v>4</v>
      </c>
      <c r="W89" s="2">
        <v>3</v>
      </c>
      <c r="X89" s="2">
        <v>6</v>
      </c>
      <c r="Y89" s="2">
        <v>4</v>
      </c>
      <c r="Z89" s="3">
        <v>-20</v>
      </c>
      <c r="AA89" s="4">
        <f t="shared" si="1"/>
        <v>6</v>
      </c>
      <c r="AB89" s="5">
        <f t="shared" si="2"/>
        <v>19</v>
      </c>
      <c r="AC89" s="1">
        <f t="shared" si="3"/>
        <v>25</v>
      </c>
      <c r="AD89">
        <v>1</v>
      </c>
    </row>
    <row r="90" spans="1:30" ht="14.25" customHeight="1" x14ac:dyDescent="0.35">
      <c r="A90" s="2">
        <f t="shared" si="0"/>
        <v>45</v>
      </c>
      <c r="B90" s="2">
        <v>24321</v>
      </c>
      <c r="C90" s="2">
        <v>0</v>
      </c>
      <c r="D90" s="2">
        <v>1976</v>
      </c>
      <c r="E90" s="8">
        <v>44497.495138888888</v>
      </c>
      <c r="F90" s="2" t="s">
        <v>91</v>
      </c>
      <c r="G90" s="4">
        <v>3</v>
      </c>
      <c r="H90" s="4"/>
      <c r="I90" s="5">
        <v>4</v>
      </c>
      <c r="J90" s="4">
        <v>3</v>
      </c>
      <c r="K90" s="4">
        <v>2</v>
      </c>
      <c r="L90" s="5">
        <v>4</v>
      </c>
      <c r="M90" s="5">
        <v>4</v>
      </c>
      <c r="N90" s="5">
        <v>4</v>
      </c>
      <c r="O90" s="5">
        <v>4</v>
      </c>
      <c r="P90" s="2">
        <v>32</v>
      </c>
      <c r="Q90" s="2">
        <v>30</v>
      </c>
      <c r="R90" s="2">
        <v>4</v>
      </c>
      <c r="S90" s="2">
        <v>138</v>
      </c>
      <c r="T90" s="2">
        <v>6</v>
      </c>
      <c r="U90" s="2">
        <v>19</v>
      </c>
      <c r="V90" s="2">
        <v>4</v>
      </c>
      <c r="W90" s="2">
        <v>97</v>
      </c>
      <c r="X90" s="2">
        <v>10</v>
      </c>
      <c r="Y90" s="2">
        <v>5</v>
      </c>
      <c r="Z90" s="3">
        <v>-25</v>
      </c>
      <c r="AA90" s="4">
        <f t="shared" si="1"/>
        <v>8</v>
      </c>
      <c r="AB90" s="5">
        <f t="shared" si="2"/>
        <v>20</v>
      </c>
      <c r="AC90" s="1">
        <f t="shared" si="3"/>
        <v>28</v>
      </c>
      <c r="AD90">
        <v>1</v>
      </c>
    </row>
    <row r="91" spans="1:30" ht="14.25" customHeight="1" x14ac:dyDescent="0.35">
      <c r="A91" s="2">
        <f t="shared" si="0"/>
        <v>23</v>
      </c>
      <c r="B91" s="2">
        <v>24323</v>
      </c>
      <c r="C91" s="2">
        <v>1</v>
      </c>
      <c r="D91" s="2">
        <v>1998</v>
      </c>
      <c r="E91" s="8">
        <v>44497.498611111114</v>
      </c>
      <c r="F91" s="2" t="s">
        <v>92</v>
      </c>
      <c r="G91" s="4">
        <v>2</v>
      </c>
      <c r="H91" s="4"/>
      <c r="I91" s="5">
        <v>3</v>
      </c>
      <c r="J91" s="4">
        <v>3</v>
      </c>
      <c r="K91" s="4">
        <v>3</v>
      </c>
      <c r="L91" s="5">
        <v>3</v>
      </c>
      <c r="M91" s="5">
        <v>4</v>
      </c>
      <c r="N91" s="5">
        <v>3</v>
      </c>
      <c r="O91" s="5">
        <v>4</v>
      </c>
      <c r="P91" s="2">
        <v>5</v>
      </c>
      <c r="Q91" s="2">
        <v>11</v>
      </c>
      <c r="R91" s="2">
        <v>6</v>
      </c>
      <c r="S91" s="2">
        <v>9</v>
      </c>
      <c r="T91" s="2">
        <v>13</v>
      </c>
      <c r="U91" s="2">
        <v>7</v>
      </c>
      <c r="V91" s="2">
        <v>2</v>
      </c>
      <c r="W91" s="2">
        <v>29</v>
      </c>
      <c r="X91" s="2">
        <v>4</v>
      </c>
      <c r="Y91" s="2">
        <v>4</v>
      </c>
      <c r="Z91" s="3">
        <v>-21</v>
      </c>
      <c r="AA91" s="4">
        <f t="shared" si="1"/>
        <v>8</v>
      </c>
      <c r="AB91" s="5">
        <f t="shared" si="2"/>
        <v>17</v>
      </c>
      <c r="AC91" s="1">
        <f t="shared" si="3"/>
        <v>25</v>
      </c>
      <c r="AD91">
        <v>1</v>
      </c>
    </row>
    <row r="92" spans="1:30" ht="14.25" customHeight="1" x14ac:dyDescent="0.35">
      <c r="A92" s="2">
        <f t="shared" si="0"/>
        <v>29</v>
      </c>
      <c r="B92" s="2">
        <v>24324</v>
      </c>
      <c r="C92" s="2">
        <v>1</v>
      </c>
      <c r="D92" s="2">
        <v>1992</v>
      </c>
      <c r="E92" s="8">
        <v>44497.504861111112</v>
      </c>
      <c r="F92" s="2" t="s">
        <v>71</v>
      </c>
      <c r="G92" s="4">
        <v>3</v>
      </c>
      <c r="H92" s="4"/>
      <c r="I92" s="5">
        <v>3</v>
      </c>
      <c r="J92" s="4">
        <v>3</v>
      </c>
      <c r="K92" s="4">
        <v>3</v>
      </c>
      <c r="L92" s="5">
        <v>3</v>
      </c>
      <c r="M92" s="5">
        <v>3</v>
      </c>
      <c r="N92" s="5">
        <v>3</v>
      </c>
      <c r="O92" s="5">
        <v>3</v>
      </c>
      <c r="P92" s="2">
        <v>7</v>
      </c>
      <c r="Q92" s="2">
        <v>12</v>
      </c>
      <c r="R92" s="2">
        <v>3</v>
      </c>
      <c r="S92" s="2">
        <v>6</v>
      </c>
      <c r="T92" s="2">
        <v>18</v>
      </c>
      <c r="U92" s="2">
        <v>6</v>
      </c>
      <c r="V92" s="2">
        <v>4</v>
      </c>
      <c r="W92" s="2">
        <v>6</v>
      </c>
      <c r="X92" s="2">
        <v>4</v>
      </c>
      <c r="Y92" s="2">
        <v>5</v>
      </c>
      <c r="Z92" s="3">
        <v>-29</v>
      </c>
      <c r="AA92" s="4">
        <f t="shared" si="1"/>
        <v>9</v>
      </c>
      <c r="AB92" s="5">
        <f t="shared" si="2"/>
        <v>15</v>
      </c>
      <c r="AC92" s="1">
        <f t="shared" si="3"/>
        <v>24</v>
      </c>
      <c r="AD92">
        <v>0</v>
      </c>
    </row>
    <row r="93" spans="1:30" ht="14.25" customHeight="1" x14ac:dyDescent="0.35">
      <c r="A93" s="2">
        <f t="shared" si="0"/>
        <v>37</v>
      </c>
      <c r="B93" s="2">
        <v>24325</v>
      </c>
      <c r="C93" s="2">
        <v>1</v>
      </c>
      <c r="D93" s="2">
        <v>1984</v>
      </c>
      <c r="E93" s="8">
        <v>44497.51666666667</v>
      </c>
      <c r="F93" s="2" t="s">
        <v>78</v>
      </c>
      <c r="G93" s="4">
        <v>2</v>
      </c>
      <c r="H93" s="4"/>
      <c r="I93" s="5">
        <v>2</v>
      </c>
      <c r="J93" s="4">
        <v>2</v>
      </c>
      <c r="K93" s="4">
        <v>3</v>
      </c>
      <c r="L93" s="5">
        <v>2</v>
      </c>
      <c r="M93" s="5">
        <v>1</v>
      </c>
      <c r="N93" s="5">
        <v>1</v>
      </c>
      <c r="O93" s="5">
        <v>1</v>
      </c>
      <c r="P93" s="2">
        <v>54</v>
      </c>
      <c r="Q93" s="2">
        <v>33</v>
      </c>
      <c r="R93" s="2">
        <v>3</v>
      </c>
      <c r="S93" s="2">
        <v>10</v>
      </c>
      <c r="T93" s="2">
        <v>6</v>
      </c>
      <c r="U93" s="2">
        <v>14</v>
      </c>
      <c r="V93" s="2">
        <v>4</v>
      </c>
      <c r="W93" s="2">
        <v>6</v>
      </c>
      <c r="X93" s="2">
        <v>6</v>
      </c>
      <c r="Y93" s="2">
        <v>533</v>
      </c>
      <c r="Z93" s="3">
        <v>13</v>
      </c>
      <c r="AA93" s="4">
        <f t="shared" si="1"/>
        <v>7</v>
      </c>
      <c r="AB93" s="5">
        <f t="shared" si="2"/>
        <v>7</v>
      </c>
      <c r="AC93" s="1">
        <f t="shared" si="3"/>
        <v>14</v>
      </c>
      <c r="AD93">
        <v>0</v>
      </c>
    </row>
    <row r="94" spans="1:30" ht="14.25" customHeight="1" x14ac:dyDescent="0.35">
      <c r="A94" s="2">
        <f t="shared" si="0"/>
        <v>27</v>
      </c>
      <c r="B94" s="2">
        <v>24327</v>
      </c>
      <c r="C94" s="2">
        <v>1</v>
      </c>
      <c r="D94" s="2">
        <v>1994</v>
      </c>
      <c r="E94" s="8">
        <v>44497.518055555556</v>
      </c>
      <c r="F94" s="2" t="s">
        <v>93</v>
      </c>
      <c r="G94" s="4">
        <v>4</v>
      </c>
      <c r="H94" s="4"/>
      <c r="I94" s="5">
        <v>4</v>
      </c>
      <c r="J94" s="4">
        <v>4</v>
      </c>
      <c r="K94" s="4">
        <v>2</v>
      </c>
      <c r="L94" s="5">
        <v>4</v>
      </c>
      <c r="M94" s="5">
        <v>4</v>
      </c>
      <c r="N94" s="5">
        <v>4</v>
      </c>
      <c r="O94" s="5">
        <v>4</v>
      </c>
      <c r="P94" s="2">
        <v>7</v>
      </c>
      <c r="Q94" s="2">
        <v>5</v>
      </c>
      <c r="R94" s="2">
        <v>3</v>
      </c>
      <c r="S94" s="2">
        <v>2</v>
      </c>
      <c r="T94" s="2">
        <v>13</v>
      </c>
      <c r="U94" s="2">
        <v>4</v>
      </c>
      <c r="V94" s="2">
        <v>2</v>
      </c>
      <c r="W94" s="2">
        <v>3</v>
      </c>
      <c r="X94" s="2">
        <v>3</v>
      </c>
      <c r="Y94" s="2">
        <v>11</v>
      </c>
      <c r="Z94" s="3">
        <v>-6</v>
      </c>
      <c r="AA94" s="4">
        <f t="shared" si="1"/>
        <v>10</v>
      </c>
      <c r="AB94" s="5">
        <f t="shared" si="2"/>
        <v>20</v>
      </c>
      <c r="AC94" s="1">
        <f t="shared" si="3"/>
        <v>30</v>
      </c>
      <c r="AD94">
        <v>1</v>
      </c>
    </row>
    <row r="95" spans="1:30" ht="14.25" customHeight="1" x14ac:dyDescent="0.35">
      <c r="A95" s="2">
        <f t="shared" si="0"/>
        <v>32</v>
      </c>
      <c r="B95" s="2">
        <v>24328</v>
      </c>
      <c r="C95" s="2">
        <v>1</v>
      </c>
      <c r="D95" s="2">
        <v>1989</v>
      </c>
      <c r="E95" s="8">
        <v>44497.520833333336</v>
      </c>
      <c r="F95" s="2" t="s">
        <v>94</v>
      </c>
      <c r="G95" s="4">
        <v>3</v>
      </c>
      <c r="H95" s="4"/>
      <c r="I95" s="5">
        <v>4</v>
      </c>
      <c r="J95" s="4">
        <v>3</v>
      </c>
      <c r="K95" s="4">
        <v>2</v>
      </c>
      <c r="L95" s="5">
        <v>4</v>
      </c>
      <c r="M95" s="5">
        <v>4</v>
      </c>
      <c r="N95" s="5">
        <v>4</v>
      </c>
      <c r="O95" s="5">
        <v>4</v>
      </c>
      <c r="P95" s="2">
        <v>24</v>
      </c>
      <c r="Q95" s="2">
        <v>34</v>
      </c>
      <c r="R95" s="2">
        <v>4</v>
      </c>
      <c r="S95" s="2">
        <v>20</v>
      </c>
      <c r="T95" s="2">
        <v>22</v>
      </c>
      <c r="U95" s="2">
        <v>7</v>
      </c>
      <c r="V95" s="2">
        <v>3</v>
      </c>
      <c r="W95" s="2">
        <v>8</v>
      </c>
      <c r="X95" s="2">
        <v>9</v>
      </c>
      <c r="Y95" s="2">
        <v>4</v>
      </c>
      <c r="Z95" s="3">
        <v>-12</v>
      </c>
      <c r="AA95" s="4">
        <f t="shared" si="1"/>
        <v>8</v>
      </c>
      <c r="AB95" s="5">
        <f t="shared" si="2"/>
        <v>20</v>
      </c>
      <c r="AC95" s="1">
        <f t="shared" si="3"/>
        <v>28</v>
      </c>
      <c r="AD95">
        <v>1</v>
      </c>
    </row>
    <row r="96" spans="1:30" ht="14.25" customHeight="1" x14ac:dyDescent="0.35">
      <c r="A96" s="2">
        <f t="shared" si="0"/>
        <v>37</v>
      </c>
      <c r="B96" s="2">
        <v>24329</v>
      </c>
      <c r="C96" s="2">
        <v>1</v>
      </c>
      <c r="D96" s="2">
        <v>1984</v>
      </c>
      <c r="E96" s="8">
        <v>44497.522916666669</v>
      </c>
      <c r="F96" s="2" t="s">
        <v>95</v>
      </c>
      <c r="G96" s="4">
        <v>2</v>
      </c>
      <c r="H96" s="4"/>
      <c r="I96" s="5">
        <v>3</v>
      </c>
      <c r="J96" s="4">
        <v>2</v>
      </c>
      <c r="K96" s="4">
        <v>1</v>
      </c>
      <c r="L96" s="5">
        <v>4</v>
      </c>
      <c r="M96" s="5">
        <v>3</v>
      </c>
      <c r="N96" s="5">
        <v>1</v>
      </c>
      <c r="O96" s="5">
        <v>3</v>
      </c>
      <c r="P96" s="2">
        <v>21</v>
      </c>
      <c r="Q96" s="2">
        <v>17</v>
      </c>
      <c r="R96" s="2">
        <v>4</v>
      </c>
      <c r="S96" s="2">
        <v>8</v>
      </c>
      <c r="T96" s="2">
        <v>13</v>
      </c>
      <c r="U96" s="2">
        <v>7</v>
      </c>
      <c r="V96" s="2">
        <v>6</v>
      </c>
      <c r="W96" s="2">
        <v>53</v>
      </c>
      <c r="X96" s="2">
        <v>14</v>
      </c>
      <c r="Y96" s="2">
        <v>6</v>
      </c>
      <c r="Z96" s="3">
        <v>16</v>
      </c>
      <c r="AA96" s="4">
        <f t="shared" si="1"/>
        <v>5</v>
      </c>
      <c r="AB96" s="5">
        <f t="shared" si="2"/>
        <v>14</v>
      </c>
      <c r="AC96" s="1">
        <f t="shared" si="3"/>
        <v>19</v>
      </c>
      <c r="AD96">
        <v>1</v>
      </c>
    </row>
    <row r="97" spans="1:30" ht="14.25" customHeight="1" x14ac:dyDescent="0.35">
      <c r="A97" s="2">
        <f t="shared" si="0"/>
        <v>23</v>
      </c>
      <c r="B97" s="2">
        <v>24331</v>
      </c>
      <c r="C97" s="2">
        <v>0</v>
      </c>
      <c r="D97" s="2">
        <v>1998</v>
      </c>
      <c r="E97" s="8">
        <v>44497.52847222222</v>
      </c>
      <c r="F97" s="2" t="s">
        <v>71</v>
      </c>
      <c r="G97" s="4">
        <v>3</v>
      </c>
      <c r="H97" s="4"/>
      <c r="I97" s="5">
        <v>3</v>
      </c>
      <c r="J97" s="4">
        <v>3</v>
      </c>
      <c r="K97" s="4">
        <v>2</v>
      </c>
      <c r="L97" s="5">
        <v>4</v>
      </c>
      <c r="M97" s="5">
        <v>3</v>
      </c>
      <c r="N97" s="5">
        <v>3</v>
      </c>
      <c r="O97" s="5">
        <v>3</v>
      </c>
      <c r="P97" s="2">
        <v>17</v>
      </c>
      <c r="Q97" s="2">
        <v>12</v>
      </c>
      <c r="R97" s="2">
        <v>4</v>
      </c>
      <c r="S97" s="2">
        <v>9</v>
      </c>
      <c r="T97" s="2">
        <v>9</v>
      </c>
      <c r="U97" s="2">
        <v>8</v>
      </c>
      <c r="V97" s="2">
        <v>3</v>
      </c>
      <c r="W97" s="2">
        <v>10</v>
      </c>
      <c r="X97" s="2">
        <v>7</v>
      </c>
      <c r="Y97" s="2">
        <v>3</v>
      </c>
      <c r="Z97" s="3">
        <v>-32</v>
      </c>
      <c r="AA97" s="4">
        <f t="shared" si="1"/>
        <v>8</v>
      </c>
      <c r="AB97" s="5">
        <f t="shared" si="2"/>
        <v>16</v>
      </c>
      <c r="AC97" s="1">
        <f t="shared" si="3"/>
        <v>24</v>
      </c>
      <c r="AD97">
        <v>0</v>
      </c>
    </row>
    <row r="98" spans="1:30" ht="14.25" customHeight="1" x14ac:dyDescent="0.35">
      <c r="A98" s="2">
        <f t="shared" si="0"/>
        <v>33</v>
      </c>
      <c r="B98" s="2">
        <v>24332</v>
      </c>
      <c r="C98" s="2">
        <v>0</v>
      </c>
      <c r="D98" s="2">
        <v>1988</v>
      </c>
      <c r="E98" s="8">
        <v>44497.52847222222</v>
      </c>
      <c r="F98" s="2" t="s">
        <v>71</v>
      </c>
      <c r="G98" s="4">
        <v>4</v>
      </c>
      <c r="H98" s="4"/>
      <c r="I98" s="5">
        <v>4</v>
      </c>
      <c r="J98" s="4">
        <v>3</v>
      </c>
      <c r="K98" s="4">
        <v>3</v>
      </c>
      <c r="L98" s="5">
        <v>3</v>
      </c>
      <c r="M98" s="5">
        <v>4</v>
      </c>
      <c r="N98" s="5">
        <v>3</v>
      </c>
      <c r="O98" s="5">
        <v>4</v>
      </c>
      <c r="P98" s="2">
        <v>6</v>
      </c>
      <c r="Q98" s="2">
        <v>15</v>
      </c>
      <c r="R98" s="2">
        <v>3</v>
      </c>
      <c r="S98" s="2">
        <v>5</v>
      </c>
      <c r="T98" s="2">
        <v>13</v>
      </c>
      <c r="U98" s="2">
        <v>7</v>
      </c>
      <c r="V98" s="2">
        <v>3</v>
      </c>
      <c r="W98" s="2">
        <v>8</v>
      </c>
      <c r="X98" s="2">
        <v>20</v>
      </c>
      <c r="Y98" s="2">
        <v>5</v>
      </c>
      <c r="Z98" s="3">
        <v>-19</v>
      </c>
      <c r="AA98" s="4">
        <f t="shared" si="1"/>
        <v>10</v>
      </c>
      <c r="AB98" s="5">
        <f t="shared" si="2"/>
        <v>18</v>
      </c>
      <c r="AC98" s="1">
        <f t="shared" si="3"/>
        <v>28</v>
      </c>
      <c r="AD98">
        <v>0</v>
      </c>
    </row>
    <row r="99" spans="1:30" ht="14.25" customHeight="1" x14ac:dyDescent="0.35">
      <c r="A99" s="2">
        <f t="shared" si="0"/>
        <v>30</v>
      </c>
      <c r="B99" s="2">
        <v>24334</v>
      </c>
      <c r="C99" s="2">
        <v>0</v>
      </c>
      <c r="D99" s="2">
        <v>1991</v>
      </c>
      <c r="E99" s="8">
        <v>44497.530555555553</v>
      </c>
      <c r="F99" s="2" t="s">
        <v>71</v>
      </c>
      <c r="G99" s="4">
        <v>3</v>
      </c>
      <c r="H99" s="4"/>
      <c r="I99" s="5">
        <v>3</v>
      </c>
      <c r="J99" s="4">
        <v>4</v>
      </c>
      <c r="K99" s="4">
        <v>3</v>
      </c>
      <c r="L99" s="5">
        <v>3</v>
      </c>
      <c r="M99" s="5">
        <v>2</v>
      </c>
      <c r="N99" s="5">
        <v>4</v>
      </c>
      <c r="O99" s="5">
        <v>3</v>
      </c>
      <c r="P99" s="2">
        <v>4</v>
      </c>
      <c r="Q99" s="2">
        <v>6</v>
      </c>
      <c r="R99" s="2">
        <v>4</v>
      </c>
      <c r="S99" s="2">
        <v>4</v>
      </c>
      <c r="T99" s="2">
        <v>4</v>
      </c>
      <c r="U99" s="2">
        <v>4</v>
      </c>
      <c r="V99" s="2">
        <v>5</v>
      </c>
      <c r="W99" s="2">
        <v>3</v>
      </c>
      <c r="X99" s="2">
        <v>2</v>
      </c>
      <c r="Y99" s="2">
        <v>25</v>
      </c>
      <c r="Z99" s="3">
        <v>-13</v>
      </c>
      <c r="AA99" s="4">
        <f t="shared" si="1"/>
        <v>10</v>
      </c>
      <c r="AB99" s="5">
        <f t="shared" si="2"/>
        <v>15</v>
      </c>
      <c r="AC99" s="1">
        <f t="shared" si="3"/>
        <v>25</v>
      </c>
      <c r="AD99">
        <v>0</v>
      </c>
    </row>
    <row r="100" spans="1:30" ht="14.25" customHeight="1" x14ac:dyDescent="0.35">
      <c r="A100" s="2">
        <f t="shared" si="0"/>
        <v>27</v>
      </c>
      <c r="B100" s="2">
        <v>24336</v>
      </c>
      <c r="C100" s="2">
        <v>0</v>
      </c>
      <c r="D100" s="2">
        <v>1994</v>
      </c>
      <c r="E100" s="8">
        <v>44497.547222222223</v>
      </c>
      <c r="F100" s="2" t="s">
        <v>71</v>
      </c>
      <c r="G100" s="4">
        <v>2</v>
      </c>
      <c r="H100" s="4"/>
      <c r="I100" s="5">
        <v>3</v>
      </c>
      <c r="J100" s="4">
        <v>4</v>
      </c>
      <c r="K100" s="4">
        <v>3</v>
      </c>
      <c r="L100" s="5">
        <v>2</v>
      </c>
      <c r="M100" s="5">
        <v>3</v>
      </c>
      <c r="N100" s="5">
        <v>3</v>
      </c>
      <c r="O100" s="5">
        <v>2</v>
      </c>
      <c r="P100" s="2">
        <v>12</v>
      </c>
      <c r="Q100" s="2">
        <v>5</v>
      </c>
      <c r="R100" s="2">
        <v>52</v>
      </c>
      <c r="S100" s="2">
        <v>10</v>
      </c>
      <c r="T100" s="2">
        <v>20</v>
      </c>
      <c r="U100" s="2">
        <v>4</v>
      </c>
      <c r="V100" s="2">
        <v>3</v>
      </c>
      <c r="W100" s="2">
        <v>3</v>
      </c>
      <c r="X100" s="2">
        <v>6</v>
      </c>
      <c r="Y100" s="2">
        <v>4</v>
      </c>
      <c r="Z100" s="3">
        <v>6</v>
      </c>
      <c r="AA100" s="4">
        <f t="shared" si="1"/>
        <v>9</v>
      </c>
      <c r="AB100" s="5">
        <f t="shared" si="2"/>
        <v>13</v>
      </c>
      <c r="AC100" s="1">
        <f t="shared" si="3"/>
        <v>22</v>
      </c>
      <c r="AD100">
        <v>0</v>
      </c>
    </row>
    <row r="101" spans="1:30" ht="14.25" customHeight="1" x14ac:dyDescent="0.35">
      <c r="A101" s="2">
        <f t="shared" si="0"/>
        <v>32</v>
      </c>
      <c r="B101" s="2">
        <v>24337</v>
      </c>
      <c r="C101" s="2">
        <v>0</v>
      </c>
      <c r="D101" s="2">
        <v>1989</v>
      </c>
      <c r="E101" s="8">
        <v>44497.548611111109</v>
      </c>
      <c r="F101" s="2" t="s">
        <v>96</v>
      </c>
      <c r="G101" s="4">
        <v>4</v>
      </c>
      <c r="H101" s="4"/>
      <c r="I101" s="5">
        <v>4</v>
      </c>
      <c r="J101" s="4">
        <v>4</v>
      </c>
      <c r="K101" s="4">
        <v>3</v>
      </c>
      <c r="L101" s="5">
        <v>4</v>
      </c>
      <c r="M101" s="5">
        <v>4</v>
      </c>
      <c r="N101" s="5">
        <v>4</v>
      </c>
      <c r="O101" s="5">
        <v>4</v>
      </c>
      <c r="P101" s="2">
        <v>4</v>
      </c>
      <c r="Q101" s="2">
        <v>9</v>
      </c>
      <c r="R101" s="2">
        <v>3</v>
      </c>
      <c r="S101" s="2">
        <v>7</v>
      </c>
      <c r="T101" s="2">
        <v>8</v>
      </c>
      <c r="U101" s="2">
        <v>5</v>
      </c>
      <c r="V101" s="2">
        <v>4</v>
      </c>
      <c r="W101" s="2">
        <v>7</v>
      </c>
      <c r="X101" s="2">
        <v>5</v>
      </c>
      <c r="Y101" s="2">
        <v>3</v>
      </c>
      <c r="Z101" s="3">
        <v>-15</v>
      </c>
      <c r="AA101" s="4">
        <f t="shared" si="1"/>
        <v>11</v>
      </c>
      <c r="AB101" s="5">
        <f t="shared" si="2"/>
        <v>20</v>
      </c>
      <c r="AC101" s="1">
        <f t="shared" si="3"/>
        <v>31</v>
      </c>
      <c r="AD101">
        <v>1</v>
      </c>
    </row>
    <row r="102" spans="1:30" ht="14.25" hidden="1" customHeight="1" x14ac:dyDescent="0.35">
      <c r="A102" s="2">
        <f t="shared" si="0"/>
        <v>30</v>
      </c>
      <c r="B102" s="2">
        <v>24339</v>
      </c>
      <c r="C102" s="2">
        <v>1</v>
      </c>
      <c r="D102" s="2">
        <v>1991</v>
      </c>
      <c r="E102" s="8">
        <v>44497.55972222222</v>
      </c>
      <c r="F102" s="2" t="s">
        <v>69</v>
      </c>
      <c r="G102" s="4">
        <v>4</v>
      </c>
      <c r="H102" s="4"/>
      <c r="I102" s="5">
        <v>4</v>
      </c>
      <c r="J102" s="4">
        <v>3</v>
      </c>
      <c r="K102" s="4">
        <v>3</v>
      </c>
      <c r="L102" s="5">
        <v>3</v>
      </c>
      <c r="M102" s="5">
        <v>4</v>
      </c>
      <c r="N102" s="5">
        <v>4</v>
      </c>
      <c r="O102" s="5">
        <v>4</v>
      </c>
      <c r="P102" s="2">
        <v>8</v>
      </c>
      <c r="Q102" s="2">
        <v>13</v>
      </c>
      <c r="R102" s="2">
        <v>4</v>
      </c>
      <c r="S102" s="2">
        <v>10</v>
      </c>
      <c r="T102" s="2">
        <v>20</v>
      </c>
      <c r="U102" s="2">
        <v>6</v>
      </c>
      <c r="V102" s="2">
        <v>14</v>
      </c>
      <c r="W102" s="2">
        <v>5</v>
      </c>
      <c r="X102" s="2">
        <v>6</v>
      </c>
      <c r="Y102" s="2">
        <v>4</v>
      </c>
      <c r="Z102" s="3">
        <v>10</v>
      </c>
      <c r="AA102" s="4">
        <f t="shared" si="1"/>
        <v>10</v>
      </c>
      <c r="AB102" s="5">
        <f t="shared" si="2"/>
        <v>19</v>
      </c>
      <c r="AC102" s="1">
        <f t="shared" si="3"/>
        <v>29</v>
      </c>
    </row>
    <row r="103" spans="1:30" ht="14.25" customHeight="1" x14ac:dyDescent="0.35">
      <c r="A103" s="2">
        <f t="shared" si="0"/>
        <v>27</v>
      </c>
      <c r="B103" s="2">
        <v>24340</v>
      </c>
      <c r="C103" s="2">
        <v>1</v>
      </c>
      <c r="D103" s="2">
        <v>1994</v>
      </c>
      <c r="E103" s="8">
        <v>44497.561805555553</v>
      </c>
      <c r="F103" s="2" t="s">
        <v>97</v>
      </c>
      <c r="G103" s="4">
        <v>2</v>
      </c>
      <c r="H103" s="4"/>
      <c r="I103" s="5">
        <v>4</v>
      </c>
      <c r="J103" s="4">
        <v>2</v>
      </c>
      <c r="K103" s="4">
        <v>2</v>
      </c>
      <c r="L103" s="5">
        <v>4</v>
      </c>
      <c r="M103" s="5">
        <v>4</v>
      </c>
      <c r="N103" s="5">
        <v>3</v>
      </c>
      <c r="O103" s="5">
        <v>2</v>
      </c>
      <c r="P103" s="2">
        <v>5</v>
      </c>
      <c r="Q103" s="2">
        <v>8</v>
      </c>
      <c r="R103" s="2">
        <v>82</v>
      </c>
      <c r="S103" s="2">
        <v>10</v>
      </c>
      <c r="T103" s="2">
        <v>7</v>
      </c>
      <c r="U103" s="2">
        <v>6</v>
      </c>
      <c r="V103" s="2">
        <v>2</v>
      </c>
      <c r="W103" s="2">
        <v>6</v>
      </c>
      <c r="X103" s="2">
        <v>15</v>
      </c>
      <c r="Y103" s="2">
        <v>7</v>
      </c>
      <c r="Z103" s="3">
        <v>-4</v>
      </c>
      <c r="AA103" s="4">
        <f t="shared" si="1"/>
        <v>6</v>
      </c>
      <c r="AB103" s="5">
        <f t="shared" si="2"/>
        <v>17</v>
      </c>
      <c r="AC103" s="1">
        <f t="shared" si="3"/>
        <v>23</v>
      </c>
      <c r="AD103">
        <v>1</v>
      </c>
    </row>
    <row r="104" spans="1:30" ht="14.25" hidden="1" customHeight="1" x14ac:dyDescent="0.35">
      <c r="A104" s="2">
        <f t="shared" si="0"/>
        <v>21</v>
      </c>
      <c r="B104" s="2">
        <v>24341</v>
      </c>
      <c r="C104" s="2">
        <v>1</v>
      </c>
      <c r="D104" s="2">
        <v>2000</v>
      </c>
      <c r="E104" s="8">
        <v>44497.564583333333</v>
      </c>
      <c r="F104" s="2" t="s">
        <v>69</v>
      </c>
      <c r="G104" s="4">
        <v>2</v>
      </c>
      <c r="H104" s="4"/>
      <c r="I104" s="5">
        <v>1</v>
      </c>
      <c r="J104" s="4">
        <v>4</v>
      </c>
      <c r="K104" s="4">
        <v>2</v>
      </c>
      <c r="L104" s="5">
        <v>1</v>
      </c>
      <c r="M104" s="5">
        <v>3</v>
      </c>
      <c r="N104" s="5">
        <v>2</v>
      </c>
      <c r="O104" s="5">
        <v>1</v>
      </c>
      <c r="P104" s="2">
        <v>10</v>
      </c>
      <c r="Q104" s="2">
        <v>34</v>
      </c>
      <c r="R104" s="2">
        <v>3</v>
      </c>
      <c r="S104" s="2">
        <v>4</v>
      </c>
      <c r="T104" s="2">
        <v>6</v>
      </c>
      <c r="U104" s="2">
        <v>3</v>
      </c>
      <c r="V104" s="2">
        <v>3</v>
      </c>
      <c r="W104" s="2">
        <v>3</v>
      </c>
      <c r="X104" s="2">
        <v>5</v>
      </c>
      <c r="Y104" s="2">
        <v>2</v>
      </c>
      <c r="Z104" s="3">
        <v>30</v>
      </c>
      <c r="AA104" s="4">
        <f t="shared" si="1"/>
        <v>8</v>
      </c>
      <c r="AB104" s="5">
        <f t="shared" si="2"/>
        <v>8</v>
      </c>
      <c r="AC104" s="1">
        <f t="shared" si="3"/>
        <v>16</v>
      </c>
    </row>
    <row r="105" spans="1:30" ht="14.25" customHeight="1" x14ac:dyDescent="0.35">
      <c r="A105" s="2">
        <f t="shared" si="0"/>
        <v>22</v>
      </c>
      <c r="B105" s="2">
        <v>24343</v>
      </c>
      <c r="C105" s="2">
        <v>0</v>
      </c>
      <c r="D105" s="2">
        <v>1999</v>
      </c>
      <c r="E105" s="8">
        <v>44497.570833333331</v>
      </c>
      <c r="F105" s="2" t="s">
        <v>98</v>
      </c>
      <c r="G105" s="4">
        <v>3</v>
      </c>
      <c r="H105" s="4"/>
      <c r="I105" s="5">
        <v>2</v>
      </c>
      <c r="J105" s="4">
        <v>4</v>
      </c>
      <c r="K105" s="4">
        <v>3</v>
      </c>
      <c r="L105" s="5">
        <v>3</v>
      </c>
      <c r="M105" s="5">
        <v>3</v>
      </c>
      <c r="N105" s="5">
        <v>3</v>
      </c>
      <c r="O105" s="5">
        <v>1</v>
      </c>
      <c r="P105" s="2">
        <v>7</v>
      </c>
      <c r="Q105" s="2">
        <v>8</v>
      </c>
      <c r="R105" s="2">
        <v>3</v>
      </c>
      <c r="S105" s="2">
        <v>3</v>
      </c>
      <c r="T105" s="2">
        <v>9</v>
      </c>
      <c r="U105" s="2">
        <v>5</v>
      </c>
      <c r="V105" s="2">
        <v>9</v>
      </c>
      <c r="W105" s="2">
        <v>5</v>
      </c>
      <c r="X105" s="2">
        <v>5</v>
      </c>
      <c r="Y105" s="2">
        <v>3</v>
      </c>
      <c r="Z105" s="3">
        <v>17</v>
      </c>
      <c r="AA105" s="4">
        <f t="shared" si="1"/>
        <v>10</v>
      </c>
      <c r="AB105" s="5">
        <f t="shared" si="2"/>
        <v>12</v>
      </c>
      <c r="AC105" s="1">
        <f t="shared" si="3"/>
        <v>22</v>
      </c>
      <c r="AD105">
        <v>1</v>
      </c>
    </row>
    <row r="106" spans="1:30" ht="14.25" customHeight="1" x14ac:dyDescent="0.35">
      <c r="A106" s="2">
        <f t="shared" si="0"/>
        <v>21</v>
      </c>
      <c r="B106" s="2">
        <v>24344</v>
      </c>
      <c r="C106" s="2">
        <v>1</v>
      </c>
      <c r="D106" s="2">
        <v>2000</v>
      </c>
      <c r="E106" s="8">
        <v>44497.575694444444</v>
      </c>
      <c r="F106" s="2" t="s">
        <v>99</v>
      </c>
      <c r="G106" s="4">
        <v>2</v>
      </c>
      <c r="H106" s="4"/>
      <c r="I106" s="5">
        <v>4</v>
      </c>
      <c r="J106" s="4">
        <v>3</v>
      </c>
      <c r="K106" s="4">
        <v>2</v>
      </c>
      <c r="L106" s="5">
        <v>4</v>
      </c>
      <c r="M106" s="5">
        <v>4</v>
      </c>
      <c r="N106" s="5">
        <v>3</v>
      </c>
      <c r="O106" s="5">
        <v>4</v>
      </c>
      <c r="P106" s="2">
        <v>5</v>
      </c>
      <c r="Q106" s="2">
        <v>11</v>
      </c>
      <c r="R106" s="2">
        <v>3</v>
      </c>
      <c r="S106" s="2">
        <v>5</v>
      </c>
      <c r="T106" s="2">
        <v>6</v>
      </c>
      <c r="U106" s="2">
        <v>4</v>
      </c>
      <c r="V106" s="2">
        <v>7</v>
      </c>
      <c r="W106" s="2">
        <v>6</v>
      </c>
      <c r="X106" s="2">
        <v>8</v>
      </c>
      <c r="Y106" s="2">
        <v>5</v>
      </c>
      <c r="Z106" s="3">
        <v>-5</v>
      </c>
      <c r="AA106" s="4">
        <f t="shared" si="1"/>
        <v>7</v>
      </c>
      <c r="AB106" s="5">
        <f t="shared" si="2"/>
        <v>19</v>
      </c>
      <c r="AC106" s="1">
        <f t="shared" si="3"/>
        <v>26</v>
      </c>
      <c r="AD106">
        <v>1</v>
      </c>
    </row>
    <row r="107" spans="1:30" ht="14.25" hidden="1" customHeight="1" x14ac:dyDescent="0.35">
      <c r="A107" s="2">
        <f t="shared" si="0"/>
        <v>23</v>
      </c>
      <c r="B107" s="2">
        <v>24346</v>
      </c>
      <c r="C107" s="2">
        <v>0</v>
      </c>
      <c r="D107" s="2">
        <v>1998</v>
      </c>
      <c r="E107" s="8">
        <v>44497.584027777775</v>
      </c>
      <c r="F107" s="2" t="s">
        <v>69</v>
      </c>
      <c r="G107" s="4">
        <v>1</v>
      </c>
      <c r="H107" s="4"/>
      <c r="I107" s="5">
        <v>2</v>
      </c>
      <c r="J107" s="4">
        <v>2</v>
      </c>
      <c r="K107" s="4">
        <v>2</v>
      </c>
      <c r="L107" s="5">
        <v>3</v>
      </c>
      <c r="M107" s="5">
        <v>2</v>
      </c>
      <c r="N107" s="5">
        <v>3</v>
      </c>
      <c r="O107" s="5">
        <v>4</v>
      </c>
      <c r="P107" s="2">
        <v>8</v>
      </c>
      <c r="Q107" s="2">
        <v>5</v>
      </c>
      <c r="R107" s="2">
        <v>2</v>
      </c>
      <c r="S107" s="2">
        <v>5</v>
      </c>
      <c r="T107" s="2">
        <v>6</v>
      </c>
      <c r="U107" s="2">
        <v>6</v>
      </c>
      <c r="V107" s="2">
        <v>5</v>
      </c>
      <c r="W107" s="2">
        <v>4</v>
      </c>
      <c r="X107" s="2">
        <v>8</v>
      </c>
      <c r="Y107" s="2">
        <v>4</v>
      </c>
      <c r="Z107" s="3">
        <v>32</v>
      </c>
      <c r="AA107" s="4">
        <f t="shared" si="1"/>
        <v>5</v>
      </c>
      <c r="AB107" s="5">
        <f t="shared" si="2"/>
        <v>14</v>
      </c>
      <c r="AC107" s="1">
        <f t="shared" si="3"/>
        <v>19</v>
      </c>
    </row>
    <row r="108" spans="1:30" ht="14.25" customHeight="1" x14ac:dyDescent="0.35">
      <c r="A108" s="2">
        <f t="shared" si="0"/>
        <v>30</v>
      </c>
      <c r="B108" s="2">
        <v>24350</v>
      </c>
      <c r="C108" s="2">
        <v>0</v>
      </c>
      <c r="D108" s="2">
        <v>1991</v>
      </c>
      <c r="E108" s="8">
        <v>44497.586805555555</v>
      </c>
      <c r="F108" s="2" t="s">
        <v>71</v>
      </c>
      <c r="G108" s="4">
        <v>4</v>
      </c>
      <c r="H108" s="4"/>
      <c r="I108" s="5">
        <v>4</v>
      </c>
      <c r="J108" s="4">
        <v>4</v>
      </c>
      <c r="K108" s="4">
        <v>3</v>
      </c>
      <c r="L108" s="5">
        <v>4</v>
      </c>
      <c r="M108" s="5">
        <v>4</v>
      </c>
      <c r="N108" s="5">
        <v>4</v>
      </c>
      <c r="O108" s="5">
        <v>4</v>
      </c>
      <c r="P108" s="2">
        <v>4</v>
      </c>
      <c r="Q108" s="2">
        <v>24</v>
      </c>
      <c r="R108" s="2">
        <v>3</v>
      </c>
      <c r="S108" s="2">
        <v>5</v>
      </c>
      <c r="T108" s="2">
        <v>6</v>
      </c>
      <c r="U108" s="2">
        <v>13</v>
      </c>
      <c r="V108" s="2">
        <v>5</v>
      </c>
      <c r="W108" s="2">
        <v>8</v>
      </c>
      <c r="X108" s="2">
        <v>5</v>
      </c>
      <c r="Y108" s="2">
        <v>3</v>
      </c>
      <c r="Z108" s="3">
        <v>-18</v>
      </c>
      <c r="AA108" s="4">
        <f t="shared" si="1"/>
        <v>11</v>
      </c>
      <c r="AB108" s="5">
        <f t="shared" si="2"/>
        <v>20</v>
      </c>
      <c r="AC108" s="1">
        <f t="shared" si="3"/>
        <v>31</v>
      </c>
      <c r="AD108">
        <v>0</v>
      </c>
    </row>
    <row r="109" spans="1:30" ht="14.25" customHeight="1" x14ac:dyDescent="0.35">
      <c r="A109" s="2">
        <f t="shared" si="0"/>
        <v>41</v>
      </c>
      <c r="B109" s="2">
        <v>24354</v>
      </c>
      <c r="C109" s="2">
        <v>1</v>
      </c>
      <c r="D109" s="2">
        <v>1980</v>
      </c>
      <c r="E109" s="8">
        <v>44497.599305555559</v>
      </c>
      <c r="F109" s="2" t="s">
        <v>70</v>
      </c>
      <c r="G109" s="4">
        <v>4</v>
      </c>
      <c r="H109" s="4"/>
      <c r="I109" s="5">
        <v>4</v>
      </c>
      <c r="J109" s="4">
        <v>3</v>
      </c>
      <c r="K109" s="4">
        <v>4</v>
      </c>
      <c r="L109" s="5">
        <v>4</v>
      </c>
      <c r="M109" s="5">
        <v>4</v>
      </c>
      <c r="N109" s="5">
        <v>4</v>
      </c>
      <c r="O109" s="5">
        <v>4</v>
      </c>
      <c r="P109" s="2">
        <v>27</v>
      </c>
      <c r="Q109" s="2">
        <v>30</v>
      </c>
      <c r="R109" s="2">
        <v>13</v>
      </c>
      <c r="S109" s="2">
        <v>12</v>
      </c>
      <c r="T109" s="2">
        <v>31</v>
      </c>
      <c r="U109" s="2">
        <v>14</v>
      </c>
      <c r="V109" s="2">
        <v>12</v>
      </c>
      <c r="W109" s="2">
        <v>10</v>
      </c>
      <c r="X109" s="2">
        <v>11</v>
      </c>
      <c r="Y109" s="2">
        <v>16</v>
      </c>
      <c r="Z109" s="3">
        <v>3</v>
      </c>
      <c r="AA109" s="4">
        <f t="shared" si="1"/>
        <v>11</v>
      </c>
      <c r="AB109" s="5">
        <f t="shared" si="2"/>
        <v>20</v>
      </c>
      <c r="AC109" s="1">
        <f t="shared" si="3"/>
        <v>31</v>
      </c>
      <c r="AD109">
        <v>1</v>
      </c>
    </row>
    <row r="110" spans="1:30" ht="14.25" customHeight="1" x14ac:dyDescent="0.35">
      <c r="A110" s="2">
        <f t="shared" si="0"/>
        <v>28</v>
      </c>
      <c r="B110" s="2">
        <v>23984</v>
      </c>
      <c r="C110" s="2">
        <v>0</v>
      </c>
      <c r="D110" s="2">
        <v>1993</v>
      </c>
      <c r="E110" s="8">
        <v>44497.606249999997</v>
      </c>
      <c r="F110" s="2" t="s">
        <v>78</v>
      </c>
      <c r="G110" s="4">
        <v>2</v>
      </c>
      <c r="H110" s="4"/>
      <c r="I110" s="5">
        <v>2</v>
      </c>
      <c r="J110" s="4">
        <v>3</v>
      </c>
      <c r="K110" s="4">
        <v>3</v>
      </c>
      <c r="L110" s="5">
        <v>2</v>
      </c>
      <c r="M110" s="5">
        <v>3</v>
      </c>
      <c r="N110" s="5">
        <v>2</v>
      </c>
      <c r="O110" s="5">
        <v>2</v>
      </c>
      <c r="P110" s="2">
        <v>5</v>
      </c>
      <c r="Q110" s="2">
        <v>8</v>
      </c>
      <c r="R110" s="2">
        <v>5</v>
      </c>
      <c r="S110" s="2">
        <v>5</v>
      </c>
      <c r="T110" s="2">
        <v>14</v>
      </c>
      <c r="U110" s="2">
        <v>5</v>
      </c>
      <c r="V110" s="2">
        <v>3</v>
      </c>
      <c r="W110" s="2">
        <v>11</v>
      </c>
      <c r="X110" s="2">
        <v>7</v>
      </c>
      <c r="Y110" s="2">
        <v>4</v>
      </c>
      <c r="Z110" s="3">
        <v>-28</v>
      </c>
      <c r="AA110" s="4">
        <f t="shared" si="1"/>
        <v>8</v>
      </c>
      <c r="AB110" s="5">
        <f t="shared" si="2"/>
        <v>11</v>
      </c>
      <c r="AC110" s="1">
        <f t="shared" si="3"/>
        <v>19</v>
      </c>
      <c r="AD110">
        <v>0</v>
      </c>
    </row>
    <row r="111" spans="1:30" ht="14.25" customHeight="1" x14ac:dyDescent="0.35">
      <c r="A111" s="2">
        <f t="shared" si="0"/>
        <v>23</v>
      </c>
      <c r="B111" s="2">
        <v>24359</v>
      </c>
      <c r="C111" s="2">
        <v>0</v>
      </c>
      <c r="D111" s="2">
        <v>1998</v>
      </c>
      <c r="E111" s="8">
        <v>44497.63958333333</v>
      </c>
      <c r="F111" s="2" t="s">
        <v>71</v>
      </c>
      <c r="G111" s="4">
        <v>1</v>
      </c>
      <c r="H111" s="4"/>
      <c r="I111" s="5">
        <v>2</v>
      </c>
      <c r="J111" s="4">
        <v>3</v>
      </c>
      <c r="K111" s="4">
        <v>1</v>
      </c>
      <c r="L111" s="5">
        <v>3</v>
      </c>
      <c r="M111" s="5">
        <v>3</v>
      </c>
      <c r="N111" s="5">
        <v>3</v>
      </c>
      <c r="O111" s="5">
        <v>3</v>
      </c>
      <c r="P111" s="2">
        <v>6</v>
      </c>
      <c r="Q111" s="2">
        <v>11</v>
      </c>
      <c r="R111" s="2">
        <v>3</v>
      </c>
      <c r="S111" s="2">
        <v>5</v>
      </c>
      <c r="T111" s="2">
        <v>7</v>
      </c>
      <c r="U111" s="2">
        <v>4</v>
      </c>
      <c r="V111" s="2">
        <v>4</v>
      </c>
      <c r="W111" s="2">
        <v>6</v>
      </c>
      <c r="X111" s="2">
        <v>6</v>
      </c>
      <c r="Y111" s="2">
        <v>6</v>
      </c>
      <c r="Z111" s="3">
        <v>1</v>
      </c>
      <c r="AA111" s="4">
        <f t="shared" si="1"/>
        <v>5</v>
      </c>
      <c r="AB111" s="5">
        <f t="shared" si="2"/>
        <v>14</v>
      </c>
      <c r="AC111" s="1">
        <f t="shared" si="3"/>
        <v>19</v>
      </c>
      <c r="AD111">
        <v>0</v>
      </c>
    </row>
    <row r="112" spans="1:30" ht="14.25" customHeight="1" x14ac:dyDescent="0.35">
      <c r="A112" s="2">
        <f t="shared" si="0"/>
        <v>66</v>
      </c>
      <c r="B112" s="2">
        <v>24362</v>
      </c>
      <c r="C112" s="2">
        <v>0</v>
      </c>
      <c r="D112" s="2">
        <v>1955</v>
      </c>
      <c r="E112" s="8">
        <v>44497.652777777781</v>
      </c>
      <c r="F112" s="2" t="s">
        <v>71</v>
      </c>
      <c r="G112" s="4">
        <v>2</v>
      </c>
      <c r="H112" s="4"/>
      <c r="I112" s="5">
        <v>4</v>
      </c>
      <c r="J112" s="4">
        <v>4</v>
      </c>
      <c r="K112" s="4">
        <v>3</v>
      </c>
      <c r="L112" s="5">
        <v>4</v>
      </c>
      <c r="M112" s="5">
        <v>4</v>
      </c>
      <c r="N112" s="5">
        <v>4</v>
      </c>
      <c r="O112" s="5">
        <v>3</v>
      </c>
      <c r="P112" s="2">
        <v>6</v>
      </c>
      <c r="Q112" s="2">
        <v>12</v>
      </c>
      <c r="R112" s="2">
        <v>4</v>
      </c>
      <c r="S112" s="2">
        <v>4</v>
      </c>
      <c r="T112" s="2">
        <v>10</v>
      </c>
      <c r="U112" s="2">
        <v>6</v>
      </c>
      <c r="V112" s="2">
        <v>4</v>
      </c>
      <c r="W112" s="2">
        <v>7</v>
      </c>
      <c r="X112" s="2">
        <v>4</v>
      </c>
      <c r="Y112" s="2">
        <v>4</v>
      </c>
      <c r="Z112" s="3">
        <v>-9</v>
      </c>
      <c r="AA112" s="4">
        <f t="shared" si="1"/>
        <v>9</v>
      </c>
      <c r="AB112" s="5">
        <f t="shared" si="2"/>
        <v>19</v>
      </c>
      <c r="AC112" s="1">
        <f t="shared" si="3"/>
        <v>28</v>
      </c>
      <c r="AD112">
        <v>0</v>
      </c>
    </row>
    <row r="113" spans="1:30" ht="14.25" customHeight="1" x14ac:dyDescent="0.35">
      <c r="A113" s="2">
        <f t="shared" si="0"/>
        <v>37</v>
      </c>
      <c r="B113" s="2">
        <v>24364</v>
      </c>
      <c r="C113" s="2">
        <v>0</v>
      </c>
      <c r="D113" s="2">
        <v>1984</v>
      </c>
      <c r="E113" s="8">
        <v>44497.663888888892</v>
      </c>
      <c r="F113" s="2" t="s">
        <v>71</v>
      </c>
      <c r="G113" s="4">
        <v>3</v>
      </c>
      <c r="H113" s="4"/>
      <c r="I113" s="5">
        <v>2</v>
      </c>
      <c r="J113" s="4">
        <v>2</v>
      </c>
      <c r="K113" s="4">
        <v>2</v>
      </c>
      <c r="L113" s="5">
        <v>2</v>
      </c>
      <c r="M113" s="5">
        <v>2</v>
      </c>
      <c r="N113" s="5">
        <v>2</v>
      </c>
      <c r="O113" s="5">
        <v>3</v>
      </c>
      <c r="P113" s="2">
        <v>3</v>
      </c>
      <c r="Q113" s="2">
        <v>6</v>
      </c>
      <c r="R113" s="2">
        <v>3</v>
      </c>
      <c r="S113" s="2">
        <v>4</v>
      </c>
      <c r="T113" s="2">
        <v>7</v>
      </c>
      <c r="U113" s="2">
        <v>45</v>
      </c>
      <c r="V113" s="2">
        <v>2</v>
      </c>
      <c r="W113" s="2">
        <v>3</v>
      </c>
      <c r="X113" s="2">
        <v>4</v>
      </c>
      <c r="Y113" s="2">
        <v>2</v>
      </c>
      <c r="Z113" s="3">
        <v>-16</v>
      </c>
      <c r="AA113" s="4">
        <f t="shared" si="1"/>
        <v>7</v>
      </c>
      <c r="AB113" s="5">
        <f t="shared" si="2"/>
        <v>11</v>
      </c>
      <c r="AC113" s="1">
        <f t="shared" si="3"/>
        <v>18</v>
      </c>
      <c r="AD113">
        <v>0</v>
      </c>
    </row>
    <row r="114" spans="1:30" ht="14.25" customHeight="1" x14ac:dyDescent="0.35">
      <c r="A114" s="2">
        <f t="shared" si="0"/>
        <v>41</v>
      </c>
      <c r="B114" s="2">
        <v>24369</v>
      </c>
      <c r="C114" s="2">
        <v>0</v>
      </c>
      <c r="D114" s="2">
        <v>1980</v>
      </c>
      <c r="E114" s="8">
        <v>44497.693749999999</v>
      </c>
      <c r="F114" s="2" t="s">
        <v>71</v>
      </c>
      <c r="G114" s="4">
        <v>4</v>
      </c>
      <c r="H114" s="4"/>
      <c r="I114" s="5">
        <v>4</v>
      </c>
      <c r="J114" s="4">
        <v>4</v>
      </c>
      <c r="K114" s="4">
        <v>3</v>
      </c>
      <c r="L114" s="5">
        <v>4</v>
      </c>
      <c r="M114" s="5">
        <v>4</v>
      </c>
      <c r="N114" s="5">
        <v>4</v>
      </c>
      <c r="O114" s="5">
        <v>4</v>
      </c>
      <c r="P114" s="2">
        <v>11</v>
      </c>
      <c r="Q114" s="2">
        <v>68</v>
      </c>
      <c r="R114" s="2">
        <v>13</v>
      </c>
      <c r="S114" s="2">
        <v>12</v>
      </c>
      <c r="T114" s="2">
        <v>10</v>
      </c>
      <c r="U114" s="2">
        <v>16</v>
      </c>
      <c r="V114" s="2">
        <v>5</v>
      </c>
      <c r="W114" s="2">
        <v>16</v>
      </c>
      <c r="X114" s="2">
        <v>9</v>
      </c>
      <c r="Y114" s="2">
        <v>11</v>
      </c>
      <c r="Z114" s="3">
        <v>-24</v>
      </c>
      <c r="AA114" s="4">
        <f t="shared" si="1"/>
        <v>11</v>
      </c>
      <c r="AB114" s="5">
        <f t="shared" si="2"/>
        <v>20</v>
      </c>
      <c r="AC114" s="1">
        <f t="shared" si="3"/>
        <v>31</v>
      </c>
      <c r="AD114">
        <v>0</v>
      </c>
    </row>
    <row r="115" spans="1:30" ht="14.25" customHeight="1" x14ac:dyDescent="0.35">
      <c r="A115" s="2">
        <f t="shared" si="0"/>
        <v>36</v>
      </c>
      <c r="B115" s="2">
        <v>24370</v>
      </c>
      <c r="C115" s="2">
        <v>1</v>
      </c>
      <c r="D115" s="2">
        <v>1985</v>
      </c>
      <c r="E115" s="8">
        <v>44497.703472222223</v>
      </c>
      <c r="F115" s="2" t="s">
        <v>100</v>
      </c>
      <c r="G115" s="4">
        <v>4</v>
      </c>
      <c r="H115" s="4"/>
      <c r="I115" s="5">
        <v>4</v>
      </c>
      <c r="J115" s="4">
        <v>4</v>
      </c>
      <c r="K115" s="4">
        <v>3</v>
      </c>
      <c r="L115" s="5">
        <v>4</v>
      </c>
      <c r="M115" s="5">
        <v>4</v>
      </c>
      <c r="N115" s="5">
        <v>4</v>
      </c>
      <c r="O115" s="5">
        <v>4</v>
      </c>
      <c r="P115" s="2">
        <v>17</v>
      </c>
      <c r="Q115" s="2">
        <v>9</v>
      </c>
      <c r="R115" s="2">
        <v>2</v>
      </c>
      <c r="S115" s="2">
        <v>6</v>
      </c>
      <c r="T115" s="2">
        <v>19</v>
      </c>
      <c r="U115" s="2">
        <v>5</v>
      </c>
      <c r="V115" s="2">
        <v>5</v>
      </c>
      <c r="W115" s="2">
        <v>6</v>
      </c>
      <c r="X115" s="2">
        <v>9</v>
      </c>
      <c r="Y115" s="2">
        <v>2</v>
      </c>
      <c r="Z115" s="3">
        <v>14</v>
      </c>
      <c r="AA115" s="4">
        <f t="shared" si="1"/>
        <v>11</v>
      </c>
      <c r="AB115" s="5">
        <f t="shared" si="2"/>
        <v>20</v>
      </c>
      <c r="AC115" s="1">
        <f t="shared" si="3"/>
        <v>31</v>
      </c>
      <c r="AD115">
        <v>1</v>
      </c>
    </row>
    <row r="116" spans="1:30" ht="14.25" customHeight="1" x14ac:dyDescent="0.35">
      <c r="A116" s="2">
        <f t="shared" si="0"/>
        <v>19</v>
      </c>
      <c r="B116" s="2">
        <v>24372</v>
      </c>
      <c r="C116" s="2">
        <v>0</v>
      </c>
      <c r="D116" s="2">
        <v>2002</v>
      </c>
      <c r="E116" s="8">
        <v>44497.714583333334</v>
      </c>
      <c r="F116" s="2" t="s">
        <v>71</v>
      </c>
      <c r="G116" s="4">
        <v>3</v>
      </c>
      <c r="H116" s="4"/>
      <c r="I116" s="5">
        <v>4</v>
      </c>
      <c r="J116" s="4">
        <v>3</v>
      </c>
      <c r="K116" s="4">
        <v>3</v>
      </c>
      <c r="L116" s="5">
        <v>4</v>
      </c>
      <c r="M116" s="5">
        <v>4</v>
      </c>
      <c r="N116" s="5">
        <v>3</v>
      </c>
      <c r="O116" s="5">
        <v>4</v>
      </c>
      <c r="P116" s="2">
        <v>5</v>
      </c>
      <c r="Q116" s="2">
        <v>4</v>
      </c>
      <c r="R116" s="2">
        <v>1</v>
      </c>
      <c r="S116" s="2">
        <v>2</v>
      </c>
      <c r="T116" s="2">
        <v>5</v>
      </c>
      <c r="U116" s="2">
        <v>2</v>
      </c>
      <c r="V116" s="2">
        <v>3</v>
      </c>
      <c r="W116" s="2">
        <v>4</v>
      </c>
      <c r="X116" s="2">
        <v>3</v>
      </c>
      <c r="Y116" s="2">
        <v>2</v>
      </c>
      <c r="Z116" s="3">
        <v>-7</v>
      </c>
      <c r="AA116" s="4">
        <f t="shared" si="1"/>
        <v>9</v>
      </c>
      <c r="AB116" s="5">
        <f t="shared" si="2"/>
        <v>19</v>
      </c>
      <c r="AC116" s="1">
        <f t="shared" si="3"/>
        <v>28</v>
      </c>
      <c r="AD116">
        <v>0</v>
      </c>
    </row>
    <row r="117" spans="1:30" ht="14.25" customHeight="1" x14ac:dyDescent="0.35">
      <c r="A117" s="2">
        <f t="shared" si="0"/>
        <v>27</v>
      </c>
      <c r="B117" s="2">
        <v>24374</v>
      </c>
      <c r="C117" s="2">
        <v>0</v>
      </c>
      <c r="D117" s="2">
        <v>1994</v>
      </c>
      <c r="E117" s="8">
        <v>44497.71875</v>
      </c>
      <c r="F117" s="2" t="s">
        <v>101</v>
      </c>
      <c r="G117" s="4">
        <v>4</v>
      </c>
      <c r="H117" s="4"/>
      <c r="I117" s="5">
        <v>4</v>
      </c>
      <c r="J117" s="4">
        <v>4</v>
      </c>
      <c r="K117" s="4">
        <v>3</v>
      </c>
      <c r="L117" s="5">
        <v>4</v>
      </c>
      <c r="M117" s="5">
        <v>1</v>
      </c>
      <c r="N117" s="5">
        <v>4</v>
      </c>
      <c r="O117" s="5">
        <v>4</v>
      </c>
      <c r="P117" s="2">
        <v>7</v>
      </c>
      <c r="Q117" s="2">
        <v>4</v>
      </c>
      <c r="R117" s="2">
        <v>1</v>
      </c>
      <c r="S117" s="2">
        <v>4</v>
      </c>
      <c r="T117" s="2">
        <v>6</v>
      </c>
      <c r="U117" s="2">
        <v>3</v>
      </c>
      <c r="V117" s="2">
        <v>2</v>
      </c>
      <c r="W117" s="2">
        <v>7</v>
      </c>
      <c r="X117" s="2">
        <v>3</v>
      </c>
      <c r="Y117" s="2">
        <v>2</v>
      </c>
      <c r="Z117" s="3">
        <v>73</v>
      </c>
      <c r="AA117" s="4">
        <f t="shared" si="1"/>
        <v>11</v>
      </c>
      <c r="AB117" s="5">
        <f t="shared" si="2"/>
        <v>17</v>
      </c>
      <c r="AC117" s="1">
        <f t="shared" si="3"/>
        <v>28</v>
      </c>
      <c r="AD117">
        <v>0</v>
      </c>
    </row>
    <row r="118" spans="1:30" ht="14.25" hidden="1" customHeight="1" x14ac:dyDescent="0.35">
      <c r="A118" s="2">
        <f t="shared" si="0"/>
        <v>36</v>
      </c>
      <c r="B118" s="2">
        <v>24376</v>
      </c>
      <c r="C118" s="2">
        <v>1</v>
      </c>
      <c r="D118" s="2">
        <v>1985</v>
      </c>
      <c r="E118" s="8">
        <v>44497.72152777778</v>
      </c>
      <c r="F118" s="2" t="s">
        <v>69</v>
      </c>
      <c r="G118" s="4">
        <v>2</v>
      </c>
      <c r="H118" s="4"/>
      <c r="I118" s="5">
        <v>3</v>
      </c>
      <c r="J118" s="4">
        <v>1</v>
      </c>
      <c r="K118" s="4">
        <v>3</v>
      </c>
      <c r="L118" s="5">
        <v>4</v>
      </c>
      <c r="M118" s="5">
        <v>4</v>
      </c>
      <c r="N118" s="5">
        <v>3</v>
      </c>
      <c r="O118" s="5">
        <v>4</v>
      </c>
      <c r="P118" s="2">
        <v>24</v>
      </c>
      <c r="Q118" s="2">
        <v>8</v>
      </c>
      <c r="R118" s="2">
        <v>2</v>
      </c>
      <c r="S118" s="2">
        <v>7</v>
      </c>
      <c r="T118" s="2">
        <v>4</v>
      </c>
      <c r="U118" s="2">
        <v>12</v>
      </c>
      <c r="V118" s="2">
        <v>3</v>
      </c>
      <c r="W118" s="2">
        <v>4</v>
      </c>
      <c r="X118" s="2">
        <v>5</v>
      </c>
      <c r="Y118" s="2">
        <v>2</v>
      </c>
      <c r="Z118" s="3">
        <v>17</v>
      </c>
      <c r="AA118" s="4">
        <f t="shared" si="1"/>
        <v>6</v>
      </c>
      <c r="AB118" s="5">
        <f t="shared" si="2"/>
        <v>18</v>
      </c>
      <c r="AC118" s="1">
        <f t="shared" si="3"/>
        <v>24</v>
      </c>
    </row>
    <row r="119" spans="1:30" ht="14.25" customHeight="1" x14ac:dyDescent="0.35">
      <c r="A119" s="2">
        <f t="shared" si="0"/>
        <v>33</v>
      </c>
      <c r="B119" s="2">
        <v>24380</v>
      </c>
      <c r="C119" s="2">
        <v>0</v>
      </c>
      <c r="D119" s="2">
        <v>1988</v>
      </c>
      <c r="E119" s="8">
        <v>44497.731249999997</v>
      </c>
      <c r="F119" s="2" t="s">
        <v>78</v>
      </c>
      <c r="G119" s="4">
        <v>3</v>
      </c>
      <c r="H119" s="4"/>
      <c r="I119" s="5">
        <v>2</v>
      </c>
      <c r="J119" s="4">
        <v>3</v>
      </c>
      <c r="K119" s="4">
        <v>3</v>
      </c>
      <c r="L119" s="5">
        <v>3</v>
      </c>
      <c r="M119" s="5">
        <v>3</v>
      </c>
      <c r="N119" s="5">
        <v>3</v>
      </c>
      <c r="O119" s="5">
        <v>3</v>
      </c>
      <c r="P119" s="2">
        <v>32</v>
      </c>
      <c r="Q119" s="2">
        <v>6</v>
      </c>
      <c r="R119" s="2">
        <v>4</v>
      </c>
      <c r="S119" s="2">
        <v>4</v>
      </c>
      <c r="T119" s="2">
        <v>5</v>
      </c>
      <c r="U119" s="2">
        <v>5</v>
      </c>
      <c r="V119" s="2">
        <v>4</v>
      </c>
      <c r="W119" s="2">
        <v>3</v>
      </c>
      <c r="X119" s="2">
        <v>5</v>
      </c>
      <c r="Y119" s="2">
        <v>4</v>
      </c>
      <c r="Z119" s="3">
        <v>-13</v>
      </c>
      <c r="AA119" s="4">
        <f t="shared" si="1"/>
        <v>9</v>
      </c>
      <c r="AB119" s="5">
        <f t="shared" si="2"/>
        <v>14</v>
      </c>
      <c r="AC119" s="1">
        <f t="shared" si="3"/>
        <v>23</v>
      </c>
      <c r="AD119">
        <v>0</v>
      </c>
    </row>
    <row r="120" spans="1:30" ht="14.25" customHeight="1" x14ac:dyDescent="0.35">
      <c r="A120" s="2">
        <f t="shared" si="0"/>
        <v>40</v>
      </c>
      <c r="B120" s="2">
        <v>24381</v>
      </c>
      <c r="C120" s="2">
        <v>1</v>
      </c>
      <c r="D120" s="2">
        <v>1981</v>
      </c>
      <c r="E120" s="8">
        <v>44497.736805555556</v>
      </c>
      <c r="F120" s="2" t="s">
        <v>102</v>
      </c>
      <c r="G120" s="4">
        <v>3</v>
      </c>
      <c r="H120" s="4"/>
      <c r="I120" s="5">
        <v>2</v>
      </c>
      <c r="J120" s="4">
        <v>3</v>
      </c>
      <c r="K120" s="4">
        <v>1</v>
      </c>
      <c r="L120" s="5">
        <v>2</v>
      </c>
      <c r="M120" s="5">
        <v>4</v>
      </c>
      <c r="N120" s="5">
        <v>3</v>
      </c>
      <c r="O120" s="5">
        <v>2</v>
      </c>
      <c r="P120" s="2">
        <v>21</v>
      </c>
      <c r="Q120" s="2">
        <v>17</v>
      </c>
      <c r="R120" s="2">
        <v>3</v>
      </c>
      <c r="S120" s="2">
        <v>9</v>
      </c>
      <c r="T120" s="2">
        <v>8</v>
      </c>
      <c r="U120" s="2">
        <v>8</v>
      </c>
      <c r="V120" s="2">
        <v>4</v>
      </c>
      <c r="W120" s="2">
        <v>6</v>
      </c>
      <c r="X120" s="2">
        <v>5</v>
      </c>
      <c r="Y120" s="2">
        <v>8</v>
      </c>
      <c r="Z120" s="3">
        <v>-2</v>
      </c>
      <c r="AA120" s="4">
        <f t="shared" si="1"/>
        <v>7</v>
      </c>
      <c r="AB120" s="5">
        <f t="shared" si="2"/>
        <v>13</v>
      </c>
      <c r="AC120" s="1">
        <f t="shared" si="3"/>
        <v>20</v>
      </c>
      <c r="AD120">
        <v>0</v>
      </c>
    </row>
    <row r="121" spans="1:30" ht="14.25" customHeight="1" x14ac:dyDescent="0.35">
      <c r="A121" s="2">
        <f t="shared" si="0"/>
        <v>24</v>
      </c>
      <c r="B121" s="2">
        <v>24387</v>
      </c>
      <c r="C121" s="2">
        <v>0</v>
      </c>
      <c r="D121" s="2">
        <v>1997</v>
      </c>
      <c r="E121" s="8">
        <v>44497.743750000001</v>
      </c>
      <c r="F121" s="2" t="s">
        <v>71</v>
      </c>
      <c r="G121" s="4">
        <v>3</v>
      </c>
      <c r="H121" s="4"/>
      <c r="I121" s="5">
        <v>2</v>
      </c>
      <c r="J121" s="4">
        <v>3</v>
      </c>
      <c r="K121" s="4">
        <v>2</v>
      </c>
      <c r="L121" s="5">
        <v>3</v>
      </c>
      <c r="M121" s="5">
        <v>3</v>
      </c>
      <c r="N121" s="5">
        <v>3</v>
      </c>
      <c r="O121" s="5">
        <v>3</v>
      </c>
      <c r="P121" s="2">
        <v>7</v>
      </c>
      <c r="Q121" s="2">
        <v>4</v>
      </c>
      <c r="R121" s="2">
        <v>2</v>
      </c>
      <c r="S121" s="2">
        <v>3</v>
      </c>
      <c r="T121" s="2">
        <v>5</v>
      </c>
      <c r="U121" s="2">
        <v>3</v>
      </c>
      <c r="V121" s="2">
        <v>1</v>
      </c>
      <c r="W121" s="2">
        <v>4</v>
      </c>
      <c r="X121" s="2">
        <v>3</v>
      </c>
      <c r="Y121" s="2">
        <v>3</v>
      </c>
      <c r="Z121" s="3">
        <v>-27</v>
      </c>
      <c r="AA121" s="4">
        <f t="shared" si="1"/>
        <v>8</v>
      </c>
      <c r="AB121" s="5">
        <f t="shared" si="2"/>
        <v>14</v>
      </c>
      <c r="AC121" s="1">
        <f t="shared" si="3"/>
        <v>22</v>
      </c>
      <c r="AD121">
        <v>0</v>
      </c>
    </row>
    <row r="122" spans="1:30" ht="14.25" customHeight="1" x14ac:dyDescent="0.35">
      <c r="A122" s="2">
        <f t="shared" si="0"/>
        <v>22</v>
      </c>
      <c r="B122" s="2">
        <v>24391</v>
      </c>
      <c r="C122" s="2">
        <v>1</v>
      </c>
      <c r="D122" s="2">
        <v>1999</v>
      </c>
      <c r="E122" s="8">
        <v>44497.746527777781</v>
      </c>
      <c r="F122" s="2" t="s">
        <v>70</v>
      </c>
      <c r="G122" s="4">
        <v>3</v>
      </c>
      <c r="H122" s="4"/>
      <c r="I122" s="5">
        <v>4</v>
      </c>
      <c r="J122" s="4">
        <v>4</v>
      </c>
      <c r="K122" s="4">
        <v>4</v>
      </c>
      <c r="L122" s="5">
        <v>4</v>
      </c>
      <c r="M122" s="5">
        <v>4</v>
      </c>
      <c r="N122" s="5">
        <v>4</v>
      </c>
      <c r="O122" s="5">
        <v>4</v>
      </c>
      <c r="P122" s="2">
        <v>33</v>
      </c>
      <c r="Q122" s="2">
        <v>22</v>
      </c>
      <c r="R122" s="2">
        <v>4</v>
      </c>
      <c r="S122" s="2">
        <v>6</v>
      </c>
      <c r="T122" s="2">
        <v>16</v>
      </c>
      <c r="U122" s="2">
        <v>8</v>
      </c>
      <c r="V122" s="2">
        <v>4</v>
      </c>
      <c r="W122" s="2">
        <v>19</v>
      </c>
      <c r="X122" s="2">
        <v>5</v>
      </c>
      <c r="Y122" s="2">
        <v>4</v>
      </c>
      <c r="Z122" s="3">
        <v>-18</v>
      </c>
      <c r="AA122" s="4">
        <f t="shared" si="1"/>
        <v>11</v>
      </c>
      <c r="AB122" s="5">
        <f t="shared" si="2"/>
        <v>20</v>
      </c>
      <c r="AC122" s="1">
        <f t="shared" si="3"/>
        <v>31</v>
      </c>
      <c r="AD122">
        <v>1</v>
      </c>
    </row>
    <row r="123" spans="1:30" ht="14.25" hidden="1" customHeight="1" x14ac:dyDescent="0.35">
      <c r="A123" s="2">
        <f t="shared" si="0"/>
        <v>59</v>
      </c>
      <c r="B123" s="2">
        <v>24394</v>
      </c>
      <c r="C123" s="2">
        <v>0</v>
      </c>
      <c r="D123" s="2">
        <v>1962</v>
      </c>
      <c r="E123" s="8">
        <v>44497.749305555553</v>
      </c>
      <c r="F123" s="2" t="s">
        <v>69</v>
      </c>
      <c r="G123" s="4">
        <v>4</v>
      </c>
      <c r="H123" s="4"/>
      <c r="I123" s="5">
        <v>4</v>
      </c>
      <c r="J123" s="4">
        <v>3</v>
      </c>
      <c r="K123" s="4">
        <v>4</v>
      </c>
      <c r="L123" s="5">
        <v>3</v>
      </c>
      <c r="M123" s="5">
        <v>4</v>
      </c>
      <c r="N123" s="5">
        <v>3</v>
      </c>
      <c r="O123" s="5">
        <v>3</v>
      </c>
      <c r="P123" s="2">
        <v>7</v>
      </c>
      <c r="Q123" s="2">
        <v>3</v>
      </c>
      <c r="R123" s="2">
        <v>5</v>
      </c>
      <c r="S123" s="2">
        <v>15</v>
      </c>
      <c r="T123" s="2">
        <v>14</v>
      </c>
      <c r="U123" s="2">
        <v>10</v>
      </c>
      <c r="V123" s="2">
        <v>7</v>
      </c>
      <c r="W123" s="2">
        <v>9</v>
      </c>
      <c r="X123" s="2">
        <v>14</v>
      </c>
      <c r="Y123" s="2">
        <v>4</v>
      </c>
      <c r="Z123" s="3">
        <v>15</v>
      </c>
      <c r="AA123" s="4">
        <f t="shared" si="1"/>
        <v>11</v>
      </c>
      <c r="AB123" s="5">
        <f t="shared" si="2"/>
        <v>17</v>
      </c>
      <c r="AC123" s="1">
        <f t="shared" si="3"/>
        <v>28</v>
      </c>
    </row>
    <row r="124" spans="1:30" ht="14.25" customHeight="1" x14ac:dyDescent="0.35">
      <c r="A124" s="2">
        <f t="shared" si="0"/>
        <v>61</v>
      </c>
      <c r="B124" s="2">
        <v>24398</v>
      </c>
      <c r="C124" s="2">
        <v>1</v>
      </c>
      <c r="D124" s="2">
        <v>1960</v>
      </c>
      <c r="E124" s="8">
        <v>44497.760416666664</v>
      </c>
      <c r="F124" s="2" t="s">
        <v>103</v>
      </c>
      <c r="G124" s="4">
        <v>3</v>
      </c>
      <c r="H124" s="4"/>
      <c r="I124" s="5">
        <v>3</v>
      </c>
      <c r="J124" s="4">
        <v>2</v>
      </c>
      <c r="K124" s="4">
        <v>3</v>
      </c>
      <c r="L124" s="5">
        <v>3</v>
      </c>
      <c r="M124" s="5">
        <v>4</v>
      </c>
      <c r="N124" s="5">
        <v>2</v>
      </c>
      <c r="O124" s="5">
        <v>3</v>
      </c>
      <c r="P124" s="2">
        <v>16</v>
      </c>
      <c r="Q124" s="2">
        <v>16</v>
      </c>
      <c r="R124" s="2">
        <v>6</v>
      </c>
      <c r="S124" s="2">
        <v>7</v>
      </c>
      <c r="T124" s="2">
        <v>25</v>
      </c>
      <c r="U124" s="2">
        <v>7</v>
      </c>
      <c r="V124" s="2">
        <v>4</v>
      </c>
      <c r="W124" s="2">
        <v>10</v>
      </c>
      <c r="X124" s="2">
        <v>10</v>
      </c>
      <c r="Y124" s="2">
        <v>7</v>
      </c>
      <c r="Z124" s="3">
        <v>-9</v>
      </c>
      <c r="AA124" s="4">
        <f t="shared" si="1"/>
        <v>8</v>
      </c>
      <c r="AB124" s="5">
        <f t="shared" si="2"/>
        <v>15</v>
      </c>
      <c r="AC124" s="1">
        <f t="shared" si="3"/>
        <v>23</v>
      </c>
      <c r="AD124">
        <v>1</v>
      </c>
    </row>
    <row r="125" spans="1:30" ht="14.25" customHeight="1" x14ac:dyDescent="0.35">
      <c r="A125" s="2">
        <f t="shared" si="0"/>
        <v>21</v>
      </c>
      <c r="B125" s="2">
        <v>24402</v>
      </c>
      <c r="C125" s="2">
        <v>0</v>
      </c>
      <c r="D125" s="2">
        <v>2000</v>
      </c>
      <c r="E125" s="8">
        <v>44497.76458333333</v>
      </c>
      <c r="F125" s="2" t="s">
        <v>71</v>
      </c>
      <c r="G125" s="4">
        <v>4</v>
      </c>
      <c r="H125" s="4"/>
      <c r="I125" s="5">
        <v>1</v>
      </c>
      <c r="J125" s="4">
        <v>3</v>
      </c>
      <c r="K125" s="4">
        <v>3</v>
      </c>
      <c r="L125" s="5">
        <v>1</v>
      </c>
      <c r="M125" s="5">
        <v>2</v>
      </c>
      <c r="N125" s="5">
        <v>2</v>
      </c>
      <c r="O125" s="5">
        <v>1</v>
      </c>
      <c r="P125" s="2">
        <v>5</v>
      </c>
      <c r="Q125" s="2">
        <v>6</v>
      </c>
      <c r="R125" s="2">
        <v>3</v>
      </c>
      <c r="S125" s="2">
        <v>5</v>
      </c>
      <c r="T125" s="2">
        <v>5</v>
      </c>
      <c r="U125" s="2">
        <v>4</v>
      </c>
      <c r="V125" s="2">
        <v>4</v>
      </c>
      <c r="W125" s="2">
        <v>4</v>
      </c>
      <c r="X125" s="2">
        <v>5</v>
      </c>
      <c r="Y125" s="2">
        <v>5</v>
      </c>
      <c r="Z125" s="3">
        <v>-1</v>
      </c>
      <c r="AA125" s="4">
        <f t="shared" si="1"/>
        <v>10</v>
      </c>
      <c r="AB125" s="5">
        <f t="shared" si="2"/>
        <v>7</v>
      </c>
      <c r="AC125" s="1">
        <f t="shared" si="3"/>
        <v>17</v>
      </c>
      <c r="AD125">
        <v>0</v>
      </c>
    </row>
    <row r="126" spans="1:30" ht="14.25" hidden="1" customHeight="1" x14ac:dyDescent="0.35">
      <c r="A126" s="2">
        <f t="shared" si="0"/>
        <v>20</v>
      </c>
      <c r="B126" s="2">
        <v>24404</v>
      </c>
      <c r="C126" s="2">
        <v>0</v>
      </c>
      <c r="D126" s="2">
        <v>2001</v>
      </c>
      <c r="E126" s="8">
        <v>44497.769444444442</v>
      </c>
      <c r="F126" s="2" t="s">
        <v>69</v>
      </c>
      <c r="G126" s="4">
        <v>4</v>
      </c>
      <c r="H126" s="4"/>
      <c r="I126" s="5">
        <v>1</v>
      </c>
      <c r="J126" s="4">
        <v>3</v>
      </c>
      <c r="K126" s="4">
        <v>3</v>
      </c>
      <c r="L126" s="5">
        <v>1</v>
      </c>
      <c r="M126" s="5">
        <v>2</v>
      </c>
      <c r="N126" s="5">
        <v>3</v>
      </c>
      <c r="O126" s="5">
        <v>2</v>
      </c>
      <c r="P126" s="2">
        <v>5</v>
      </c>
      <c r="Q126" s="2">
        <v>15</v>
      </c>
      <c r="R126" s="2">
        <v>2</v>
      </c>
      <c r="S126" s="2">
        <v>10</v>
      </c>
      <c r="T126" s="2">
        <v>6</v>
      </c>
      <c r="U126" s="2">
        <v>5</v>
      </c>
      <c r="V126" s="2">
        <v>4</v>
      </c>
      <c r="W126" s="2">
        <v>4</v>
      </c>
      <c r="X126" s="2">
        <v>5</v>
      </c>
      <c r="Y126" s="2">
        <v>3</v>
      </c>
      <c r="Z126" s="3">
        <v>16</v>
      </c>
      <c r="AA126" s="4">
        <f t="shared" si="1"/>
        <v>10</v>
      </c>
      <c r="AB126" s="5">
        <f t="shared" si="2"/>
        <v>9</v>
      </c>
      <c r="AC126" s="1">
        <f t="shared" si="3"/>
        <v>19</v>
      </c>
    </row>
    <row r="127" spans="1:30" ht="14.25" customHeight="1" x14ac:dyDescent="0.35">
      <c r="A127" s="2">
        <f t="shared" si="0"/>
        <v>34</v>
      </c>
      <c r="B127" s="2">
        <v>24408</v>
      </c>
      <c r="C127" s="2">
        <v>1</v>
      </c>
      <c r="D127" s="2">
        <v>1987</v>
      </c>
      <c r="E127" s="8">
        <v>44497.773611111108</v>
      </c>
      <c r="F127" s="2" t="s">
        <v>71</v>
      </c>
      <c r="G127" s="4">
        <v>4</v>
      </c>
      <c r="H127" s="4"/>
      <c r="I127" s="5">
        <v>3</v>
      </c>
      <c r="J127" s="4">
        <v>3</v>
      </c>
      <c r="K127" s="4">
        <v>3</v>
      </c>
      <c r="L127" s="5">
        <v>3</v>
      </c>
      <c r="M127" s="5">
        <v>3</v>
      </c>
      <c r="N127" s="5">
        <v>4</v>
      </c>
      <c r="O127" s="5">
        <v>4</v>
      </c>
      <c r="P127" s="2">
        <v>5</v>
      </c>
      <c r="Q127" s="2">
        <v>6</v>
      </c>
      <c r="R127" s="2">
        <v>4</v>
      </c>
      <c r="S127" s="2">
        <v>6</v>
      </c>
      <c r="T127" s="2">
        <v>8</v>
      </c>
      <c r="U127" s="2">
        <v>8</v>
      </c>
      <c r="V127" s="2">
        <v>3</v>
      </c>
      <c r="W127" s="2">
        <v>5</v>
      </c>
      <c r="X127" s="2">
        <v>51</v>
      </c>
      <c r="Y127" s="2">
        <v>5</v>
      </c>
      <c r="Z127" s="3">
        <v>-10</v>
      </c>
      <c r="AA127" s="4">
        <f t="shared" si="1"/>
        <v>10</v>
      </c>
      <c r="AB127" s="5">
        <f t="shared" si="2"/>
        <v>17</v>
      </c>
      <c r="AC127" s="1">
        <f t="shared" si="3"/>
        <v>27</v>
      </c>
      <c r="AD127">
        <v>0</v>
      </c>
    </row>
    <row r="128" spans="1:30" ht="14.25" customHeight="1" x14ac:dyDescent="0.35">
      <c r="A128" s="2">
        <f t="shared" si="0"/>
        <v>40</v>
      </c>
      <c r="B128" s="2">
        <v>24401</v>
      </c>
      <c r="C128" s="2">
        <v>1</v>
      </c>
      <c r="D128" s="2">
        <v>1981</v>
      </c>
      <c r="E128" s="8">
        <v>44497.773611111108</v>
      </c>
      <c r="F128" s="2" t="s">
        <v>104</v>
      </c>
      <c r="G128" s="4">
        <v>2</v>
      </c>
      <c r="H128" s="4"/>
      <c r="I128" s="5">
        <v>1</v>
      </c>
      <c r="J128" s="4">
        <v>2</v>
      </c>
      <c r="K128" s="4">
        <v>2</v>
      </c>
      <c r="L128" s="5">
        <v>1</v>
      </c>
      <c r="M128" s="5">
        <v>2</v>
      </c>
      <c r="N128" s="5">
        <v>1</v>
      </c>
      <c r="O128" s="5">
        <v>1</v>
      </c>
      <c r="P128" s="2">
        <v>12</v>
      </c>
      <c r="Q128" s="2">
        <v>16</v>
      </c>
      <c r="R128" s="2">
        <v>5</v>
      </c>
      <c r="S128" s="2">
        <v>17</v>
      </c>
      <c r="T128" s="2">
        <v>131</v>
      </c>
      <c r="U128" s="2">
        <v>9</v>
      </c>
      <c r="V128" s="2">
        <v>11</v>
      </c>
      <c r="W128" s="2">
        <v>7</v>
      </c>
      <c r="X128" s="2">
        <v>17</v>
      </c>
      <c r="Y128" s="2">
        <v>11</v>
      </c>
      <c r="Z128" s="3">
        <v>0</v>
      </c>
      <c r="AA128" s="4">
        <f t="shared" si="1"/>
        <v>6</v>
      </c>
      <c r="AB128" s="5">
        <f t="shared" si="2"/>
        <v>6</v>
      </c>
      <c r="AC128" s="1">
        <f t="shared" si="3"/>
        <v>12</v>
      </c>
      <c r="AD128">
        <v>0</v>
      </c>
    </row>
    <row r="129" spans="1:30" ht="14.25" customHeight="1" x14ac:dyDescent="0.35">
      <c r="A129" s="2">
        <f t="shared" si="0"/>
        <v>48</v>
      </c>
      <c r="B129" s="2">
        <v>24414</v>
      </c>
      <c r="C129" s="2">
        <v>0</v>
      </c>
      <c r="D129" s="2">
        <v>1973</v>
      </c>
      <c r="E129" s="8">
        <v>44497.783333333333</v>
      </c>
      <c r="F129" s="2" t="s">
        <v>71</v>
      </c>
      <c r="G129" s="4">
        <v>2</v>
      </c>
      <c r="H129" s="4"/>
      <c r="I129" s="5">
        <v>3</v>
      </c>
      <c r="J129" s="4">
        <v>2</v>
      </c>
      <c r="K129" s="4">
        <v>1</v>
      </c>
      <c r="L129" s="5">
        <v>3</v>
      </c>
      <c r="M129" s="5">
        <v>3</v>
      </c>
      <c r="N129" s="5">
        <v>2</v>
      </c>
      <c r="O129" s="5">
        <v>2</v>
      </c>
      <c r="P129" s="2">
        <v>9</v>
      </c>
      <c r="Q129" s="2">
        <v>5</v>
      </c>
      <c r="R129" s="2">
        <v>3</v>
      </c>
      <c r="S129" s="2">
        <v>4</v>
      </c>
      <c r="T129" s="2">
        <v>7</v>
      </c>
      <c r="U129" s="2">
        <v>7</v>
      </c>
      <c r="V129" s="2">
        <v>3</v>
      </c>
      <c r="W129" s="2">
        <v>5</v>
      </c>
      <c r="X129" s="2">
        <v>4</v>
      </c>
      <c r="Y129" s="2">
        <v>4</v>
      </c>
      <c r="Z129" s="3">
        <v>-14</v>
      </c>
      <c r="AA129" s="4">
        <f t="shared" si="1"/>
        <v>5</v>
      </c>
      <c r="AB129" s="5">
        <f t="shared" si="2"/>
        <v>13</v>
      </c>
      <c r="AC129" s="1">
        <f t="shared" si="3"/>
        <v>18</v>
      </c>
      <c r="AD129">
        <v>0</v>
      </c>
    </row>
    <row r="130" spans="1:30" ht="14.25" customHeight="1" x14ac:dyDescent="0.35">
      <c r="A130" s="2">
        <f t="shared" si="0"/>
        <v>26</v>
      </c>
      <c r="B130" s="2">
        <v>24368</v>
      </c>
      <c r="C130" s="2">
        <v>0</v>
      </c>
      <c r="D130" s="2">
        <v>1995</v>
      </c>
      <c r="E130" s="8">
        <v>44497.786111111112</v>
      </c>
      <c r="F130" s="2" t="s">
        <v>105</v>
      </c>
      <c r="G130" s="4">
        <v>1</v>
      </c>
      <c r="H130" s="4"/>
      <c r="I130" s="5">
        <v>3</v>
      </c>
      <c r="J130" s="4">
        <v>2</v>
      </c>
      <c r="K130" s="4">
        <v>3</v>
      </c>
      <c r="L130" s="5">
        <v>4</v>
      </c>
      <c r="M130" s="5">
        <v>4</v>
      </c>
      <c r="N130" s="5">
        <v>1</v>
      </c>
      <c r="O130" s="5">
        <v>4</v>
      </c>
      <c r="P130" s="2">
        <v>54</v>
      </c>
      <c r="Q130" s="2">
        <v>8538</v>
      </c>
      <c r="R130" s="2">
        <v>8</v>
      </c>
      <c r="S130" s="2">
        <v>9</v>
      </c>
      <c r="T130" s="2">
        <v>14</v>
      </c>
      <c r="U130" s="2">
        <v>7</v>
      </c>
      <c r="V130" s="2">
        <v>4</v>
      </c>
      <c r="W130" s="2">
        <v>8</v>
      </c>
      <c r="X130" s="2">
        <v>6</v>
      </c>
      <c r="Y130" s="2">
        <v>4</v>
      </c>
      <c r="Z130" s="3">
        <v>52</v>
      </c>
      <c r="AA130" s="4">
        <f t="shared" si="1"/>
        <v>6</v>
      </c>
      <c r="AB130" s="5">
        <f t="shared" si="2"/>
        <v>16</v>
      </c>
      <c r="AC130" s="1">
        <f t="shared" si="3"/>
        <v>22</v>
      </c>
      <c r="AD130">
        <v>1</v>
      </c>
    </row>
    <row r="131" spans="1:30" ht="14.25" hidden="1" customHeight="1" x14ac:dyDescent="0.35">
      <c r="A131" s="2">
        <f t="shared" si="0"/>
        <v>20</v>
      </c>
      <c r="B131" s="2">
        <v>24424</v>
      </c>
      <c r="C131" s="2">
        <v>0</v>
      </c>
      <c r="D131" s="2">
        <v>2001</v>
      </c>
      <c r="E131" s="8">
        <v>44497.791666666664</v>
      </c>
      <c r="F131" s="2" t="s">
        <v>69</v>
      </c>
      <c r="G131" s="4">
        <v>2</v>
      </c>
      <c r="H131" s="4"/>
      <c r="I131" s="5">
        <v>4</v>
      </c>
      <c r="J131" s="4">
        <v>3</v>
      </c>
      <c r="K131" s="4">
        <v>3</v>
      </c>
      <c r="L131" s="5">
        <v>4</v>
      </c>
      <c r="M131" s="5">
        <v>4</v>
      </c>
      <c r="N131" s="5">
        <v>2</v>
      </c>
      <c r="O131" s="5">
        <v>3</v>
      </c>
      <c r="P131" s="2">
        <v>6</v>
      </c>
      <c r="Q131" s="2">
        <v>8</v>
      </c>
      <c r="R131" s="2">
        <v>2</v>
      </c>
      <c r="S131" s="2">
        <v>5</v>
      </c>
      <c r="T131" s="2">
        <v>12</v>
      </c>
      <c r="U131" s="2">
        <v>3</v>
      </c>
      <c r="V131" s="2">
        <v>4</v>
      </c>
      <c r="W131" s="2">
        <v>5</v>
      </c>
      <c r="X131" s="2">
        <v>6</v>
      </c>
      <c r="Y131" s="2">
        <v>6</v>
      </c>
      <c r="Z131" s="3">
        <v>-14</v>
      </c>
      <c r="AA131" s="4">
        <f t="shared" si="1"/>
        <v>8</v>
      </c>
      <c r="AB131" s="5">
        <f t="shared" si="2"/>
        <v>17</v>
      </c>
      <c r="AC131" s="1">
        <f t="shared" si="3"/>
        <v>25</v>
      </c>
    </row>
    <row r="132" spans="1:30" ht="14.25" customHeight="1" x14ac:dyDescent="0.35">
      <c r="A132" s="2">
        <f t="shared" si="0"/>
        <v>40</v>
      </c>
      <c r="B132" s="2">
        <v>24429</v>
      </c>
      <c r="C132" s="2">
        <v>1</v>
      </c>
      <c r="D132" s="2">
        <v>1981</v>
      </c>
      <c r="E132" s="8">
        <v>44497.796527777777</v>
      </c>
      <c r="F132" s="2" t="s">
        <v>106</v>
      </c>
      <c r="G132" s="4">
        <v>3</v>
      </c>
      <c r="H132" s="4"/>
      <c r="I132" s="5">
        <v>3</v>
      </c>
      <c r="J132" s="4">
        <v>2</v>
      </c>
      <c r="K132" s="4">
        <v>2</v>
      </c>
      <c r="L132" s="5">
        <v>3</v>
      </c>
      <c r="M132" s="5">
        <v>4</v>
      </c>
      <c r="N132" s="5">
        <v>3</v>
      </c>
      <c r="O132" s="5">
        <v>4</v>
      </c>
      <c r="P132" s="2">
        <v>17</v>
      </c>
      <c r="Q132" s="2">
        <v>16</v>
      </c>
      <c r="R132" s="2">
        <v>6</v>
      </c>
      <c r="S132" s="2">
        <v>20</v>
      </c>
      <c r="T132" s="2">
        <v>29</v>
      </c>
      <c r="U132" s="2">
        <v>11</v>
      </c>
      <c r="V132" s="2">
        <v>6</v>
      </c>
      <c r="W132" s="2">
        <v>12</v>
      </c>
      <c r="X132" s="2">
        <v>8</v>
      </c>
      <c r="Y132" s="2">
        <v>8</v>
      </c>
      <c r="Z132" s="3">
        <v>-13</v>
      </c>
      <c r="AA132" s="4">
        <f t="shared" si="1"/>
        <v>7</v>
      </c>
      <c r="AB132" s="5">
        <f t="shared" si="2"/>
        <v>17</v>
      </c>
      <c r="AC132" s="1">
        <f t="shared" si="3"/>
        <v>24</v>
      </c>
      <c r="AD132">
        <v>0</v>
      </c>
    </row>
    <row r="133" spans="1:30" ht="14.25" customHeight="1" x14ac:dyDescent="0.35">
      <c r="A133" s="2">
        <f t="shared" si="0"/>
        <v>22</v>
      </c>
      <c r="B133" s="2">
        <v>24430</v>
      </c>
      <c r="C133" s="2">
        <v>0</v>
      </c>
      <c r="D133" s="2">
        <v>1999</v>
      </c>
      <c r="E133" s="8">
        <v>44497.801388888889</v>
      </c>
      <c r="F133" s="2" t="s">
        <v>71</v>
      </c>
      <c r="G133" s="4">
        <v>3</v>
      </c>
      <c r="H133" s="4"/>
      <c r="I133" s="5">
        <v>3</v>
      </c>
      <c r="J133" s="4">
        <v>3</v>
      </c>
      <c r="K133" s="4">
        <v>2</v>
      </c>
      <c r="L133" s="5">
        <v>3</v>
      </c>
      <c r="M133" s="5">
        <v>3</v>
      </c>
      <c r="N133" s="5">
        <v>3</v>
      </c>
      <c r="O133" s="5">
        <v>1</v>
      </c>
      <c r="P133" s="2">
        <v>5</v>
      </c>
      <c r="Q133" s="2">
        <v>4</v>
      </c>
      <c r="R133" s="2">
        <v>2</v>
      </c>
      <c r="S133" s="2">
        <v>3</v>
      </c>
      <c r="T133" s="2">
        <v>5</v>
      </c>
      <c r="U133" s="2">
        <v>3</v>
      </c>
      <c r="V133" s="2">
        <v>2</v>
      </c>
      <c r="W133" s="2">
        <v>5</v>
      </c>
      <c r="X133" s="2">
        <v>5</v>
      </c>
      <c r="Y133" s="2">
        <v>3</v>
      </c>
      <c r="Z133" s="3">
        <v>-4</v>
      </c>
      <c r="AA133" s="4">
        <f t="shared" si="1"/>
        <v>8</v>
      </c>
      <c r="AB133" s="5">
        <f t="shared" si="2"/>
        <v>13</v>
      </c>
      <c r="AC133" s="1">
        <f t="shared" si="3"/>
        <v>21</v>
      </c>
      <c r="AD133">
        <v>0</v>
      </c>
    </row>
    <row r="134" spans="1:30" ht="14.25" customHeight="1" x14ac:dyDescent="0.35">
      <c r="A134" s="2">
        <f t="shared" si="0"/>
        <v>63</v>
      </c>
      <c r="B134" s="2">
        <v>24443</v>
      </c>
      <c r="C134" s="2">
        <v>0</v>
      </c>
      <c r="D134" s="2">
        <v>1958</v>
      </c>
      <c r="E134" s="8">
        <v>44497.8125</v>
      </c>
      <c r="F134" s="2" t="s">
        <v>71</v>
      </c>
      <c r="G134" s="4">
        <v>3</v>
      </c>
      <c r="H134" s="4"/>
      <c r="I134" s="5">
        <v>3</v>
      </c>
      <c r="J134" s="4">
        <v>2</v>
      </c>
      <c r="K134" s="4">
        <v>2</v>
      </c>
      <c r="L134" s="5">
        <v>4</v>
      </c>
      <c r="M134" s="5">
        <v>3</v>
      </c>
      <c r="N134" s="5">
        <v>4</v>
      </c>
      <c r="O134" s="5">
        <v>2</v>
      </c>
      <c r="P134" s="2">
        <v>6</v>
      </c>
      <c r="Q134" s="2">
        <v>64</v>
      </c>
      <c r="R134" s="2">
        <v>8</v>
      </c>
      <c r="S134" s="2">
        <v>9</v>
      </c>
      <c r="T134" s="2">
        <v>6</v>
      </c>
      <c r="U134" s="2">
        <v>4</v>
      </c>
      <c r="V134" s="2">
        <v>4</v>
      </c>
      <c r="W134" s="2">
        <v>5</v>
      </c>
      <c r="X134" s="2">
        <v>4</v>
      </c>
      <c r="Y134" s="2">
        <v>4</v>
      </c>
      <c r="Z134" s="3">
        <v>9</v>
      </c>
      <c r="AA134" s="4">
        <f t="shared" si="1"/>
        <v>7</v>
      </c>
      <c r="AB134" s="5">
        <f t="shared" si="2"/>
        <v>16</v>
      </c>
      <c r="AC134" s="1">
        <f t="shared" si="3"/>
        <v>23</v>
      </c>
      <c r="AD134">
        <v>0</v>
      </c>
    </row>
    <row r="135" spans="1:30" ht="14.25" customHeight="1" x14ac:dyDescent="0.35">
      <c r="A135" s="2">
        <f t="shared" si="0"/>
        <v>19</v>
      </c>
      <c r="B135" s="2">
        <v>24449</v>
      </c>
      <c r="C135" s="2">
        <v>0</v>
      </c>
      <c r="D135" s="2">
        <v>2002</v>
      </c>
      <c r="E135" s="8">
        <v>44497.82916666667</v>
      </c>
      <c r="F135" s="2" t="s">
        <v>107</v>
      </c>
      <c r="G135" s="4">
        <v>4</v>
      </c>
      <c r="H135" s="4"/>
      <c r="I135" s="5">
        <v>2</v>
      </c>
      <c r="J135" s="4">
        <v>4</v>
      </c>
      <c r="K135" s="4">
        <v>4</v>
      </c>
      <c r="L135" s="5">
        <v>1</v>
      </c>
      <c r="M135" s="5">
        <v>3</v>
      </c>
      <c r="N135" s="5">
        <v>2</v>
      </c>
      <c r="O135" s="5">
        <v>1</v>
      </c>
      <c r="P135" s="2">
        <v>6</v>
      </c>
      <c r="Q135" s="2">
        <v>8</v>
      </c>
      <c r="R135" s="2">
        <v>5</v>
      </c>
      <c r="S135" s="2">
        <v>5</v>
      </c>
      <c r="T135" s="2">
        <v>6</v>
      </c>
      <c r="U135" s="2">
        <v>6</v>
      </c>
      <c r="V135" s="2">
        <v>6</v>
      </c>
      <c r="W135" s="2">
        <v>37</v>
      </c>
      <c r="X135" s="2">
        <v>6</v>
      </c>
      <c r="Y135" s="2">
        <v>3</v>
      </c>
      <c r="Z135" s="3">
        <v>10</v>
      </c>
      <c r="AA135" s="4">
        <f t="shared" si="1"/>
        <v>12</v>
      </c>
      <c r="AB135" s="5">
        <f t="shared" si="2"/>
        <v>9</v>
      </c>
      <c r="AC135" s="1">
        <f t="shared" si="3"/>
        <v>21</v>
      </c>
      <c r="AD135">
        <v>0</v>
      </c>
    </row>
    <row r="136" spans="1:30" ht="14.25" hidden="1" customHeight="1" x14ac:dyDescent="0.35">
      <c r="A136" s="2">
        <f t="shared" si="0"/>
        <v>28</v>
      </c>
      <c r="B136" s="2">
        <v>24458</v>
      </c>
      <c r="C136" s="2">
        <v>0</v>
      </c>
      <c r="D136" s="2">
        <v>1993</v>
      </c>
      <c r="E136" s="8">
        <v>44497.836111111108</v>
      </c>
      <c r="F136" s="2" t="s">
        <v>69</v>
      </c>
      <c r="G136" s="4">
        <v>2</v>
      </c>
      <c r="H136" s="4"/>
      <c r="I136" s="5">
        <v>3</v>
      </c>
      <c r="J136" s="4">
        <v>1</v>
      </c>
      <c r="K136" s="4">
        <v>2</v>
      </c>
      <c r="L136" s="5">
        <v>3</v>
      </c>
      <c r="M136" s="5">
        <v>3</v>
      </c>
      <c r="N136" s="5">
        <v>3</v>
      </c>
      <c r="O136" s="5">
        <v>1</v>
      </c>
      <c r="P136" s="2">
        <v>5</v>
      </c>
      <c r="Q136" s="2">
        <v>7</v>
      </c>
      <c r="R136" s="2">
        <v>3</v>
      </c>
      <c r="S136" s="2">
        <v>5</v>
      </c>
      <c r="T136" s="2">
        <v>7</v>
      </c>
      <c r="U136" s="2">
        <v>7</v>
      </c>
      <c r="V136" s="2">
        <v>3</v>
      </c>
      <c r="W136" s="2">
        <v>5</v>
      </c>
      <c r="X136" s="2">
        <v>4</v>
      </c>
      <c r="Y136" s="2">
        <v>3</v>
      </c>
      <c r="Z136" s="3">
        <v>15</v>
      </c>
      <c r="AA136" s="4">
        <f t="shared" si="1"/>
        <v>5</v>
      </c>
      <c r="AB136" s="5">
        <f t="shared" si="2"/>
        <v>13</v>
      </c>
      <c r="AC136" s="1">
        <f t="shared" si="3"/>
        <v>18</v>
      </c>
    </row>
    <row r="137" spans="1:30" ht="14.25" hidden="1" customHeight="1" x14ac:dyDescent="0.35">
      <c r="A137" s="2">
        <f t="shared" si="0"/>
        <v>20</v>
      </c>
      <c r="B137" s="2">
        <v>24467</v>
      </c>
      <c r="C137" s="2">
        <v>0</v>
      </c>
      <c r="D137" s="2">
        <v>2001</v>
      </c>
      <c r="E137" s="8">
        <v>44497.853472222225</v>
      </c>
      <c r="F137" s="2" t="s">
        <v>69</v>
      </c>
      <c r="G137" s="4">
        <v>3</v>
      </c>
      <c r="H137" s="4"/>
      <c r="I137" s="5">
        <v>3</v>
      </c>
      <c r="J137" s="4">
        <v>4</v>
      </c>
      <c r="K137" s="4">
        <v>3</v>
      </c>
      <c r="L137" s="5">
        <v>4</v>
      </c>
      <c r="M137" s="5">
        <v>4</v>
      </c>
      <c r="N137" s="5">
        <v>3</v>
      </c>
      <c r="O137" s="5">
        <v>3</v>
      </c>
      <c r="P137" s="2">
        <v>6</v>
      </c>
      <c r="Q137" s="2">
        <v>18</v>
      </c>
      <c r="R137" s="2">
        <v>2</v>
      </c>
      <c r="S137" s="2">
        <v>6</v>
      </c>
      <c r="T137" s="2">
        <v>7</v>
      </c>
      <c r="U137" s="2">
        <v>6</v>
      </c>
      <c r="V137" s="2">
        <v>6</v>
      </c>
      <c r="W137" s="2">
        <v>4</v>
      </c>
      <c r="X137" s="2">
        <v>6</v>
      </c>
      <c r="Y137" s="2">
        <v>6</v>
      </c>
      <c r="Z137" s="3">
        <v>-19</v>
      </c>
      <c r="AA137" s="4">
        <f t="shared" si="1"/>
        <v>10</v>
      </c>
      <c r="AB137" s="5">
        <f t="shared" si="2"/>
        <v>17</v>
      </c>
      <c r="AC137" s="1">
        <f t="shared" si="3"/>
        <v>27</v>
      </c>
    </row>
    <row r="138" spans="1:30" ht="14.25" hidden="1" customHeight="1" x14ac:dyDescent="0.35">
      <c r="A138" s="2">
        <f t="shared" si="0"/>
        <v>20</v>
      </c>
      <c r="B138" s="2">
        <v>24466</v>
      </c>
      <c r="C138" s="2">
        <v>0</v>
      </c>
      <c r="D138" s="2">
        <v>2001</v>
      </c>
      <c r="E138" s="8">
        <v>44497.854166666664</v>
      </c>
      <c r="F138" s="2" t="s">
        <v>69</v>
      </c>
      <c r="G138" s="4">
        <v>3</v>
      </c>
      <c r="H138" s="4"/>
      <c r="I138" s="5">
        <v>4</v>
      </c>
      <c r="J138" s="4">
        <v>4</v>
      </c>
      <c r="K138" s="4">
        <v>3</v>
      </c>
      <c r="L138" s="5">
        <v>3</v>
      </c>
      <c r="M138" s="5">
        <v>3</v>
      </c>
      <c r="N138" s="5">
        <v>3</v>
      </c>
      <c r="O138" s="5">
        <v>2</v>
      </c>
      <c r="P138" s="2">
        <v>4</v>
      </c>
      <c r="Q138" s="2">
        <v>7</v>
      </c>
      <c r="R138" s="2">
        <v>2</v>
      </c>
      <c r="S138" s="2">
        <v>3</v>
      </c>
      <c r="T138" s="2">
        <v>3</v>
      </c>
      <c r="U138" s="2">
        <v>4</v>
      </c>
      <c r="V138" s="2">
        <v>2</v>
      </c>
      <c r="W138" s="2">
        <v>4</v>
      </c>
      <c r="X138" s="2">
        <v>6</v>
      </c>
      <c r="Y138" s="2">
        <v>2</v>
      </c>
      <c r="Z138" s="3">
        <v>-12</v>
      </c>
      <c r="AA138" s="4">
        <f t="shared" si="1"/>
        <v>10</v>
      </c>
      <c r="AB138" s="5">
        <f t="shared" si="2"/>
        <v>15</v>
      </c>
      <c r="AC138" s="1">
        <f t="shared" si="3"/>
        <v>25</v>
      </c>
    </row>
    <row r="139" spans="1:30" ht="14.25" hidden="1" customHeight="1" x14ac:dyDescent="0.35">
      <c r="A139" s="2">
        <f t="shared" si="0"/>
        <v>20</v>
      </c>
      <c r="B139" s="2">
        <v>24471</v>
      </c>
      <c r="C139" s="2">
        <v>0</v>
      </c>
      <c r="D139" s="2">
        <v>2001</v>
      </c>
      <c r="E139" s="8">
        <v>44497.870138888888</v>
      </c>
      <c r="F139" s="2" t="s">
        <v>69</v>
      </c>
      <c r="G139" s="4">
        <v>2</v>
      </c>
      <c r="H139" s="4"/>
      <c r="I139" s="5">
        <v>2</v>
      </c>
      <c r="J139" s="4">
        <v>3</v>
      </c>
      <c r="K139" s="4">
        <v>2</v>
      </c>
      <c r="L139" s="5">
        <v>1</v>
      </c>
      <c r="M139" s="5">
        <v>3</v>
      </c>
      <c r="N139" s="5">
        <v>3</v>
      </c>
      <c r="O139" s="5">
        <v>2</v>
      </c>
      <c r="P139" s="2">
        <v>8</v>
      </c>
      <c r="Q139" s="2">
        <v>16</v>
      </c>
      <c r="R139" s="2">
        <v>6</v>
      </c>
      <c r="S139" s="2">
        <v>6</v>
      </c>
      <c r="T139" s="2">
        <v>7</v>
      </c>
      <c r="U139" s="2">
        <v>5</v>
      </c>
      <c r="V139" s="2">
        <v>7</v>
      </c>
      <c r="W139" s="2">
        <v>4</v>
      </c>
      <c r="X139" s="2">
        <v>7</v>
      </c>
      <c r="Y139" s="2">
        <v>4</v>
      </c>
      <c r="Z139" s="3">
        <v>-19</v>
      </c>
      <c r="AA139" s="4">
        <f t="shared" si="1"/>
        <v>7</v>
      </c>
      <c r="AB139" s="5">
        <f t="shared" si="2"/>
        <v>11</v>
      </c>
      <c r="AC139" s="1">
        <f t="shared" si="3"/>
        <v>18</v>
      </c>
    </row>
    <row r="140" spans="1:30" ht="14.25" customHeight="1" x14ac:dyDescent="0.35">
      <c r="A140" s="2">
        <f t="shared" si="0"/>
        <v>25</v>
      </c>
      <c r="B140" s="2">
        <v>24476</v>
      </c>
      <c r="C140" s="2">
        <v>0</v>
      </c>
      <c r="D140" s="2">
        <v>1996</v>
      </c>
      <c r="E140" s="8">
        <v>44497.878472222219</v>
      </c>
      <c r="F140" s="2" t="s">
        <v>70</v>
      </c>
      <c r="G140" s="4">
        <v>3</v>
      </c>
      <c r="H140" s="4"/>
      <c r="I140" s="5">
        <v>4</v>
      </c>
      <c r="J140" s="4">
        <v>4</v>
      </c>
      <c r="K140" s="4">
        <v>3</v>
      </c>
      <c r="L140" s="5">
        <v>4</v>
      </c>
      <c r="M140" s="5">
        <v>4</v>
      </c>
      <c r="N140" s="5">
        <v>4</v>
      </c>
      <c r="O140" s="5">
        <v>3</v>
      </c>
      <c r="P140" s="2">
        <v>8</v>
      </c>
      <c r="Q140" s="2">
        <v>9</v>
      </c>
      <c r="R140" s="2">
        <v>3</v>
      </c>
      <c r="S140" s="2">
        <v>6</v>
      </c>
      <c r="T140" s="2">
        <v>6</v>
      </c>
      <c r="U140" s="2">
        <v>5</v>
      </c>
      <c r="V140" s="2">
        <v>3</v>
      </c>
      <c r="W140" s="2">
        <v>4</v>
      </c>
      <c r="X140" s="2">
        <v>5</v>
      </c>
      <c r="Y140" s="2">
        <v>6</v>
      </c>
      <c r="Z140" s="3">
        <v>-27</v>
      </c>
      <c r="AA140" s="4">
        <f t="shared" si="1"/>
        <v>10</v>
      </c>
      <c r="AB140" s="5">
        <f t="shared" si="2"/>
        <v>19</v>
      </c>
      <c r="AC140" s="1">
        <f t="shared" si="3"/>
        <v>29</v>
      </c>
      <c r="AD140">
        <v>1</v>
      </c>
    </row>
    <row r="141" spans="1:30" ht="14.25" hidden="1" customHeight="1" x14ac:dyDescent="0.35">
      <c r="A141" s="2">
        <f t="shared" si="0"/>
        <v>21</v>
      </c>
      <c r="B141" s="2">
        <v>24483</v>
      </c>
      <c r="C141" s="2">
        <v>0</v>
      </c>
      <c r="D141" s="2">
        <v>2000</v>
      </c>
      <c r="E141" s="8">
        <v>44497.886805555558</v>
      </c>
      <c r="F141" s="2" t="s">
        <v>69</v>
      </c>
      <c r="G141" s="4">
        <v>3</v>
      </c>
      <c r="H141" s="4"/>
      <c r="I141" s="5">
        <v>4</v>
      </c>
      <c r="J141" s="4">
        <v>3</v>
      </c>
      <c r="K141" s="4">
        <v>2</v>
      </c>
      <c r="L141" s="5">
        <v>3</v>
      </c>
      <c r="M141" s="5">
        <v>2</v>
      </c>
      <c r="N141" s="5">
        <v>3</v>
      </c>
      <c r="O141" s="5">
        <v>3</v>
      </c>
      <c r="P141" s="2">
        <v>3</v>
      </c>
      <c r="Q141" s="2">
        <v>8</v>
      </c>
      <c r="R141" s="2">
        <v>2</v>
      </c>
      <c r="S141" s="2">
        <v>2</v>
      </c>
      <c r="T141" s="2">
        <v>4</v>
      </c>
      <c r="U141" s="2">
        <v>1</v>
      </c>
      <c r="V141" s="2">
        <v>2</v>
      </c>
      <c r="W141" s="2">
        <v>4</v>
      </c>
      <c r="X141" s="2">
        <v>2</v>
      </c>
      <c r="Y141" s="2">
        <v>2</v>
      </c>
      <c r="Z141" s="3">
        <v>4</v>
      </c>
      <c r="AA141" s="4">
        <f t="shared" si="1"/>
        <v>8</v>
      </c>
      <c r="AB141" s="5">
        <f t="shared" si="2"/>
        <v>15</v>
      </c>
      <c r="AC141" s="1">
        <f t="shared" si="3"/>
        <v>23</v>
      </c>
    </row>
    <row r="142" spans="1:30" ht="14.25" customHeight="1" x14ac:dyDescent="0.35">
      <c r="A142" s="2">
        <f t="shared" si="0"/>
        <v>35</v>
      </c>
      <c r="B142" s="2">
        <v>24484</v>
      </c>
      <c r="C142" s="2">
        <v>1</v>
      </c>
      <c r="D142" s="2">
        <v>1986</v>
      </c>
      <c r="E142" s="8">
        <v>44497.888888888891</v>
      </c>
      <c r="F142" s="2" t="s">
        <v>108</v>
      </c>
      <c r="G142" s="4">
        <v>3</v>
      </c>
      <c r="H142" s="4"/>
      <c r="I142" s="5">
        <v>4</v>
      </c>
      <c r="J142" s="4">
        <v>3</v>
      </c>
      <c r="K142" s="4">
        <v>2</v>
      </c>
      <c r="L142" s="5">
        <v>4</v>
      </c>
      <c r="M142" s="5">
        <v>4</v>
      </c>
      <c r="N142" s="5">
        <v>3</v>
      </c>
      <c r="O142" s="5">
        <v>4</v>
      </c>
      <c r="P142" s="2">
        <v>16</v>
      </c>
      <c r="Q142" s="2">
        <v>9</v>
      </c>
      <c r="R142" s="2">
        <v>8</v>
      </c>
      <c r="S142" s="2">
        <v>63</v>
      </c>
      <c r="T142" s="2">
        <v>28</v>
      </c>
      <c r="U142" s="2">
        <v>7</v>
      </c>
      <c r="V142" s="2">
        <v>4</v>
      </c>
      <c r="W142" s="2">
        <v>50</v>
      </c>
      <c r="X142" s="2">
        <v>11</v>
      </c>
      <c r="Y142" s="2">
        <v>5</v>
      </c>
      <c r="Z142" s="3">
        <v>-21</v>
      </c>
      <c r="AA142" s="4">
        <f t="shared" si="1"/>
        <v>8</v>
      </c>
      <c r="AB142" s="5">
        <f t="shared" si="2"/>
        <v>19</v>
      </c>
      <c r="AC142" s="1">
        <f t="shared" si="3"/>
        <v>27</v>
      </c>
      <c r="AD142">
        <v>1</v>
      </c>
    </row>
    <row r="143" spans="1:30" ht="14.25" customHeight="1" x14ac:dyDescent="0.35">
      <c r="A143" s="2">
        <f t="shared" si="0"/>
        <v>34</v>
      </c>
      <c r="B143" s="2">
        <v>24485</v>
      </c>
      <c r="C143" s="2">
        <v>0</v>
      </c>
      <c r="D143" s="2">
        <v>1987</v>
      </c>
      <c r="E143" s="8">
        <v>44497.890972222223</v>
      </c>
      <c r="F143" s="2" t="s">
        <v>71</v>
      </c>
      <c r="G143" s="4">
        <v>4</v>
      </c>
      <c r="H143" s="4"/>
      <c r="I143" s="5">
        <v>4</v>
      </c>
      <c r="J143" s="4">
        <v>4</v>
      </c>
      <c r="K143" s="4">
        <v>3</v>
      </c>
      <c r="L143" s="5">
        <v>4</v>
      </c>
      <c r="M143" s="5">
        <v>4</v>
      </c>
      <c r="N143" s="5">
        <v>4</v>
      </c>
      <c r="O143" s="5">
        <v>4</v>
      </c>
      <c r="P143" s="2">
        <v>64</v>
      </c>
      <c r="Q143" s="2">
        <v>15</v>
      </c>
      <c r="R143" s="2">
        <v>3</v>
      </c>
      <c r="S143" s="2">
        <v>15</v>
      </c>
      <c r="T143" s="2">
        <v>19</v>
      </c>
      <c r="U143" s="2">
        <v>8</v>
      </c>
      <c r="V143" s="2">
        <v>4</v>
      </c>
      <c r="W143" s="2">
        <v>5</v>
      </c>
      <c r="X143" s="2">
        <v>11</v>
      </c>
      <c r="Y143" s="2">
        <v>2</v>
      </c>
      <c r="Z143" s="3">
        <v>-18</v>
      </c>
      <c r="AA143" s="4">
        <f t="shared" si="1"/>
        <v>11</v>
      </c>
      <c r="AB143" s="5">
        <f t="shared" si="2"/>
        <v>20</v>
      </c>
      <c r="AC143" s="1">
        <f t="shared" si="3"/>
        <v>31</v>
      </c>
      <c r="AD143">
        <v>0</v>
      </c>
    </row>
    <row r="144" spans="1:30" ht="14.25" customHeight="1" x14ac:dyDescent="0.35">
      <c r="A144" s="2">
        <f t="shared" si="0"/>
        <v>21</v>
      </c>
      <c r="B144" s="2">
        <v>24487</v>
      </c>
      <c r="C144" s="2">
        <v>0</v>
      </c>
      <c r="D144" s="2">
        <v>2000</v>
      </c>
      <c r="E144" s="8">
        <v>44497.897916666669</v>
      </c>
      <c r="F144" s="2" t="s">
        <v>109</v>
      </c>
      <c r="G144" s="4">
        <v>3</v>
      </c>
      <c r="H144" s="4"/>
      <c r="I144" s="5">
        <v>3</v>
      </c>
      <c r="J144" s="4">
        <v>4</v>
      </c>
      <c r="K144" s="4">
        <v>3</v>
      </c>
      <c r="L144" s="5">
        <v>2</v>
      </c>
      <c r="M144" s="5">
        <v>3</v>
      </c>
      <c r="N144" s="5">
        <v>3</v>
      </c>
      <c r="O144" s="5">
        <v>4</v>
      </c>
      <c r="P144" s="2">
        <v>6</v>
      </c>
      <c r="Q144" s="2">
        <v>7</v>
      </c>
      <c r="R144" s="2">
        <v>2</v>
      </c>
      <c r="S144" s="2">
        <v>4</v>
      </c>
      <c r="T144" s="2">
        <v>7</v>
      </c>
      <c r="U144" s="2">
        <v>8</v>
      </c>
      <c r="V144" s="2">
        <v>4</v>
      </c>
      <c r="W144" s="2">
        <v>8</v>
      </c>
      <c r="X144" s="2">
        <v>10</v>
      </c>
      <c r="Y144" s="2">
        <v>4</v>
      </c>
      <c r="Z144" s="3">
        <v>-6</v>
      </c>
      <c r="AA144" s="4">
        <f t="shared" si="1"/>
        <v>10</v>
      </c>
      <c r="AB144" s="5">
        <f t="shared" si="2"/>
        <v>15</v>
      </c>
      <c r="AC144" s="1">
        <f t="shared" si="3"/>
        <v>25</v>
      </c>
      <c r="AD144">
        <v>0</v>
      </c>
    </row>
    <row r="145" spans="1:30" ht="14.25" customHeight="1" x14ac:dyDescent="0.35">
      <c r="A145" s="2">
        <f t="shared" si="0"/>
        <v>42</v>
      </c>
      <c r="B145" s="2">
        <v>24478</v>
      </c>
      <c r="C145" s="2">
        <v>0</v>
      </c>
      <c r="D145" s="2">
        <v>1979</v>
      </c>
      <c r="E145" s="8">
        <v>44497.898611111108</v>
      </c>
      <c r="F145" s="2" t="s">
        <v>71</v>
      </c>
      <c r="G145" s="4">
        <v>3</v>
      </c>
      <c r="H145" s="4"/>
      <c r="I145" s="5">
        <v>3</v>
      </c>
      <c r="J145" s="4">
        <v>3</v>
      </c>
      <c r="K145" s="4">
        <v>3</v>
      </c>
      <c r="L145" s="5">
        <v>2</v>
      </c>
      <c r="M145" s="5">
        <v>3</v>
      </c>
      <c r="N145" s="5">
        <v>3</v>
      </c>
      <c r="O145" s="5">
        <v>3</v>
      </c>
      <c r="P145" s="2">
        <v>35</v>
      </c>
      <c r="Q145" s="2">
        <v>19</v>
      </c>
      <c r="R145" s="2">
        <v>10</v>
      </c>
      <c r="S145" s="2">
        <v>10</v>
      </c>
      <c r="T145" s="2">
        <v>6</v>
      </c>
      <c r="U145" s="2">
        <v>23</v>
      </c>
      <c r="V145" s="2">
        <v>4</v>
      </c>
      <c r="W145" s="2">
        <v>6</v>
      </c>
      <c r="X145" s="2">
        <v>1255</v>
      </c>
      <c r="Y145" s="2">
        <v>99</v>
      </c>
      <c r="Z145" s="3">
        <v>-38</v>
      </c>
      <c r="AA145" s="4">
        <f t="shared" si="1"/>
        <v>9</v>
      </c>
      <c r="AB145" s="5">
        <f t="shared" si="2"/>
        <v>14</v>
      </c>
      <c r="AC145" s="1">
        <f t="shared" si="3"/>
        <v>23</v>
      </c>
      <c r="AD145">
        <v>0</v>
      </c>
    </row>
    <row r="146" spans="1:30" ht="14.25" customHeight="1" x14ac:dyDescent="0.35">
      <c r="A146" s="2">
        <f t="shared" si="0"/>
        <v>20</v>
      </c>
      <c r="B146" s="2">
        <v>24497</v>
      </c>
      <c r="C146" s="2">
        <v>0</v>
      </c>
      <c r="D146" s="2">
        <v>2001</v>
      </c>
      <c r="E146" s="8">
        <v>44497.911805555559</v>
      </c>
      <c r="F146" s="2" t="s">
        <v>110</v>
      </c>
      <c r="G146" s="4">
        <v>2</v>
      </c>
      <c r="H146" s="4"/>
      <c r="I146" s="5">
        <v>4</v>
      </c>
      <c r="J146" s="4">
        <v>3</v>
      </c>
      <c r="K146" s="4">
        <v>3</v>
      </c>
      <c r="L146" s="5">
        <v>4</v>
      </c>
      <c r="M146" s="5">
        <v>4</v>
      </c>
      <c r="N146" s="5">
        <v>4</v>
      </c>
      <c r="O146" s="5">
        <v>3</v>
      </c>
      <c r="P146" s="2">
        <v>8</v>
      </c>
      <c r="Q146" s="2">
        <v>5</v>
      </c>
      <c r="R146" s="2">
        <v>4</v>
      </c>
      <c r="S146" s="2">
        <v>4</v>
      </c>
      <c r="T146" s="2">
        <v>8</v>
      </c>
      <c r="U146" s="2">
        <v>8</v>
      </c>
      <c r="V146" s="2">
        <v>4</v>
      </c>
      <c r="W146" s="2">
        <v>4</v>
      </c>
      <c r="X146" s="2">
        <v>3</v>
      </c>
      <c r="Y146" s="2">
        <v>3</v>
      </c>
      <c r="Z146" s="3">
        <v>-17</v>
      </c>
      <c r="AA146" s="4">
        <f t="shared" si="1"/>
        <v>8</v>
      </c>
      <c r="AB146" s="5">
        <f t="shared" si="2"/>
        <v>19</v>
      </c>
      <c r="AC146" s="1">
        <f t="shared" si="3"/>
        <v>27</v>
      </c>
      <c r="AD146">
        <v>1</v>
      </c>
    </row>
    <row r="147" spans="1:30" ht="14.25" hidden="1" customHeight="1" x14ac:dyDescent="0.35">
      <c r="A147" s="2">
        <f t="shared" si="0"/>
        <v>21</v>
      </c>
      <c r="B147" s="2">
        <v>24499</v>
      </c>
      <c r="C147" s="2">
        <v>1</v>
      </c>
      <c r="D147" s="2">
        <v>2000</v>
      </c>
      <c r="E147" s="8">
        <v>44497.914583333331</v>
      </c>
      <c r="F147" s="2" t="s">
        <v>69</v>
      </c>
      <c r="G147" s="4">
        <v>4</v>
      </c>
      <c r="H147" s="4"/>
      <c r="I147" s="5">
        <v>4</v>
      </c>
      <c r="J147" s="4">
        <v>3</v>
      </c>
      <c r="K147" s="4">
        <v>3</v>
      </c>
      <c r="L147" s="5">
        <v>3</v>
      </c>
      <c r="M147" s="5">
        <v>4</v>
      </c>
      <c r="N147" s="5">
        <v>4</v>
      </c>
      <c r="O147" s="5">
        <v>2</v>
      </c>
      <c r="P147" s="2">
        <v>3</v>
      </c>
      <c r="Q147" s="2">
        <v>5</v>
      </c>
      <c r="R147" s="2">
        <v>2</v>
      </c>
      <c r="S147" s="2">
        <v>8</v>
      </c>
      <c r="T147" s="2">
        <v>5</v>
      </c>
      <c r="U147" s="2">
        <v>5</v>
      </c>
      <c r="V147" s="2">
        <v>3</v>
      </c>
      <c r="W147" s="2">
        <v>4</v>
      </c>
      <c r="X147" s="2">
        <v>9</v>
      </c>
      <c r="Y147" s="2">
        <v>3</v>
      </c>
      <c r="Z147" s="3">
        <v>-8</v>
      </c>
      <c r="AA147" s="4">
        <f t="shared" si="1"/>
        <v>10</v>
      </c>
      <c r="AB147" s="5">
        <f t="shared" si="2"/>
        <v>17</v>
      </c>
      <c r="AC147" s="1">
        <f t="shared" si="3"/>
        <v>27</v>
      </c>
    </row>
    <row r="148" spans="1:30" ht="14.25" customHeight="1" x14ac:dyDescent="0.35">
      <c r="A148" s="2">
        <f t="shared" si="0"/>
        <v>19</v>
      </c>
      <c r="B148" s="2">
        <v>24505</v>
      </c>
      <c r="C148" s="2">
        <v>0</v>
      </c>
      <c r="D148" s="2">
        <v>2002</v>
      </c>
      <c r="E148" s="8">
        <v>44497.933333333334</v>
      </c>
      <c r="F148" s="2" t="s">
        <v>71</v>
      </c>
      <c r="G148" s="4">
        <v>1</v>
      </c>
      <c r="H148" s="4"/>
      <c r="I148" s="5">
        <v>3</v>
      </c>
      <c r="J148" s="4">
        <v>3</v>
      </c>
      <c r="K148" s="4">
        <v>1</v>
      </c>
      <c r="L148" s="5">
        <v>4</v>
      </c>
      <c r="M148" s="5">
        <v>4</v>
      </c>
      <c r="N148" s="5">
        <v>3</v>
      </c>
      <c r="O148" s="5">
        <v>3</v>
      </c>
      <c r="P148" s="2">
        <v>3</v>
      </c>
      <c r="Q148" s="2">
        <v>5</v>
      </c>
      <c r="R148" s="2">
        <v>2</v>
      </c>
      <c r="S148" s="2">
        <v>4</v>
      </c>
      <c r="T148" s="2">
        <v>4</v>
      </c>
      <c r="U148" s="2">
        <v>3</v>
      </c>
      <c r="V148" s="2">
        <v>3</v>
      </c>
      <c r="W148" s="2">
        <v>3</v>
      </c>
      <c r="X148" s="2">
        <v>5</v>
      </c>
      <c r="Y148" s="2">
        <v>3</v>
      </c>
      <c r="Z148" s="3">
        <v>12</v>
      </c>
      <c r="AA148" s="4">
        <f t="shared" si="1"/>
        <v>5</v>
      </c>
      <c r="AB148" s="5">
        <f t="shared" si="2"/>
        <v>17</v>
      </c>
      <c r="AC148" s="1">
        <f t="shared" si="3"/>
        <v>22</v>
      </c>
      <c r="AD148">
        <v>0</v>
      </c>
    </row>
    <row r="149" spans="1:30" ht="14.25" customHeight="1" x14ac:dyDescent="0.35">
      <c r="A149" s="2">
        <f t="shared" si="0"/>
        <v>38</v>
      </c>
      <c r="B149" s="2">
        <v>24510</v>
      </c>
      <c r="C149" s="2">
        <v>0</v>
      </c>
      <c r="D149" s="2">
        <v>1983</v>
      </c>
      <c r="E149" s="8">
        <v>44497.943749999999</v>
      </c>
      <c r="F149" s="2" t="s">
        <v>80</v>
      </c>
      <c r="G149" s="4">
        <v>3</v>
      </c>
      <c r="H149" s="4"/>
      <c r="I149" s="5">
        <v>3</v>
      </c>
      <c r="J149" s="4">
        <v>3</v>
      </c>
      <c r="K149" s="4">
        <v>4</v>
      </c>
      <c r="L149" s="5">
        <v>3</v>
      </c>
      <c r="M149" s="5">
        <v>3</v>
      </c>
      <c r="N149" s="5">
        <v>3</v>
      </c>
      <c r="O149" s="5">
        <v>3</v>
      </c>
      <c r="P149" s="2">
        <v>9</v>
      </c>
      <c r="Q149" s="2">
        <v>17</v>
      </c>
      <c r="R149" s="2">
        <v>5</v>
      </c>
      <c r="S149" s="2">
        <v>11</v>
      </c>
      <c r="T149" s="2">
        <v>14</v>
      </c>
      <c r="U149" s="2">
        <v>10</v>
      </c>
      <c r="V149" s="2">
        <v>10</v>
      </c>
      <c r="W149" s="2">
        <v>14</v>
      </c>
      <c r="X149" s="2">
        <v>8</v>
      </c>
      <c r="Y149" s="2">
        <v>10</v>
      </c>
      <c r="Z149" s="3">
        <v>-24</v>
      </c>
      <c r="AA149" s="4">
        <f t="shared" si="1"/>
        <v>10</v>
      </c>
      <c r="AB149" s="5">
        <f t="shared" si="2"/>
        <v>15</v>
      </c>
      <c r="AC149" s="1">
        <f t="shared" si="3"/>
        <v>25</v>
      </c>
      <c r="AD149">
        <v>1</v>
      </c>
    </row>
    <row r="150" spans="1:30" ht="14.25" customHeight="1" x14ac:dyDescent="0.35">
      <c r="A150" s="2">
        <f t="shared" si="0"/>
        <v>34</v>
      </c>
      <c r="B150" s="2">
        <v>24513</v>
      </c>
      <c r="C150" s="2">
        <v>0</v>
      </c>
      <c r="D150" s="2">
        <v>1987</v>
      </c>
      <c r="E150" s="8">
        <v>44497.952777777777</v>
      </c>
      <c r="F150" s="2" t="s">
        <v>111</v>
      </c>
      <c r="G150" s="4">
        <v>4</v>
      </c>
      <c r="H150" s="4"/>
      <c r="I150" s="5">
        <v>4</v>
      </c>
      <c r="J150" s="4">
        <v>3</v>
      </c>
      <c r="K150" s="4">
        <v>3</v>
      </c>
      <c r="L150" s="5">
        <v>4</v>
      </c>
      <c r="M150" s="5">
        <v>4</v>
      </c>
      <c r="N150" s="5">
        <v>3</v>
      </c>
      <c r="O150" s="5">
        <v>4</v>
      </c>
      <c r="P150" s="2">
        <v>9</v>
      </c>
      <c r="Q150" s="2">
        <v>17</v>
      </c>
      <c r="R150" s="2">
        <v>4</v>
      </c>
      <c r="S150" s="2">
        <v>18</v>
      </c>
      <c r="T150" s="2">
        <v>16</v>
      </c>
      <c r="U150" s="2">
        <v>8</v>
      </c>
      <c r="V150" s="2">
        <v>4</v>
      </c>
      <c r="W150" s="2">
        <v>5</v>
      </c>
      <c r="X150" s="2">
        <v>11</v>
      </c>
      <c r="Y150" s="2">
        <v>5</v>
      </c>
      <c r="Z150" s="3">
        <v>-15</v>
      </c>
      <c r="AA150" s="4">
        <f t="shared" si="1"/>
        <v>10</v>
      </c>
      <c r="AB150" s="5">
        <f t="shared" si="2"/>
        <v>19</v>
      </c>
      <c r="AC150" s="1">
        <f t="shared" si="3"/>
        <v>29</v>
      </c>
      <c r="AD150">
        <v>1</v>
      </c>
    </row>
    <row r="151" spans="1:30" ht="14.25" customHeight="1" x14ac:dyDescent="0.35">
      <c r="A151" s="2">
        <f t="shared" si="0"/>
        <v>34</v>
      </c>
      <c r="B151" s="2">
        <v>24516</v>
      </c>
      <c r="C151" s="2">
        <v>0</v>
      </c>
      <c r="D151" s="2">
        <v>1987</v>
      </c>
      <c r="E151" s="8">
        <v>44497.963888888888</v>
      </c>
      <c r="F151" s="2" t="s">
        <v>71</v>
      </c>
      <c r="G151" s="4">
        <v>4</v>
      </c>
      <c r="H151" s="4"/>
      <c r="I151" s="5">
        <v>3</v>
      </c>
      <c r="J151" s="4">
        <v>3</v>
      </c>
      <c r="K151" s="4">
        <v>3</v>
      </c>
      <c r="L151" s="5">
        <v>2</v>
      </c>
      <c r="M151" s="5">
        <v>3</v>
      </c>
      <c r="N151" s="5">
        <v>3</v>
      </c>
      <c r="O151" s="5">
        <v>2</v>
      </c>
      <c r="P151" s="2">
        <v>10</v>
      </c>
      <c r="Q151" s="2">
        <v>9</v>
      </c>
      <c r="R151" s="2">
        <v>3</v>
      </c>
      <c r="S151" s="2">
        <v>11</v>
      </c>
      <c r="T151" s="2">
        <v>9</v>
      </c>
      <c r="U151" s="2">
        <v>9</v>
      </c>
      <c r="V151" s="2">
        <v>9</v>
      </c>
      <c r="W151" s="2">
        <v>5</v>
      </c>
      <c r="X151" s="2">
        <v>6</v>
      </c>
      <c r="Y151" s="2">
        <v>7</v>
      </c>
      <c r="Z151" s="3">
        <v>-14</v>
      </c>
      <c r="AA151" s="4">
        <f t="shared" si="1"/>
        <v>10</v>
      </c>
      <c r="AB151" s="5">
        <f t="shared" si="2"/>
        <v>13</v>
      </c>
      <c r="AC151" s="1">
        <f t="shared" si="3"/>
        <v>23</v>
      </c>
      <c r="AD151">
        <v>0</v>
      </c>
    </row>
    <row r="152" spans="1:30" ht="14.25" customHeight="1" x14ac:dyDescent="0.35">
      <c r="A152" s="2">
        <f t="shared" si="0"/>
        <v>21</v>
      </c>
      <c r="B152" s="2">
        <v>24518</v>
      </c>
      <c r="C152" s="2">
        <v>0</v>
      </c>
      <c r="D152" s="2">
        <v>2000</v>
      </c>
      <c r="E152" s="8">
        <v>44497.977777777778</v>
      </c>
      <c r="F152" s="2" t="s">
        <v>112</v>
      </c>
      <c r="G152" s="4">
        <v>1</v>
      </c>
      <c r="H152" s="4"/>
      <c r="I152" s="5">
        <v>3</v>
      </c>
      <c r="J152" s="4">
        <v>4</v>
      </c>
      <c r="K152" s="4">
        <v>3</v>
      </c>
      <c r="L152" s="5">
        <v>3</v>
      </c>
      <c r="M152" s="5">
        <v>3</v>
      </c>
      <c r="N152" s="5">
        <v>3</v>
      </c>
      <c r="O152" s="5">
        <v>3</v>
      </c>
      <c r="P152" s="2">
        <v>2</v>
      </c>
      <c r="Q152" s="2">
        <v>5</v>
      </c>
      <c r="R152" s="2">
        <v>2</v>
      </c>
      <c r="S152" s="2">
        <v>4</v>
      </c>
      <c r="T152" s="2">
        <v>2</v>
      </c>
      <c r="U152" s="2">
        <v>3</v>
      </c>
      <c r="V152" s="2">
        <v>3</v>
      </c>
      <c r="W152" s="2">
        <v>4</v>
      </c>
      <c r="X152" s="2">
        <v>3</v>
      </c>
      <c r="Y152" s="2">
        <v>3</v>
      </c>
      <c r="Z152" s="3">
        <v>44</v>
      </c>
      <c r="AA152" s="4">
        <f t="shared" si="1"/>
        <v>8</v>
      </c>
      <c r="AB152" s="5">
        <f t="shared" si="2"/>
        <v>15</v>
      </c>
      <c r="AC152" s="1">
        <f t="shared" si="3"/>
        <v>23</v>
      </c>
      <c r="AD152">
        <v>0</v>
      </c>
    </row>
    <row r="153" spans="1:30" ht="14.25" customHeight="1" x14ac:dyDescent="0.35">
      <c r="A153" s="2">
        <f t="shared" si="0"/>
        <v>28</v>
      </c>
      <c r="B153" s="2">
        <v>24523</v>
      </c>
      <c r="C153" s="2">
        <v>0</v>
      </c>
      <c r="D153" s="2">
        <v>1993</v>
      </c>
      <c r="E153" s="8">
        <v>44498.00277777778</v>
      </c>
      <c r="F153" s="2" t="s">
        <v>78</v>
      </c>
      <c r="G153" s="4">
        <v>3</v>
      </c>
      <c r="H153" s="4"/>
      <c r="I153" s="5">
        <v>2</v>
      </c>
      <c r="J153" s="4">
        <v>3</v>
      </c>
      <c r="K153" s="4">
        <v>3</v>
      </c>
      <c r="L153" s="5">
        <v>3</v>
      </c>
      <c r="M153" s="5">
        <v>4</v>
      </c>
      <c r="N153" s="5">
        <v>3</v>
      </c>
      <c r="O153" s="5">
        <v>3</v>
      </c>
      <c r="P153" s="2">
        <v>8</v>
      </c>
      <c r="Q153" s="2">
        <v>15</v>
      </c>
      <c r="R153" s="2">
        <v>7</v>
      </c>
      <c r="S153" s="2">
        <v>6</v>
      </c>
      <c r="T153" s="2">
        <v>8</v>
      </c>
      <c r="U153" s="2">
        <v>9</v>
      </c>
      <c r="V153" s="2">
        <v>7</v>
      </c>
      <c r="W153" s="2">
        <v>11</v>
      </c>
      <c r="X153" s="2">
        <v>8</v>
      </c>
      <c r="Y153" s="2">
        <v>4</v>
      </c>
      <c r="Z153" s="3">
        <v>-16</v>
      </c>
      <c r="AA153" s="4">
        <f t="shared" si="1"/>
        <v>9</v>
      </c>
      <c r="AB153" s="5">
        <f t="shared" si="2"/>
        <v>15</v>
      </c>
      <c r="AC153" s="1">
        <f t="shared" si="3"/>
        <v>24</v>
      </c>
      <c r="AD153">
        <v>0</v>
      </c>
    </row>
    <row r="154" spans="1:30" ht="14.25" hidden="1" customHeight="1" x14ac:dyDescent="0.35">
      <c r="A154" s="2">
        <f t="shared" si="0"/>
        <v>24</v>
      </c>
      <c r="B154" s="2">
        <v>24525</v>
      </c>
      <c r="C154" s="2">
        <v>0</v>
      </c>
      <c r="D154" s="2">
        <v>1997</v>
      </c>
      <c r="E154" s="8">
        <v>44498.004861111112</v>
      </c>
      <c r="F154" s="2" t="s">
        <v>69</v>
      </c>
      <c r="G154" s="4">
        <v>2</v>
      </c>
      <c r="H154" s="4"/>
      <c r="I154" s="5">
        <v>2</v>
      </c>
      <c r="J154" s="4">
        <v>4</v>
      </c>
      <c r="K154" s="4">
        <v>2</v>
      </c>
      <c r="L154" s="5">
        <v>4</v>
      </c>
      <c r="M154" s="5">
        <v>3</v>
      </c>
      <c r="N154" s="5">
        <v>3</v>
      </c>
      <c r="O154" s="5">
        <v>2</v>
      </c>
      <c r="P154" s="2">
        <v>4</v>
      </c>
      <c r="Q154" s="2">
        <v>7</v>
      </c>
      <c r="R154" s="2">
        <v>3</v>
      </c>
      <c r="S154" s="2">
        <v>5</v>
      </c>
      <c r="T154" s="2">
        <v>4</v>
      </c>
      <c r="U154" s="2">
        <v>4</v>
      </c>
      <c r="V154" s="2">
        <v>2</v>
      </c>
      <c r="W154" s="2">
        <v>3</v>
      </c>
      <c r="X154" s="2">
        <v>3</v>
      </c>
      <c r="Y154" s="2">
        <v>2</v>
      </c>
      <c r="Z154" s="3">
        <v>2</v>
      </c>
      <c r="AA154" s="4">
        <f t="shared" si="1"/>
        <v>8</v>
      </c>
      <c r="AB154" s="5">
        <f t="shared" si="2"/>
        <v>14</v>
      </c>
      <c r="AC154" s="1">
        <f t="shared" si="3"/>
        <v>22</v>
      </c>
    </row>
    <row r="155" spans="1:30" ht="14.25" customHeight="1" x14ac:dyDescent="0.35">
      <c r="A155" s="2">
        <f t="shared" si="0"/>
        <v>25</v>
      </c>
      <c r="B155" s="2">
        <v>24534</v>
      </c>
      <c r="C155" s="2">
        <v>0</v>
      </c>
      <c r="D155" s="2">
        <v>1996</v>
      </c>
      <c r="E155" s="8">
        <v>44498.388194444444</v>
      </c>
      <c r="F155" s="2" t="s">
        <v>71</v>
      </c>
      <c r="G155" s="4">
        <v>3</v>
      </c>
      <c r="H155" s="4"/>
      <c r="I155" s="5">
        <v>2</v>
      </c>
      <c r="J155" s="4">
        <v>2</v>
      </c>
      <c r="K155" s="4">
        <v>2</v>
      </c>
      <c r="L155" s="5">
        <v>1</v>
      </c>
      <c r="M155" s="5">
        <v>4</v>
      </c>
      <c r="N155" s="5">
        <v>3</v>
      </c>
      <c r="O155" s="5">
        <v>1</v>
      </c>
      <c r="P155" s="2">
        <v>58</v>
      </c>
      <c r="Q155" s="2">
        <v>18</v>
      </c>
      <c r="R155" s="2">
        <v>2</v>
      </c>
      <c r="S155" s="2">
        <v>4</v>
      </c>
      <c r="T155" s="2">
        <v>6</v>
      </c>
      <c r="U155" s="2">
        <v>3</v>
      </c>
      <c r="V155" s="2">
        <v>2</v>
      </c>
      <c r="W155" s="2">
        <v>4</v>
      </c>
      <c r="X155" s="2">
        <v>5</v>
      </c>
      <c r="Y155" s="2">
        <v>3</v>
      </c>
      <c r="Z155" s="3">
        <v>22</v>
      </c>
      <c r="AA155" s="4">
        <f t="shared" si="1"/>
        <v>7</v>
      </c>
      <c r="AB155" s="5">
        <f t="shared" si="2"/>
        <v>11</v>
      </c>
      <c r="AC155" s="1">
        <f t="shared" si="3"/>
        <v>18</v>
      </c>
      <c r="AD155">
        <v>0</v>
      </c>
    </row>
    <row r="156" spans="1:30" ht="14.25" customHeight="1" x14ac:dyDescent="0.35">
      <c r="A156" s="2">
        <f t="shared" si="0"/>
        <v>31</v>
      </c>
      <c r="B156" s="2">
        <v>24533</v>
      </c>
      <c r="C156" s="2">
        <v>0</v>
      </c>
      <c r="D156" s="2">
        <v>1990</v>
      </c>
      <c r="E156" s="8">
        <v>44498.38958333333</v>
      </c>
      <c r="F156" s="2" t="s">
        <v>71</v>
      </c>
      <c r="G156" s="4">
        <v>3</v>
      </c>
      <c r="H156" s="4"/>
      <c r="I156" s="5">
        <v>2</v>
      </c>
      <c r="J156" s="4">
        <v>2</v>
      </c>
      <c r="K156" s="4">
        <v>2</v>
      </c>
      <c r="L156" s="5">
        <v>4</v>
      </c>
      <c r="M156" s="5">
        <v>4</v>
      </c>
      <c r="N156" s="5">
        <v>3</v>
      </c>
      <c r="O156" s="5">
        <v>3</v>
      </c>
      <c r="P156" s="2">
        <v>6</v>
      </c>
      <c r="Q156" s="2">
        <v>10</v>
      </c>
      <c r="R156" s="2">
        <v>3</v>
      </c>
      <c r="S156" s="2">
        <v>7</v>
      </c>
      <c r="T156" s="2">
        <v>7</v>
      </c>
      <c r="U156" s="2">
        <v>6</v>
      </c>
      <c r="V156" s="2">
        <v>4</v>
      </c>
      <c r="W156" s="2">
        <v>11</v>
      </c>
      <c r="X156" s="2">
        <v>6</v>
      </c>
      <c r="Y156" s="2">
        <v>8</v>
      </c>
      <c r="Z156" s="3">
        <v>5</v>
      </c>
      <c r="AA156" s="4">
        <f t="shared" si="1"/>
        <v>7</v>
      </c>
      <c r="AB156" s="5">
        <f t="shared" si="2"/>
        <v>16</v>
      </c>
      <c r="AC156" s="1">
        <f t="shared" si="3"/>
        <v>23</v>
      </c>
      <c r="AD156">
        <v>0</v>
      </c>
    </row>
    <row r="157" spans="1:30" ht="14.25" customHeight="1" x14ac:dyDescent="0.35">
      <c r="A157" s="2">
        <f t="shared" si="0"/>
        <v>19</v>
      </c>
      <c r="B157" s="2">
        <v>24536</v>
      </c>
      <c r="C157" s="2">
        <v>0</v>
      </c>
      <c r="D157" s="2">
        <v>2002</v>
      </c>
      <c r="E157" s="8">
        <v>44498.392361111109</v>
      </c>
      <c r="F157" s="2" t="s">
        <v>113</v>
      </c>
      <c r="G157" s="4">
        <v>2</v>
      </c>
      <c r="H157" s="4"/>
      <c r="I157" s="5">
        <v>4</v>
      </c>
      <c r="J157" s="4">
        <v>3</v>
      </c>
      <c r="K157" s="4">
        <v>3</v>
      </c>
      <c r="L157" s="5">
        <v>4</v>
      </c>
      <c r="M157" s="5">
        <v>4</v>
      </c>
      <c r="N157" s="5">
        <v>1</v>
      </c>
      <c r="O157" s="5">
        <v>3</v>
      </c>
      <c r="P157" s="2">
        <v>12</v>
      </c>
      <c r="Q157" s="2">
        <v>7</v>
      </c>
      <c r="R157" s="2">
        <v>3</v>
      </c>
      <c r="S157" s="2">
        <v>9</v>
      </c>
      <c r="T157" s="2">
        <v>10</v>
      </c>
      <c r="U157" s="2">
        <v>3</v>
      </c>
      <c r="V157" s="2">
        <v>4</v>
      </c>
      <c r="W157" s="2">
        <v>8</v>
      </c>
      <c r="X157" s="2">
        <v>8</v>
      </c>
      <c r="Y157" s="2">
        <v>8</v>
      </c>
      <c r="Z157" s="3">
        <v>21</v>
      </c>
      <c r="AA157" s="4">
        <f t="shared" si="1"/>
        <v>8</v>
      </c>
      <c r="AB157" s="5">
        <f t="shared" si="2"/>
        <v>16</v>
      </c>
      <c r="AC157" s="1">
        <f t="shared" si="3"/>
        <v>24</v>
      </c>
      <c r="AD157">
        <v>0</v>
      </c>
    </row>
    <row r="158" spans="1:30" ht="14.25" hidden="1" customHeight="1" x14ac:dyDescent="0.35">
      <c r="A158" s="2">
        <f t="shared" si="0"/>
        <v>23</v>
      </c>
      <c r="B158" s="2">
        <v>24541</v>
      </c>
      <c r="C158" s="2">
        <v>0</v>
      </c>
      <c r="D158" s="2">
        <v>1998</v>
      </c>
      <c r="E158" s="8">
        <v>44498.398611111108</v>
      </c>
      <c r="F158" s="2" t="s">
        <v>69</v>
      </c>
      <c r="G158" s="4">
        <v>4</v>
      </c>
      <c r="H158" s="4"/>
      <c r="I158" s="5">
        <v>4</v>
      </c>
      <c r="J158" s="4">
        <v>4</v>
      </c>
      <c r="K158" s="4">
        <v>2</v>
      </c>
      <c r="L158" s="5">
        <v>4</v>
      </c>
      <c r="M158" s="5">
        <v>1</v>
      </c>
      <c r="N158" s="5">
        <v>3</v>
      </c>
      <c r="O158" s="5">
        <v>1</v>
      </c>
      <c r="P158" s="2">
        <v>5</v>
      </c>
      <c r="Q158" s="2">
        <v>4</v>
      </c>
      <c r="R158" s="2">
        <v>2</v>
      </c>
      <c r="S158" s="2">
        <v>2</v>
      </c>
      <c r="T158" s="2">
        <v>8</v>
      </c>
      <c r="U158" s="2">
        <v>3</v>
      </c>
      <c r="V158" s="2">
        <v>2</v>
      </c>
      <c r="W158" s="2">
        <v>4</v>
      </c>
      <c r="X158" s="2">
        <v>6</v>
      </c>
      <c r="Y158" s="2">
        <v>2</v>
      </c>
      <c r="Z158" s="3">
        <v>66</v>
      </c>
      <c r="AA158" s="4">
        <f t="shared" si="1"/>
        <v>10</v>
      </c>
      <c r="AB158" s="5">
        <f t="shared" si="2"/>
        <v>13</v>
      </c>
      <c r="AC158" s="1">
        <f t="shared" si="3"/>
        <v>23</v>
      </c>
    </row>
    <row r="159" spans="1:30" ht="14.25" hidden="1" customHeight="1" x14ac:dyDescent="0.35">
      <c r="A159" s="2">
        <f t="shared" si="0"/>
        <v>22</v>
      </c>
      <c r="B159" s="2">
        <v>24544</v>
      </c>
      <c r="C159" s="2">
        <v>1</v>
      </c>
      <c r="D159" s="2">
        <v>1999</v>
      </c>
      <c r="E159" s="8">
        <v>44498.405555555553</v>
      </c>
      <c r="F159" s="2" t="s">
        <v>69</v>
      </c>
      <c r="G159" s="4">
        <v>3</v>
      </c>
      <c r="H159" s="4"/>
      <c r="I159" s="5">
        <v>2</v>
      </c>
      <c r="J159" s="4">
        <v>2</v>
      </c>
      <c r="K159" s="4">
        <v>1</v>
      </c>
      <c r="L159" s="5">
        <v>2</v>
      </c>
      <c r="M159" s="5">
        <v>4</v>
      </c>
      <c r="N159" s="5">
        <v>2</v>
      </c>
      <c r="O159" s="5">
        <v>2</v>
      </c>
      <c r="P159" s="2">
        <v>9</v>
      </c>
      <c r="Q159" s="2">
        <v>11</v>
      </c>
      <c r="R159" s="2">
        <v>5</v>
      </c>
      <c r="S159" s="2">
        <v>68</v>
      </c>
      <c r="T159" s="2">
        <v>8</v>
      </c>
      <c r="U159" s="2">
        <v>4</v>
      </c>
      <c r="V159" s="2">
        <v>3</v>
      </c>
      <c r="W159" s="2">
        <v>4</v>
      </c>
      <c r="X159" s="2">
        <v>4</v>
      </c>
      <c r="Y159" s="2">
        <v>4</v>
      </c>
      <c r="Z159" s="3">
        <v>2</v>
      </c>
      <c r="AA159" s="4">
        <f t="shared" si="1"/>
        <v>6</v>
      </c>
      <c r="AB159" s="5">
        <f t="shared" si="2"/>
        <v>12</v>
      </c>
      <c r="AC159" s="1">
        <f t="shared" si="3"/>
        <v>18</v>
      </c>
    </row>
    <row r="160" spans="1:30" ht="14.25" hidden="1" customHeight="1" x14ac:dyDescent="0.35">
      <c r="A160" s="2">
        <f t="shared" si="0"/>
        <v>20</v>
      </c>
      <c r="B160" s="2">
        <v>24546</v>
      </c>
      <c r="C160" s="2">
        <v>0</v>
      </c>
      <c r="D160" s="2">
        <v>2001</v>
      </c>
      <c r="E160" s="8">
        <v>44498.412499999999</v>
      </c>
      <c r="F160" s="2" t="s">
        <v>69</v>
      </c>
      <c r="G160" s="4">
        <v>3</v>
      </c>
      <c r="H160" s="4"/>
      <c r="I160" s="5">
        <v>3</v>
      </c>
      <c r="J160" s="4">
        <v>3</v>
      </c>
      <c r="K160" s="4">
        <v>2</v>
      </c>
      <c r="L160" s="5">
        <v>4</v>
      </c>
      <c r="M160" s="5">
        <v>2</v>
      </c>
      <c r="N160" s="5">
        <v>2</v>
      </c>
      <c r="O160" s="5">
        <v>3</v>
      </c>
      <c r="P160" s="2">
        <v>5</v>
      </c>
      <c r="Q160" s="2">
        <v>10</v>
      </c>
      <c r="R160" s="2">
        <v>3</v>
      </c>
      <c r="S160" s="2">
        <v>5</v>
      </c>
      <c r="T160" s="2">
        <v>7</v>
      </c>
      <c r="U160" s="2">
        <v>5</v>
      </c>
      <c r="V160" s="2">
        <v>5</v>
      </c>
      <c r="W160" s="2">
        <v>14</v>
      </c>
      <c r="X160" s="2">
        <v>5</v>
      </c>
      <c r="Y160" s="2">
        <v>5</v>
      </c>
      <c r="Z160" s="3">
        <v>1</v>
      </c>
      <c r="AA160" s="4">
        <f t="shared" si="1"/>
        <v>8</v>
      </c>
      <c r="AB160" s="5">
        <f t="shared" si="2"/>
        <v>14</v>
      </c>
      <c r="AC160" s="1">
        <f t="shared" si="3"/>
        <v>22</v>
      </c>
    </row>
    <row r="161" spans="1:30" ht="14.25" customHeight="1" x14ac:dyDescent="0.35">
      <c r="A161" s="2">
        <f t="shared" si="0"/>
        <v>22</v>
      </c>
      <c r="B161" s="2">
        <v>24548</v>
      </c>
      <c r="C161" s="2">
        <v>0</v>
      </c>
      <c r="D161" s="2">
        <v>1999</v>
      </c>
      <c r="E161" s="8">
        <v>44498.425000000003</v>
      </c>
      <c r="F161" s="2" t="s">
        <v>70</v>
      </c>
      <c r="G161" s="4">
        <v>3</v>
      </c>
      <c r="H161" s="4"/>
      <c r="I161" s="5">
        <v>4</v>
      </c>
      <c r="J161" s="4">
        <v>4</v>
      </c>
      <c r="K161" s="4">
        <v>4</v>
      </c>
      <c r="L161" s="5">
        <v>4</v>
      </c>
      <c r="M161" s="5">
        <v>4</v>
      </c>
      <c r="N161" s="5">
        <v>3</v>
      </c>
      <c r="O161" s="5">
        <v>3</v>
      </c>
      <c r="P161" s="2">
        <v>11</v>
      </c>
      <c r="Q161" s="2">
        <v>5</v>
      </c>
      <c r="R161" s="2">
        <v>3</v>
      </c>
      <c r="S161" s="2">
        <v>4</v>
      </c>
      <c r="T161" s="2">
        <v>8</v>
      </c>
      <c r="U161" s="2">
        <v>3</v>
      </c>
      <c r="V161" s="2">
        <v>3</v>
      </c>
      <c r="W161" s="2">
        <v>10</v>
      </c>
      <c r="X161" s="2">
        <v>5</v>
      </c>
      <c r="Y161" s="2">
        <v>3</v>
      </c>
      <c r="Z161" s="3">
        <v>13</v>
      </c>
      <c r="AA161" s="4">
        <f t="shared" si="1"/>
        <v>11</v>
      </c>
      <c r="AB161" s="5">
        <f t="shared" si="2"/>
        <v>18</v>
      </c>
      <c r="AC161" s="1">
        <f t="shared" si="3"/>
        <v>29</v>
      </c>
      <c r="AD161">
        <v>1</v>
      </c>
    </row>
    <row r="162" spans="1:30" ht="14.25" customHeight="1" x14ac:dyDescent="0.35">
      <c r="A162" s="2">
        <f t="shared" si="0"/>
        <v>37</v>
      </c>
      <c r="B162" s="2">
        <v>24560</v>
      </c>
      <c r="C162" s="2">
        <v>1</v>
      </c>
      <c r="D162" s="2">
        <v>1984</v>
      </c>
      <c r="E162" s="8">
        <v>44498.490972222222</v>
      </c>
      <c r="F162" s="2" t="s">
        <v>73</v>
      </c>
      <c r="G162" s="4">
        <v>3</v>
      </c>
      <c r="H162" s="4"/>
      <c r="I162" s="5">
        <v>2</v>
      </c>
      <c r="J162" s="4">
        <v>2</v>
      </c>
      <c r="K162" s="4">
        <v>2</v>
      </c>
      <c r="L162" s="5">
        <v>2</v>
      </c>
      <c r="M162" s="5">
        <v>2</v>
      </c>
      <c r="N162" s="5">
        <v>1</v>
      </c>
      <c r="O162" s="5">
        <v>1</v>
      </c>
      <c r="P162" s="2">
        <v>65</v>
      </c>
      <c r="Q162" s="2">
        <v>17</v>
      </c>
      <c r="R162" s="2">
        <v>14</v>
      </c>
      <c r="S162" s="2">
        <v>9</v>
      </c>
      <c r="T162" s="2">
        <v>12</v>
      </c>
      <c r="U162" s="2">
        <v>12</v>
      </c>
      <c r="V162" s="2">
        <v>7</v>
      </c>
      <c r="W162" s="2">
        <v>9</v>
      </c>
      <c r="X162" s="2">
        <v>9</v>
      </c>
      <c r="Y162" s="2">
        <v>6</v>
      </c>
      <c r="Z162" s="3">
        <v>1</v>
      </c>
      <c r="AA162" s="4">
        <f t="shared" si="1"/>
        <v>7</v>
      </c>
      <c r="AB162" s="5">
        <f t="shared" si="2"/>
        <v>8</v>
      </c>
      <c r="AC162" s="1">
        <f t="shared" si="3"/>
        <v>15</v>
      </c>
      <c r="AD162">
        <v>0</v>
      </c>
    </row>
    <row r="163" spans="1:30" ht="14.25" customHeight="1" x14ac:dyDescent="0.35">
      <c r="A163" s="2">
        <f t="shared" si="0"/>
        <v>26</v>
      </c>
      <c r="B163" s="2">
        <v>24563</v>
      </c>
      <c r="C163" s="2">
        <v>1</v>
      </c>
      <c r="D163" s="2">
        <v>1995</v>
      </c>
      <c r="E163" s="8">
        <v>44498.527777777781</v>
      </c>
      <c r="F163" s="2" t="s">
        <v>114</v>
      </c>
      <c r="G163" s="4">
        <v>3</v>
      </c>
      <c r="H163" s="4"/>
      <c r="I163" s="5">
        <v>4</v>
      </c>
      <c r="J163" s="4">
        <v>3</v>
      </c>
      <c r="K163" s="4">
        <v>2</v>
      </c>
      <c r="L163" s="5">
        <v>4</v>
      </c>
      <c r="M163" s="5">
        <v>4</v>
      </c>
      <c r="N163" s="5">
        <v>2</v>
      </c>
      <c r="O163" s="5">
        <v>2</v>
      </c>
      <c r="P163" s="2">
        <v>25</v>
      </c>
      <c r="Q163" s="2">
        <v>12</v>
      </c>
      <c r="R163" s="2">
        <v>2</v>
      </c>
      <c r="S163" s="2">
        <v>52</v>
      </c>
      <c r="T163" s="2">
        <v>32</v>
      </c>
      <c r="U163" s="2">
        <v>16</v>
      </c>
      <c r="V163" s="2">
        <v>10</v>
      </c>
      <c r="W163" s="2">
        <v>85</v>
      </c>
      <c r="X163" s="2">
        <v>67</v>
      </c>
      <c r="Y163" s="2">
        <v>72</v>
      </c>
      <c r="Z163" s="3">
        <v>-3</v>
      </c>
      <c r="AA163" s="4">
        <f t="shared" si="1"/>
        <v>8</v>
      </c>
      <c r="AB163" s="5">
        <f t="shared" si="2"/>
        <v>16</v>
      </c>
      <c r="AC163" s="1">
        <f t="shared" si="3"/>
        <v>24</v>
      </c>
      <c r="AD163">
        <v>1</v>
      </c>
    </row>
    <row r="164" spans="1:30" ht="14.25" customHeight="1" x14ac:dyDescent="0.35">
      <c r="A164" s="2">
        <f t="shared" si="0"/>
        <v>27</v>
      </c>
      <c r="B164" s="2">
        <v>24569</v>
      </c>
      <c r="C164" s="2">
        <v>0</v>
      </c>
      <c r="D164" s="2">
        <v>1994</v>
      </c>
      <c r="E164" s="8">
        <v>44498.561111111114</v>
      </c>
      <c r="F164" s="2" t="s">
        <v>71</v>
      </c>
      <c r="G164" s="4">
        <v>2</v>
      </c>
      <c r="H164" s="4"/>
      <c r="I164" s="5">
        <v>3</v>
      </c>
      <c r="J164" s="4">
        <v>2</v>
      </c>
      <c r="K164" s="4">
        <v>2</v>
      </c>
      <c r="L164" s="5">
        <v>3</v>
      </c>
      <c r="M164" s="5">
        <v>4</v>
      </c>
      <c r="N164" s="5">
        <v>4</v>
      </c>
      <c r="O164" s="5">
        <v>4</v>
      </c>
      <c r="P164" s="2">
        <v>12</v>
      </c>
      <c r="Q164" s="2">
        <v>11</v>
      </c>
      <c r="R164" s="2">
        <v>2</v>
      </c>
      <c r="S164" s="2">
        <v>5</v>
      </c>
      <c r="T164" s="2">
        <v>19</v>
      </c>
      <c r="U164" s="2">
        <v>5</v>
      </c>
      <c r="V164" s="2">
        <v>3</v>
      </c>
      <c r="W164" s="2">
        <v>5</v>
      </c>
      <c r="X164" s="2">
        <v>5</v>
      </c>
      <c r="Y164" s="2">
        <v>5</v>
      </c>
      <c r="Z164" s="3">
        <v>-11</v>
      </c>
      <c r="AA164" s="4">
        <f t="shared" si="1"/>
        <v>6</v>
      </c>
      <c r="AB164" s="5">
        <f t="shared" si="2"/>
        <v>18</v>
      </c>
      <c r="AC164" s="1">
        <f t="shared" si="3"/>
        <v>24</v>
      </c>
      <c r="AD164">
        <v>0</v>
      </c>
    </row>
    <row r="165" spans="1:30" ht="14.25" customHeight="1" x14ac:dyDescent="0.35">
      <c r="A165" s="2">
        <f t="shared" si="0"/>
        <v>30</v>
      </c>
      <c r="B165" s="2">
        <v>24570</v>
      </c>
      <c r="C165" s="2">
        <v>0</v>
      </c>
      <c r="D165" s="2">
        <v>1991</v>
      </c>
      <c r="E165" s="8">
        <v>44498.561111111114</v>
      </c>
      <c r="F165" s="2" t="s">
        <v>70</v>
      </c>
      <c r="G165" s="4">
        <v>2</v>
      </c>
      <c r="H165" s="4"/>
      <c r="I165" s="5">
        <v>4</v>
      </c>
      <c r="J165" s="4">
        <v>3</v>
      </c>
      <c r="K165" s="4">
        <v>2</v>
      </c>
      <c r="L165" s="5">
        <v>4</v>
      </c>
      <c r="M165" s="5">
        <v>4</v>
      </c>
      <c r="N165" s="5">
        <v>3</v>
      </c>
      <c r="O165" s="5">
        <v>3</v>
      </c>
      <c r="P165" s="2">
        <v>5</v>
      </c>
      <c r="Q165" s="2">
        <v>8</v>
      </c>
      <c r="R165" s="2">
        <v>3</v>
      </c>
      <c r="S165" s="2">
        <v>4</v>
      </c>
      <c r="T165" s="2">
        <v>4</v>
      </c>
      <c r="U165" s="2">
        <v>4</v>
      </c>
      <c r="V165" s="2">
        <v>3</v>
      </c>
      <c r="W165" s="2">
        <v>3</v>
      </c>
      <c r="X165" s="2">
        <v>4</v>
      </c>
      <c r="Y165" s="2">
        <v>3</v>
      </c>
      <c r="Z165" s="3">
        <v>-30</v>
      </c>
      <c r="AA165" s="4">
        <f t="shared" si="1"/>
        <v>7</v>
      </c>
      <c r="AB165" s="5">
        <f t="shared" si="2"/>
        <v>18</v>
      </c>
      <c r="AC165" s="1">
        <f t="shared" si="3"/>
        <v>25</v>
      </c>
      <c r="AD165">
        <v>1</v>
      </c>
    </row>
    <row r="166" spans="1:30" ht="14.25" customHeight="1" x14ac:dyDescent="0.35">
      <c r="A166" s="2">
        <f t="shared" si="0"/>
        <v>24</v>
      </c>
      <c r="B166" s="2">
        <v>24577</v>
      </c>
      <c r="C166" s="2">
        <v>0</v>
      </c>
      <c r="D166" s="2">
        <v>1997</v>
      </c>
      <c r="E166" s="8">
        <v>44498.7</v>
      </c>
      <c r="F166" s="2" t="s">
        <v>71</v>
      </c>
      <c r="G166" s="4">
        <v>2</v>
      </c>
      <c r="H166" s="4"/>
      <c r="I166" s="5">
        <v>2</v>
      </c>
      <c r="J166" s="4">
        <v>3</v>
      </c>
      <c r="K166" s="4">
        <v>2</v>
      </c>
      <c r="L166" s="5">
        <v>1</v>
      </c>
      <c r="M166" s="5">
        <v>1</v>
      </c>
      <c r="N166" s="5">
        <v>3</v>
      </c>
      <c r="O166" s="5">
        <v>1</v>
      </c>
      <c r="P166" s="2">
        <v>7</v>
      </c>
      <c r="Q166" s="2">
        <v>7</v>
      </c>
      <c r="R166" s="2">
        <v>5</v>
      </c>
      <c r="S166" s="2">
        <v>6</v>
      </c>
      <c r="T166" s="2">
        <v>6</v>
      </c>
      <c r="U166" s="2">
        <v>4</v>
      </c>
      <c r="V166" s="2">
        <v>5</v>
      </c>
      <c r="W166" s="2">
        <v>7</v>
      </c>
      <c r="X166" s="2">
        <v>7</v>
      </c>
      <c r="Y166" s="2">
        <v>3</v>
      </c>
      <c r="Z166" s="3">
        <v>-2</v>
      </c>
      <c r="AA166" s="4">
        <f t="shared" si="1"/>
        <v>7</v>
      </c>
      <c r="AB166" s="5">
        <f t="shared" si="2"/>
        <v>8</v>
      </c>
      <c r="AC166" s="1">
        <f t="shared" si="3"/>
        <v>15</v>
      </c>
      <c r="AD166">
        <v>0</v>
      </c>
    </row>
    <row r="167" spans="1:30" ht="14.25" customHeight="1" x14ac:dyDescent="0.35">
      <c r="A167" s="2">
        <f t="shared" si="0"/>
        <v>20</v>
      </c>
      <c r="B167" s="2">
        <v>11373</v>
      </c>
      <c r="C167" s="2">
        <v>0</v>
      </c>
      <c r="D167" s="2">
        <v>2001</v>
      </c>
      <c r="E167" s="8">
        <v>44498.747916666667</v>
      </c>
      <c r="F167" s="2" t="s">
        <v>71</v>
      </c>
      <c r="G167" s="4">
        <v>3</v>
      </c>
      <c r="H167" s="4"/>
      <c r="I167" s="5">
        <v>3</v>
      </c>
      <c r="J167" s="4">
        <v>3</v>
      </c>
      <c r="K167" s="4">
        <v>2</v>
      </c>
      <c r="L167" s="5">
        <v>4</v>
      </c>
      <c r="M167" s="5">
        <v>3</v>
      </c>
      <c r="N167" s="5">
        <v>3</v>
      </c>
      <c r="O167" s="5">
        <v>3</v>
      </c>
      <c r="P167" s="2">
        <v>3</v>
      </c>
      <c r="Q167" s="2">
        <v>12</v>
      </c>
      <c r="R167" s="2">
        <v>3</v>
      </c>
      <c r="S167" s="2">
        <v>3</v>
      </c>
      <c r="T167" s="2">
        <v>5</v>
      </c>
      <c r="U167" s="2">
        <v>2</v>
      </c>
      <c r="V167" s="2">
        <v>4</v>
      </c>
      <c r="W167" s="2">
        <v>3</v>
      </c>
      <c r="X167" s="2">
        <v>4</v>
      </c>
      <c r="Y167" s="2">
        <v>5</v>
      </c>
      <c r="Z167" s="3">
        <v>-18</v>
      </c>
      <c r="AA167" s="4">
        <f t="shared" si="1"/>
        <v>8</v>
      </c>
      <c r="AB167" s="5">
        <f t="shared" si="2"/>
        <v>16</v>
      </c>
      <c r="AC167" s="1">
        <f t="shared" si="3"/>
        <v>24</v>
      </c>
      <c r="AD167">
        <v>0</v>
      </c>
    </row>
    <row r="168" spans="1:30" ht="14.25" customHeight="1" x14ac:dyDescent="0.35">
      <c r="A168" s="2">
        <f t="shared" si="0"/>
        <v>20</v>
      </c>
      <c r="B168" s="2">
        <v>24591</v>
      </c>
      <c r="C168" s="2">
        <v>0</v>
      </c>
      <c r="D168" s="2">
        <v>2001</v>
      </c>
      <c r="E168" s="8">
        <v>44498.820138888892</v>
      </c>
      <c r="F168" s="2" t="s">
        <v>71</v>
      </c>
      <c r="G168" s="4">
        <v>2</v>
      </c>
      <c r="H168" s="4"/>
      <c r="I168" s="5">
        <v>1</v>
      </c>
      <c r="J168" s="4">
        <v>1</v>
      </c>
      <c r="K168" s="4">
        <v>1</v>
      </c>
      <c r="L168" s="5">
        <v>3</v>
      </c>
      <c r="M168" s="5">
        <v>2</v>
      </c>
      <c r="N168" s="5">
        <v>3</v>
      </c>
      <c r="O168" s="5">
        <v>2</v>
      </c>
      <c r="P168" s="2">
        <v>4</v>
      </c>
      <c r="Q168" s="2">
        <v>4</v>
      </c>
      <c r="R168" s="2">
        <v>2</v>
      </c>
      <c r="S168" s="2">
        <v>5</v>
      </c>
      <c r="T168" s="2">
        <v>3</v>
      </c>
      <c r="U168" s="2">
        <v>5</v>
      </c>
      <c r="V168" s="2">
        <v>3</v>
      </c>
      <c r="W168" s="2">
        <v>4</v>
      </c>
      <c r="X168" s="2">
        <v>7</v>
      </c>
      <c r="Y168" s="2">
        <v>4</v>
      </c>
      <c r="Z168" s="3">
        <v>24</v>
      </c>
      <c r="AA168" s="4">
        <f t="shared" si="1"/>
        <v>4</v>
      </c>
      <c r="AB168" s="5">
        <f t="shared" si="2"/>
        <v>11</v>
      </c>
      <c r="AC168" s="1">
        <f t="shared" si="3"/>
        <v>15</v>
      </c>
      <c r="AD168">
        <v>0</v>
      </c>
    </row>
    <row r="169" spans="1:30" ht="14.25" customHeight="1" x14ac:dyDescent="0.35">
      <c r="A169" s="2">
        <f t="shared" si="0"/>
        <v>17</v>
      </c>
      <c r="B169" s="2">
        <v>24610</v>
      </c>
      <c r="C169" s="2">
        <v>1</v>
      </c>
      <c r="D169" s="2">
        <v>2004</v>
      </c>
      <c r="E169" s="8">
        <v>44498.95</v>
      </c>
      <c r="F169" s="2" t="s">
        <v>78</v>
      </c>
      <c r="G169" s="4">
        <v>4</v>
      </c>
      <c r="H169" s="4"/>
      <c r="I169" s="5">
        <v>4</v>
      </c>
      <c r="J169" s="4">
        <v>4</v>
      </c>
      <c r="K169" s="4">
        <v>4</v>
      </c>
      <c r="L169" s="5">
        <v>3</v>
      </c>
      <c r="M169" s="5">
        <v>2</v>
      </c>
      <c r="N169" s="5">
        <v>4</v>
      </c>
      <c r="O169" s="5">
        <v>4</v>
      </c>
      <c r="P169" s="2">
        <v>5</v>
      </c>
      <c r="Q169" s="2">
        <v>9</v>
      </c>
      <c r="R169" s="2">
        <v>2</v>
      </c>
      <c r="S169" s="2">
        <v>5</v>
      </c>
      <c r="T169" s="2">
        <v>5</v>
      </c>
      <c r="U169" s="2">
        <v>6</v>
      </c>
      <c r="V169" s="2">
        <v>2</v>
      </c>
      <c r="W169" s="2">
        <v>4</v>
      </c>
      <c r="X169" s="2">
        <v>4</v>
      </c>
      <c r="Y169" s="2">
        <v>3</v>
      </c>
      <c r="Z169" s="3">
        <v>14</v>
      </c>
      <c r="AA169" s="4">
        <f t="shared" si="1"/>
        <v>12</v>
      </c>
      <c r="AB169" s="5">
        <f t="shared" si="2"/>
        <v>17</v>
      </c>
      <c r="AC169" s="1">
        <f t="shared" si="3"/>
        <v>29</v>
      </c>
      <c r="AD169">
        <v>0</v>
      </c>
    </row>
    <row r="170" spans="1:30" ht="14.25" customHeight="1" x14ac:dyDescent="0.35">
      <c r="A170" s="2">
        <f t="shared" si="0"/>
        <v>36</v>
      </c>
      <c r="B170" s="2">
        <v>24620</v>
      </c>
      <c r="C170" s="2">
        <v>1</v>
      </c>
      <c r="D170" s="2">
        <v>1985</v>
      </c>
      <c r="E170" s="8">
        <v>44499.484027777777</v>
      </c>
      <c r="F170" s="2" t="s">
        <v>109</v>
      </c>
      <c r="G170" s="4">
        <v>4</v>
      </c>
      <c r="H170" s="4"/>
      <c r="I170" s="5">
        <v>4</v>
      </c>
      <c r="J170" s="4">
        <v>4</v>
      </c>
      <c r="K170" s="4">
        <v>4</v>
      </c>
      <c r="L170" s="5">
        <v>1</v>
      </c>
      <c r="M170" s="5">
        <v>4</v>
      </c>
      <c r="N170" s="5">
        <v>4</v>
      </c>
      <c r="O170" s="5">
        <v>4</v>
      </c>
      <c r="P170" s="2">
        <v>53</v>
      </c>
      <c r="Q170" s="2">
        <v>9</v>
      </c>
      <c r="R170" s="2">
        <v>6</v>
      </c>
      <c r="S170" s="2">
        <v>3</v>
      </c>
      <c r="T170" s="2">
        <v>13</v>
      </c>
      <c r="U170" s="2">
        <v>8</v>
      </c>
      <c r="V170" s="2">
        <v>4</v>
      </c>
      <c r="W170" s="2">
        <v>9</v>
      </c>
      <c r="X170" s="2">
        <v>8</v>
      </c>
      <c r="Y170" s="2">
        <v>3</v>
      </c>
      <c r="Z170" s="3">
        <v>20</v>
      </c>
      <c r="AA170" s="4">
        <f t="shared" si="1"/>
        <v>12</v>
      </c>
      <c r="AB170" s="5">
        <f t="shared" si="2"/>
        <v>17</v>
      </c>
      <c r="AC170" s="1">
        <f t="shared" si="3"/>
        <v>29</v>
      </c>
      <c r="AD170">
        <v>0</v>
      </c>
    </row>
    <row r="171" spans="1:30" ht="14.25" hidden="1" customHeight="1" x14ac:dyDescent="0.35">
      <c r="A171" s="2">
        <f t="shared" si="0"/>
        <v>38</v>
      </c>
      <c r="B171" s="2">
        <v>24629</v>
      </c>
      <c r="C171" s="2">
        <v>0</v>
      </c>
      <c r="D171" s="2">
        <v>1983</v>
      </c>
      <c r="E171" s="8">
        <v>44499.574305555558</v>
      </c>
      <c r="F171" s="2" t="s">
        <v>69</v>
      </c>
      <c r="G171" s="4">
        <v>3</v>
      </c>
      <c r="H171" s="4"/>
      <c r="I171" s="5">
        <v>3</v>
      </c>
      <c r="J171" s="4">
        <v>3</v>
      </c>
      <c r="K171" s="4">
        <v>2</v>
      </c>
      <c r="L171" s="5">
        <v>3</v>
      </c>
      <c r="M171" s="5">
        <v>4</v>
      </c>
      <c r="N171" s="5">
        <v>3</v>
      </c>
      <c r="O171" s="5">
        <v>3</v>
      </c>
      <c r="P171" s="2">
        <v>8</v>
      </c>
      <c r="Q171" s="2">
        <v>9</v>
      </c>
      <c r="R171" s="2">
        <v>2</v>
      </c>
      <c r="S171" s="2">
        <v>5</v>
      </c>
      <c r="T171" s="2">
        <v>9</v>
      </c>
      <c r="U171" s="2">
        <v>5</v>
      </c>
      <c r="V171" s="2">
        <v>6</v>
      </c>
      <c r="W171" s="2">
        <v>5</v>
      </c>
      <c r="X171" s="2">
        <v>4</v>
      </c>
      <c r="Y171" s="2">
        <v>3</v>
      </c>
      <c r="Z171" s="3">
        <v>-36</v>
      </c>
      <c r="AA171" s="4">
        <f t="shared" si="1"/>
        <v>8</v>
      </c>
      <c r="AB171" s="5">
        <f t="shared" si="2"/>
        <v>16</v>
      </c>
      <c r="AC171" s="1">
        <f t="shared" si="3"/>
        <v>24</v>
      </c>
    </row>
    <row r="172" spans="1:30" ht="14.25" customHeight="1" x14ac:dyDescent="0.35">
      <c r="A172" s="2">
        <f t="shared" si="0"/>
        <v>43</v>
      </c>
      <c r="B172" s="2">
        <v>24644</v>
      </c>
      <c r="C172" s="2">
        <v>1</v>
      </c>
      <c r="D172" s="2">
        <v>1978</v>
      </c>
      <c r="E172" s="8">
        <v>44499.704861111109</v>
      </c>
      <c r="F172" s="2" t="s">
        <v>71</v>
      </c>
      <c r="G172" s="4">
        <v>4</v>
      </c>
      <c r="H172" s="4"/>
      <c r="I172" s="5">
        <v>4</v>
      </c>
      <c r="J172" s="4">
        <v>3</v>
      </c>
      <c r="K172" s="4">
        <v>2</v>
      </c>
      <c r="L172" s="5">
        <v>2</v>
      </c>
      <c r="M172" s="5">
        <v>3</v>
      </c>
      <c r="N172" s="5">
        <v>3</v>
      </c>
      <c r="O172" s="5">
        <v>3</v>
      </c>
      <c r="P172" s="2">
        <v>3</v>
      </c>
      <c r="Q172" s="2">
        <v>4</v>
      </c>
      <c r="R172" s="2">
        <v>2</v>
      </c>
      <c r="S172" s="2">
        <v>2</v>
      </c>
      <c r="T172" s="2">
        <v>4</v>
      </c>
      <c r="U172" s="2">
        <v>3</v>
      </c>
      <c r="V172" s="2">
        <v>2</v>
      </c>
      <c r="W172" s="2">
        <v>4</v>
      </c>
      <c r="X172" s="2">
        <v>4</v>
      </c>
      <c r="Y172" s="2">
        <v>2</v>
      </c>
      <c r="Z172" s="3">
        <v>-6</v>
      </c>
      <c r="AA172" s="4">
        <f t="shared" si="1"/>
        <v>9</v>
      </c>
      <c r="AB172" s="5">
        <f t="shared" si="2"/>
        <v>15</v>
      </c>
      <c r="AC172" s="1">
        <f t="shared" si="3"/>
        <v>24</v>
      </c>
      <c r="AD172">
        <v>0</v>
      </c>
    </row>
    <row r="173" spans="1:30" ht="14.25" customHeight="1" x14ac:dyDescent="0.35">
      <c r="A173" s="2">
        <f t="shared" si="0"/>
        <v>22</v>
      </c>
      <c r="B173" s="2">
        <v>24671</v>
      </c>
      <c r="C173" s="2">
        <v>1</v>
      </c>
      <c r="D173" s="2">
        <v>1999</v>
      </c>
      <c r="E173" s="8">
        <v>44499.774305555555</v>
      </c>
      <c r="F173" s="2" t="s">
        <v>71</v>
      </c>
      <c r="G173" s="4">
        <v>4</v>
      </c>
      <c r="H173" s="4"/>
      <c r="I173" s="5">
        <v>1</v>
      </c>
      <c r="J173" s="4">
        <v>3</v>
      </c>
      <c r="K173" s="4">
        <v>2</v>
      </c>
      <c r="L173" s="5">
        <v>1</v>
      </c>
      <c r="M173" s="5">
        <v>2</v>
      </c>
      <c r="N173" s="5">
        <v>3</v>
      </c>
      <c r="O173" s="5">
        <v>3</v>
      </c>
      <c r="P173" s="2">
        <v>4</v>
      </c>
      <c r="Q173" s="2">
        <v>6</v>
      </c>
      <c r="R173" s="2">
        <v>3</v>
      </c>
      <c r="S173" s="2">
        <v>4</v>
      </c>
      <c r="T173" s="2">
        <v>6</v>
      </c>
      <c r="U173" s="2">
        <v>6</v>
      </c>
      <c r="V173" s="2">
        <v>5</v>
      </c>
      <c r="W173" s="2">
        <v>9</v>
      </c>
      <c r="X173" s="2">
        <v>3</v>
      </c>
      <c r="Y173" s="2">
        <v>3</v>
      </c>
      <c r="Z173" s="3">
        <v>16</v>
      </c>
      <c r="AA173" s="4">
        <f t="shared" si="1"/>
        <v>9</v>
      </c>
      <c r="AB173" s="5">
        <f t="shared" si="2"/>
        <v>10</v>
      </c>
      <c r="AC173" s="1">
        <f t="shared" si="3"/>
        <v>19</v>
      </c>
      <c r="AD173">
        <v>0</v>
      </c>
    </row>
    <row r="174" spans="1:30" ht="14.25" customHeight="1" x14ac:dyDescent="0.35">
      <c r="A174" s="2">
        <f t="shared" si="0"/>
        <v>21</v>
      </c>
      <c r="B174" s="2">
        <v>24685</v>
      </c>
      <c r="C174" s="2">
        <v>1</v>
      </c>
      <c r="D174" s="2">
        <v>2000</v>
      </c>
      <c r="E174" s="8">
        <v>44499.798611111109</v>
      </c>
      <c r="F174" s="2" t="s">
        <v>71</v>
      </c>
      <c r="G174" s="4">
        <v>2</v>
      </c>
      <c r="H174" s="4"/>
      <c r="I174" s="5">
        <v>2</v>
      </c>
      <c r="J174" s="4">
        <v>3</v>
      </c>
      <c r="K174" s="4">
        <v>2</v>
      </c>
      <c r="L174" s="5">
        <v>1</v>
      </c>
      <c r="M174" s="5">
        <v>4</v>
      </c>
      <c r="N174" s="5">
        <v>2</v>
      </c>
      <c r="O174" s="5">
        <v>1</v>
      </c>
      <c r="P174" s="2">
        <v>3</v>
      </c>
      <c r="Q174" s="2">
        <v>5</v>
      </c>
      <c r="R174" s="2">
        <v>3</v>
      </c>
      <c r="S174" s="2">
        <v>2</v>
      </c>
      <c r="T174" s="2">
        <v>5</v>
      </c>
      <c r="U174" s="2">
        <v>7</v>
      </c>
      <c r="V174" s="2">
        <v>7</v>
      </c>
      <c r="W174" s="2">
        <v>3</v>
      </c>
      <c r="X174" s="2">
        <v>2</v>
      </c>
      <c r="Y174" s="2">
        <v>3</v>
      </c>
      <c r="Z174" s="3">
        <v>3</v>
      </c>
      <c r="AA174" s="4">
        <f t="shared" si="1"/>
        <v>7</v>
      </c>
      <c r="AB174" s="5">
        <f t="shared" si="2"/>
        <v>10</v>
      </c>
      <c r="AC174" s="1">
        <f t="shared" si="3"/>
        <v>17</v>
      </c>
      <c r="AD174">
        <v>0</v>
      </c>
    </row>
    <row r="175" spans="1:30" ht="14.25" customHeight="1" x14ac:dyDescent="0.35">
      <c r="A175" s="2">
        <f t="shared" si="0"/>
        <v>27</v>
      </c>
      <c r="B175" s="2">
        <v>24692</v>
      </c>
      <c r="C175" s="2">
        <v>1</v>
      </c>
      <c r="D175" s="2">
        <v>1994</v>
      </c>
      <c r="E175" s="8">
        <v>44499.824999999997</v>
      </c>
      <c r="F175" s="2" t="s">
        <v>71</v>
      </c>
      <c r="G175" s="4">
        <v>3</v>
      </c>
      <c r="H175" s="4"/>
      <c r="I175" s="5">
        <v>3</v>
      </c>
      <c r="J175" s="4">
        <v>3</v>
      </c>
      <c r="K175" s="4">
        <v>3</v>
      </c>
      <c r="L175" s="5">
        <v>1</v>
      </c>
      <c r="M175" s="5">
        <v>2</v>
      </c>
      <c r="N175" s="5">
        <v>2</v>
      </c>
      <c r="O175" s="5">
        <v>1</v>
      </c>
      <c r="P175" s="2">
        <v>8</v>
      </c>
      <c r="Q175" s="2">
        <v>6</v>
      </c>
      <c r="R175" s="2">
        <v>3</v>
      </c>
      <c r="S175" s="2">
        <v>5</v>
      </c>
      <c r="T175" s="2">
        <v>13</v>
      </c>
      <c r="U175" s="2">
        <v>4</v>
      </c>
      <c r="V175" s="2">
        <v>10</v>
      </c>
      <c r="W175" s="2">
        <v>12</v>
      </c>
      <c r="X175" s="2">
        <v>8</v>
      </c>
      <c r="Y175" s="2">
        <v>10</v>
      </c>
      <c r="Z175" s="3">
        <v>17</v>
      </c>
      <c r="AA175" s="4">
        <f t="shared" si="1"/>
        <v>9</v>
      </c>
      <c r="AB175" s="5">
        <f t="shared" si="2"/>
        <v>9</v>
      </c>
      <c r="AC175" s="1">
        <f t="shared" si="3"/>
        <v>18</v>
      </c>
      <c r="AD175">
        <v>0</v>
      </c>
    </row>
    <row r="176" spans="1:30" ht="14.25" customHeight="1" x14ac:dyDescent="0.35">
      <c r="A176" s="2">
        <f t="shared" si="0"/>
        <v>22</v>
      </c>
      <c r="B176" s="2">
        <v>24695</v>
      </c>
      <c r="C176" s="2">
        <v>0</v>
      </c>
      <c r="D176" s="2">
        <v>1999</v>
      </c>
      <c r="E176" s="8">
        <v>44499.824999999997</v>
      </c>
      <c r="F176" s="2" t="s">
        <v>73</v>
      </c>
      <c r="G176" s="4">
        <v>1</v>
      </c>
      <c r="H176" s="4"/>
      <c r="I176" s="5">
        <v>4</v>
      </c>
      <c r="J176" s="4">
        <v>3</v>
      </c>
      <c r="K176" s="4">
        <v>2</v>
      </c>
      <c r="L176" s="5">
        <v>2</v>
      </c>
      <c r="M176" s="5">
        <v>4</v>
      </c>
      <c r="N176" s="5">
        <v>3</v>
      </c>
      <c r="O176" s="5">
        <v>4</v>
      </c>
      <c r="P176" s="2">
        <v>11</v>
      </c>
      <c r="Q176" s="2">
        <v>10</v>
      </c>
      <c r="R176" s="2">
        <v>4</v>
      </c>
      <c r="S176" s="2">
        <v>4</v>
      </c>
      <c r="T176" s="2">
        <v>7</v>
      </c>
      <c r="U176" s="2">
        <v>5</v>
      </c>
      <c r="V176" s="2">
        <v>4</v>
      </c>
      <c r="W176" s="2">
        <v>8</v>
      </c>
      <c r="X176" s="2">
        <v>4</v>
      </c>
      <c r="Y176" s="2">
        <v>3</v>
      </c>
      <c r="Z176" s="3">
        <v>65</v>
      </c>
      <c r="AA176" s="4">
        <f t="shared" si="1"/>
        <v>6</v>
      </c>
      <c r="AB176" s="5">
        <f t="shared" si="2"/>
        <v>17</v>
      </c>
      <c r="AC176" s="1">
        <f t="shared" si="3"/>
        <v>23</v>
      </c>
      <c r="AD176">
        <v>0</v>
      </c>
    </row>
    <row r="177" spans="1:30" ht="14.25" hidden="1" customHeight="1" x14ac:dyDescent="0.35">
      <c r="A177" s="2">
        <f t="shared" si="0"/>
        <v>38</v>
      </c>
      <c r="B177" s="2">
        <v>24700</v>
      </c>
      <c r="C177" s="2">
        <v>0</v>
      </c>
      <c r="D177" s="2">
        <v>1983</v>
      </c>
      <c r="E177" s="8">
        <v>44499.837500000001</v>
      </c>
      <c r="F177" s="2" t="s">
        <v>69</v>
      </c>
      <c r="G177" s="4">
        <v>2</v>
      </c>
      <c r="H177" s="4"/>
      <c r="I177" s="5">
        <v>3</v>
      </c>
      <c r="J177" s="4">
        <v>2</v>
      </c>
      <c r="K177" s="4">
        <v>3</v>
      </c>
      <c r="L177" s="5">
        <v>3</v>
      </c>
      <c r="M177" s="5">
        <v>3</v>
      </c>
      <c r="N177" s="5">
        <v>1</v>
      </c>
      <c r="O177" s="5">
        <v>3</v>
      </c>
      <c r="P177" s="2">
        <v>7</v>
      </c>
      <c r="Q177" s="2">
        <v>7</v>
      </c>
      <c r="R177" s="2">
        <v>3</v>
      </c>
      <c r="S177" s="2">
        <v>5</v>
      </c>
      <c r="T177" s="2">
        <v>7</v>
      </c>
      <c r="U177" s="2">
        <v>4</v>
      </c>
      <c r="V177" s="2">
        <v>3</v>
      </c>
      <c r="W177" s="2">
        <v>3</v>
      </c>
      <c r="X177" s="2">
        <v>4</v>
      </c>
      <c r="Y177" s="2">
        <v>4</v>
      </c>
      <c r="Z177" s="3">
        <v>10</v>
      </c>
      <c r="AA177" s="4">
        <f t="shared" si="1"/>
        <v>7</v>
      </c>
      <c r="AB177" s="5">
        <f t="shared" si="2"/>
        <v>13</v>
      </c>
      <c r="AC177" s="1">
        <f t="shared" si="3"/>
        <v>20</v>
      </c>
    </row>
    <row r="178" spans="1:30" ht="14.25" hidden="1" customHeight="1" x14ac:dyDescent="0.35">
      <c r="A178" s="2">
        <f t="shared" si="0"/>
        <v>22</v>
      </c>
      <c r="B178" s="2">
        <v>24705</v>
      </c>
      <c r="C178" s="2">
        <v>1</v>
      </c>
      <c r="D178" s="2">
        <v>1999</v>
      </c>
      <c r="E178" s="8">
        <v>44499.843055555553</v>
      </c>
      <c r="F178" s="2" t="s">
        <v>69</v>
      </c>
      <c r="G178" s="4">
        <v>2</v>
      </c>
      <c r="H178" s="4"/>
      <c r="I178" s="5">
        <v>1</v>
      </c>
      <c r="J178" s="4">
        <v>2</v>
      </c>
      <c r="K178" s="4">
        <v>1</v>
      </c>
      <c r="L178" s="5">
        <v>1</v>
      </c>
      <c r="M178" s="5">
        <v>2</v>
      </c>
      <c r="N178" s="5">
        <v>2</v>
      </c>
      <c r="O178" s="5">
        <v>2</v>
      </c>
      <c r="P178" s="2">
        <v>4</v>
      </c>
      <c r="Q178" s="2">
        <v>4</v>
      </c>
      <c r="R178" s="2">
        <v>2</v>
      </c>
      <c r="S178" s="2">
        <v>5</v>
      </c>
      <c r="T178" s="2">
        <v>3</v>
      </c>
      <c r="U178" s="2">
        <v>3</v>
      </c>
      <c r="V178" s="2">
        <v>2</v>
      </c>
      <c r="W178" s="2">
        <v>3</v>
      </c>
      <c r="X178" s="2">
        <v>2</v>
      </c>
      <c r="Y178" s="2">
        <v>2</v>
      </c>
      <c r="Z178" s="3">
        <v>-1</v>
      </c>
      <c r="AA178" s="4">
        <f t="shared" si="1"/>
        <v>5</v>
      </c>
      <c r="AB178" s="5">
        <f t="shared" si="2"/>
        <v>8</v>
      </c>
      <c r="AC178" s="1">
        <f t="shared" si="3"/>
        <v>13</v>
      </c>
    </row>
    <row r="179" spans="1:30" ht="14.25" hidden="1" customHeight="1" x14ac:dyDescent="0.35">
      <c r="A179" s="2">
        <f t="shared" si="0"/>
        <v>21</v>
      </c>
      <c r="B179" s="2">
        <v>24713</v>
      </c>
      <c r="C179" s="2">
        <v>1</v>
      </c>
      <c r="D179" s="2">
        <v>2000</v>
      </c>
      <c r="E179" s="8">
        <v>44499.865277777775</v>
      </c>
      <c r="F179" s="2" t="s">
        <v>69</v>
      </c>
      <c r="G179" s="4">
        <v>2</v>
      </c>
      <c r="H179" s="4"/>
      <c r="I179" s="5">
        <v>2</v>
      </c>
      <c r="J179" s="4">
        <v>3</v>
      </c>
      <c r="K179" s="4">
        <v>1</v>
      </c>
      <c r="L179" s="5">
        <v>2</v>
      </c>
      <c r="M179" s="5">
        <v>3</v>
      </c>
      <c r="N179" s="5">
        <v>3</v>
      </c>
      <c r="O179" s="5">
        <v>3</v>
      </c>
      <c r="P179" s="2">
        <v>6</v>
      </c>
      <c r="Q179" s="2">
        <v>6</v>
      </c>
      <c r="R179" s="2">
        <v>3</v>
      </c>
      <c r="S179" s="2">
        <v>6</v>
      </c>
      <c r="T179" s="2">
        <v>4</v>
      </c>
      <c r="U179" s="2">
        <v>7</v>
      </c>
      <c r="V179" s="2">
        <v>3</v>
      </c>
      <c r="W179" s="2">
        <v>3</v>
      </c>
      <c r="X179" s="2">
        <v>5</v>
      </c>
      <c r="Y179" s="2">
        <v>5</v>
      </c>
      <c r="Z179" s="3">
        <v>-7</v>
      </c>
      <c r="AA179" s="4">
        <f t="shared" si="1"/>
        <v>6</v>
      </c>
      <c r="AB179" s="5">
        <f t="shared" si="2"/>
        <v>13</v>
      </c>
      <c r="AC179" s="1">
        <f t="shared" si="3"/>
        <v>19</v>
      </c>
    </row>
    <row r="180" spans="1:30" ht="14.25" customHeight="1" x14ac:dyDescent="0.35">
      <c r="A180" s="2">
        <f t="shared" si="0"/>
        <v>34</v>
      </c>
      <c r="B180" s="2">
        <v>24699</v>
      </c>
      <c r="C180" s="2">
        <v>0</v>
      </c>
      <c r="D180" s="2">
        <v>1987</v>
      </c>
      <c r="E180" s="8">
        <v>44499.886805555558</v>
      </c>
      <c r="F180" s="2" t="s">
        <v>115</v>
      </c>
      <c r="G180" s="4">
        <v>3</v>
      </c>
      <c r="H180" s="4"/>
      <c r="I180" s="5">
        <v>4</v>
      </c>
      <c r="J180" s="4">
        <v>4</v>
      </c>
      <c r="K180" s="4">
        <v>3</v>
      </c>
      <c r="L180" s="5">
        <v>4</v>
      </c>
      <c r="M180" s="5">
        <v>4</v>
      </c>
      <c r="N180" s="5">
        <v>4</v>
      </c>
      <c r="O180" s="5">
        <v>3</v>
      </c>
      <c r="P180" s="2">
        <v>16</v>
      </c>
      <c r="Q180" s="2">
        <v>8</v>
      </c>
      <c r="R180" s="2">
        <v>3</v>
      </c>
      <c r="S180" s="2">
        <v>4</v>
      </c>
      <c r="T180" s="2">
        <v>20</v>
      </c>
      <c r="U180" s="2">
        <v>4</v>
      </c>
      <c r="V180" s="2">
        <v>3</v>
      </c>
      <c r="W180" s="2">
        <v>7</v>
      </c>
      <c r="X180" s="2">
        <v>5</v>
      </c>
      <c r="Y180" s="2">
        <v>3</v>
      </c>
      <c r="Z180" s="3">
        <v>-23</v>
      </c>
      <c r="AA180" s="4">
        <f t="shared" si="1"/>
        <v>10</v>
      </c>
      <c r="AB180" s="5">
        <f t="shared" si="2"/>
        <v>19</v>
      </c>
      <c r="AC180" s="1">
        <f t="shared" si="3"/>
        <v>29</v>
      </c>
      <c r="AD180">
        <v>1</v>
      </c>
    </row>
    <row r="181" spans="1:30" ht="14.25" customHeight="1" x14ac:dyDescent="0.35">
      <c r="A181" s="2">
        <f t="shared" si="0"/>
        <v>36</v>
      </c>
      <c r="B181" s="2">
        <v>24729</v>
      </c>
      <c r="C181" s="2">
        <v>1</v>
      </c>
      <c r="D181" s="2">
        <v>1985</v>
      </c>
      <c r="E181" s="8">
        <v>44499.890277777777</v>
      </c>
      <c r="F181" s="2" t="s">
        <v>70</v>
      </c>
      <c r="G181" s="4">
        <v>2</v>
      </c>
      <c r="H181" s="4"/>
      <c r="I181" s="5">
        <v>2</v>
      </c>
      <c r="J181" s="4">
        <v>3</v>
      </c>
      <c r="K181" s="4">
        <v>2</v>
      </c>
      <c r="L181" s="5">
        <v>2</v>
      </c>
      <c r="M181" s="5">
        <v>2</v>
      </c>
      <c r="N181" s="5">
        <v>2</v>
      </c>
      <c r="O181" s="5">
        <v>3</v>
      </c>
      <c r="P181" s="2">
        <v>12</v>
      </c>
      <c r="Q181" s="2">
        <v>23</v>
      </c>
      <c r="R181" s="2">
        <v>9</v>
      </c>
      <c r="S181" s="2">
        <v>16</v>
      </c>
      <c r="T181" s="2">
        <v>16</v>
      </c>
      <c r="U181" s="2">
        <v>13</v>
      </c>
      <c r="V181" s="2">
        <v>3</v>
      </c>
      <c r="W181" s="2">
        <v>4</v>
      </c>
      <c r="X181" s="2">
        <v>6</v>
      </c>
      <c r="Y181" s="2">
        <v>3</v>
      </c>
      <c r="Z181" s="3">
        <v>-7</v>
      </c>
      <c r="AA181" s="4">
        <f t="shared" si="1"/>
        <v>7</v>
      </c>
      <c r="AB181" s="5">
        <f t="shared" si="2"/>
        <v>11</v>
      </c>
      <c r="AC181" s="1">
        <f t="shared" si="3"/>
        <v>18</v>
      </c>
      <c r="AD181">
        <v>1</v>
      </c>
    </row>
    <row r="182" spans="1:30" ht="14.25" hidden="1" customHeight="1" x14ac:dyDescent="0.35">
      <c r="A182" s="2">
        <f t="shared" si="0"/>
        <v>19</v>
      </c>
      <c r="B182" s="2">
        <v>24733</v>
      </c>
      <c r="C182" s="2">
        <v>0</v>
      </c>
      <c r="D182" s="2">
        <v>2002</v>
      </c>
      <c r="E182" s="8">
        <v>44499.910416666666</v>
      </c>
      <c r="F182" s="2" t="s">
        <v>69</v>
      </c>
      <c r="G182" s="4">
        <v>4</v>
      </c>
      <c r="H182" s="4"/>
      <c r="I182" s="5">
        <v>3</v>
      </c>
      <c r="J182" s="4">
        <v>4</v>
      </c>
      <c r="K182" s="4">
        <v>1</v>
      </c>
      <c r="L182" s="5">
        <v>1</v>
      </c>
      <c r="M182" s="5">
        <v>4</v>
      </c>
      <c r="N182" s="5">
        <v>4</v>
      </c>
      <c r="O182" s="5">
        <v>1</v>
      </c>
      <c r="P182" s="2">
        <v>8</v>
      </c>
      <c r="Q182" s="2">
        <v>9</v>
      </c>
      <c r="R182" s="2">
        <v>3</v>
      </c>
      <c r="S182" s="2">
        <v>7</v>
      </c>
      <c r="T182" s="2">
        <v>13</v>
      </c>
      <c r="U182" s="2">
        <v>4</v>
      </c>
      <c r="V182" s="2">
        <v>5</v>
      </c>
      <c r="W182" s="2">
        <v>5</v>
      </c>
      <c r="X182" s="2">
        <v>5</v>
      </c>
      <c r="Y182" s="2">
        <v>6</v>
      </c>
      <c r="Z182" s="3">
        <v>70</v>
      </c>
      <c r="AA182" s="4">
        <f t="shared" si="1"/>
        <v>9</v>
      </c>
      <c r="AB182" s="5">
        <f t="shared" si="2"/>
        <v>13</v>
      </c>
      <c r="AC182" s="1">
        <f t="shared" si="3"/>
        <v>22</v>
      </c>
    </row>
    <row r="183" spans="1:30" ht="14.25" customHeight="1" x14ac:dyDescent="0.35">
      <c r="A183" s="2">
        <f t="shared" si="0"/>
        <v>30</v>
      </c>
      <c r="B183" s="2">
        <v>24738</v>
      </c>
      <c r="C183" s="2">
        <v>0</v>
      </c>
      <c r="D183" s="2">
        <v>1991</v>
      </c>
      <c r="E183" s="8">
        <v>44499.939583333333</v>
      </c>
      <c r="F183" s="2" t="s">
        <v>71</v>
      </c>
      <c r="G183" s="4">
        <v>2</v>
      </c>
      <c r="H183" s="4"/>
      <c r="I183" s="5">
        <v>4</v>
      </c>
      <c r="J183" s="4">
        <v>2</v>
      </c>
      <c r="K183" s="4">
        <v>3</v>
      </c>
      <c r="L183" s="5">
        <v>2</v>
      </c>
      <c r="M183" s="5">
        <v>4</v>
      </c>
      <c r="N183" s="5">
        <v>4</v>
      </c>
      <c r="O183" s="5">
        <v>3</v>
      </c>
      <c r="P183" s="2">
        <v>64</v>
      </c>
      <c r="Q183" s="2">
        <v>11</v>
      </c>
      <c r="R183" s="2">
        <v>3</v>
      </c>
      <c r="S183" s="2">
        <v>16</v>
      </c>
      <c r="T183" s="2">
        <v>22</v>
      </c>
      <c r="U183" s="2">
        <v>27</v>
      </c>
      <c r="V183" s="2">
        <v>5</v>
      </c>
      <c r="W183" s="2">
        <v>24</v>
      </c>
      <c r="X183" s="2">
        <v>5</v>
      </c>
      <c r="Y183" s="2">
        <v>6</v>
      </c>
      <c r="Z183" s="3">
        <v>19</v>
      </c>
      <c r="AA183" s="4">
        <f t="shared" si="1"/>
        <v>7</v>
      </c>
      <c r="AB183" s="5">
        <f t="shared" si="2"/>
        <v>17</v>
      </c>
      <c r="AC183" s="1">
        <f t="shared" si="3"/>
        <v>24</v>
      </c>
      <c r="AD183">
        <v>0</v>
      </c>
    </row>
    <row r="184" spans="1:30" ht="14.25" customHeight="1" x14ac:dyDescent="0.35">
      <c r="A184" s="2">
        <f t="shared" si="0"/>
        <v>19</v>
      </c>
      <c r="B184" s="2">
        <v>24748</v>
      </c>
      <c r="C184" s="2">
        <v>0</v>
      </c>
      <c r="D184" s="2">
        <v>2002</v>
      </c>
      <c r="E184" s="8">
        <v>44500.006944444445</v>
      </c>
      <c r="F184" s="2" t="s">
        <v>71</v>
      </c>
      <c r="G184" s="4">
        <v>2</v>
      </c>
      <c r="H184" s="4"/>
      <c r="I184" s="5">
        <v>3</v>
      </c>
      <c r="J184" s="4">
        <v>3</v>
      </c>
      <c r="K184" s="4">
        <v>3</v>
      </c>
      <c r="L184" s="5">
        <v>4</v>
      </c>
      <c r="M184" s="5">
        <v>4</v>
      </c>
      <c r="N184" s="5">
        <v>2</v>
      </c>
      <c r="O184" s="5">
        <v>3</v>
      </c>
      <c r="P184" s="2">
        <v>21</v>
      </c>
      <c r="Q184" s="2">
        <v>11</v>
      </c>
      <c r="R184" s="2">
        <v>1</v>
      </c>
      <c r="S184" s="2">
        <v>4</v>
      </c>
      <c r="T184" s="2">
        <v>5</v>
      </c>
      <c r="U184" s="2">
        <v>3</v>
      </c>
      <c r="V184" s="2">
        <v>4</v>
      </c>
      <c r="W184" s="2">
        <v>4</v>
      </c>
      <c r="X184" s="2">
        <v>5</v>
      </c>
      <c r="Y184" s="2">
        <v>3</v>
      </c>
      <c r="Z184" s="3">
        <v>-16</v>
      </c>
      <c r="AA184" s="4">
        <f t="shared" si="1"/>
        <v>8</v>
      </c>
      <c r="AB184" s="5">
        <f t="shared" si="2"/>
        <v>16</v>
      </c>
      <c r="AC184" s="1">
        <f t="shared" si="3"/>
        <v>24</v>
      </c>
      <c r="AD184">
        <v>0</v>
      </c>
    </row>
    <row r="185" spans="1:30" ht="14.25" customHeight="1" x14ac:dyDescent="0.35">
      <c r="A185" s="2">
        <f t="shared" si="0"/>
        <v>22</v>
      </c>
      <c r="B185" s="2">
        <v>24749</v>
      </c>
      <c r="C185" s="2">
        <v>1</v>
      </c>
      <c r="D185" s="2">
        <v>1999</v>
      </c>
      <c r="E185" s="8">
        <v>44500.01458333333</v>
      </c>
      <c r="F185" s="2" t="s">
        <v>71</v>
      </c>
      <c r="G185" s="4">
        <v>1</v>
      </c>
      <c r="H185" s="4"/>
      <c r="I185" s="5">
        <v>2</v>
      </c>
      <c r="J185" s="4">
        <v>2</v>
      </c>
      <c r="K185" s="4">
        <v>2</v>
      </c>
      <c r="L185" s="5">
        <v>1</v>
      </c>
      <c r="M185" s="5">
        <v>4</v>
      </c>
      <c r="N185" s="5">
        <v>2</v>
      </c>
      <c r="O185" s="5">
        <v>4</v>
      </c>
      <c r="P185" s="2">
        <v>7</v>
      </c>
      <c r="Q185" s="2">
        <v>10</v>
      </c>
      <c r="R185" s="2">
        <v>4</v>
      </c>
      <c r="S185" s="2">
        <v>7</v>
      </c>
      <c r="T185" s="2">
        <v>8</v>
      </c>
      <c r="U185" s="2">
        <v>4</v>
      </c>
      <c r="V185" s="2">
        <v>6</v>
      </c>
      <c r="W185" s="2">
        <v>3</v>
      </c>
      <c r="X185" s="2">
        <v>5</v>
      </c>
      <c r="Y185" s="2">
        <v>4</v>
      </c>
      <c r="Z185" s="3">
        <v>41</v>
      </c>
      <c r="AA185" s="4">
        <f t="shared" si="1"/>
        <v>5</v>
      </c>
      <c r="AB185" s="5">
        <f t="shared" si="2"/>
        <v>13</v>
      </c>
      <c r="AC185" s="1">
        <f t="shared" si="3"/>
        <v>18</v>
      </c>
      <c r="AD185">
        <v>0</v>
      </c>
    </row>
    <row r="186" spans="1:30" ht="14.25" hidden="1" customHeight="1" x14ac:dyDescent="0.35">
      <c r="A186" s="2">
        <f t="shared" si="0"/>
        <v>21</v>
      </c>
      <c r="B186" s="2">
        <v>24755</v>
      </c>
      <c r="C186" s="2">
        <v>0</v>
      </c>
      <c r="D186" s="2">
        <v>2000</v>
      </c>
      <c r="E186" s="8">
        <v>44500.290972222225</v>
      </c>
      <c r="F186" s="2" t="s">
        <v>69</v>
      </c>
      <c r="G186" s="4">
        <v>3</v>
      </c>
      <c r="H186" s="4"/>
      <c r="I186" s="5">
        <v>4</v>
      </c>
      <c r="J186" s="4">
        <v>3</v>
      </c>
      <c r="K186" s="4">
        <v>3</v>
      </c>
      <c r="L186" s="5">
        <v>3</v>
      </c>
      <c r="M186" s="5">
        <v>4</v>
      </c>
      <c r="N186" s="5">
        <v>2</v>
      </c>
      <c r="O186" s="5">
        <v>3</v>
      </c>
      <c r="P186" s="2">
        <v>6</v>
      </c>
      <c r="Q186" s="2">
        <v>6</v>
      </c>
      <c r="R186" s="2">
        <v>2</v>
      </c>
      <c r="S186" s="2">
        <v>6</v>
      </c>
      <c r="T186" s="2">
        <v>6</v>
      </c>
      <c r="U186" s="2">
        <v>7</v>
      </c>
      <c r="V186" s="2">
        <v>3</v>
      </c>
      <c r="W186" s="2">
        <v>7</v>
      </c>
      <c r="X186" s="2">
        <v>4</v>
      </c>
      <c r="Y186" s="2">
        <v>4</v>
      </c>
      <c r="Z186" s="3">
        <v>2</v>
      </c>
      <c r="AA186" s="4">
        <f t="shared" si="1"/>
        <v>9</v>
      </c>
      <c r="AB186" s="5">
        <f t="shared" si="2"/>
        <v>16</v>
      </c>
      <c r="AC186" s="1">
        <f t="shared" si="3"/>
        <v>25</v>
      </c>
    </row>
    <row r="187" spans="1:30" ht="14.25" customHeight="1" x14ac:dyDescent="0.35">
      <c r="A187" s="2">
        <f t="shared" si="0"/>
        <v>26</v>
      </c>
      <c r="B187" s="2">
        <v>24758</v>
      </c>
      <c r="C187" s="2">
        <v>1</v>
      </c>
      <c r="D187" s="2">
        <v>1995</v>
      </c>
      <c r="E187" s="8">
        <v>44500.4</v>
      </c>
      <c r="F187" s="2" t="s">
        <v>73</v>
      </c>
      <c r="G187" s="4">
        <v>3</v>
      </c>
      <c r="H187" s="4"/>
      <c r="I187" s="5">
        <v>2</v>
      </c>
      <c r="J187" s="4">
        <v>3</v>
      </c>
      <c r="K187" s="4">
        <v>1</v>
      </c>
      <c r="L187" s="5">
        <v>2</v>
      </c>
      <c r="M187" s="5">
        <v>3</v>
      </c>
      <c r="N187" s="5">
        <v>3</v>
      </c>
      <c r="O187" s="5">
        <v>3</v>
      </c>
      <c r="P187" s="2">
        <v>30</v>
      </c>
      <c r="Q187" s="2">
        <v>6</v>
      </c>
      <c r="R187" s="2">
        <v>3</v>
      </c>
      <c r="S187" s="2">
        <v>3</v>
      </c>
      <c r="T187" s="2">
        <v>3</v>
      </c>
      <c r="U187" s="2">
        <v>3</v>
      </c>
      <c r="V187" s="2">
        <v>4</v>
      </c>
      <c r="W187" s="2">
        <v>3</v>
      </c>
      <c r="X187" s="2">
        <v>4</v>
      </c>
      <c r="Y187" s="2">
        <v>5</v>
      </c>
      <c r="Z187" s="3">
        <v>-2</v>
      </c>
      <c r="AA187" s="4">
        <f t="shared" si="1"/>
        <v>7</v>
      </c>
      <c r="AB187" s="5">
        <f t="shared" si="2"/>
        <v>13</v>
      </c>
      <c r="AC187" s="1">
        <f t="shared" si="3"/>
        <v>20</v>
      </c>
      <c r="AD187">
        <v>0</v>
      </c>
    </row>
    <row r="188" spans="1:30" ht="14.25" hidden="1" customHeight="1" x14ac:dyDescent="0.35">
      <c r="A188" s="2">
        <f t="shared" si="0"/>
        <v>28</v>
      </c>
      <c r="B188" s="2">
        <v>24768</v>
      </c>
      <c r="C188" s="2">
        <v>0</v>
      </c>
      <c r="D188" s="2">
        <v>1993</v>
      </c>
      <c r="E188" s="8">
        <v>44500.51458333333</v>
      </c>
      <c r="F188" s="2" t="s">
        <v>69</v>
      </c>
      <c r="G188" s="4">
        <v>2</v>
      </c>
      <c r="H188" s="4"/>
      <c r="I188" s="5">
        <v>2</v>
      </c>
      <c r="J188" s="4">
        <v>3</v>
      </c>
      <c r="K188" s="4">
        <v>2</v>
      </c>
      <c r="L188" s="5">
        <v>3</v>
      </c>
      <c r="M188" s="5">
        <v>2</v>
      </c>
      <c r="N188" s="5">
        <v>1</v>
      </c>
      <c r="O188" s="5">
        <v>1</v>
      </c>
      <c r="P188" s="2">
        <v>4</v>
      </c>
      <c r="Q188" s="2">
        <v>359</v>
      </c>
      <c r="R188" s="2">
        <v>3</v>
      </c>
      <c r="S188" s="2">
        <v>3</v>
      </c>
      <c r="T188" s="2">
        <v>4</v>
      </c>
      <c r="U188" s="2">
        <v>3</v>
      </c>
      <c r="V188" s="2">
        <v>3</v>
      </c>
      <c r="W188" s="2">
        <v>6</v>
      </c>
      <c r="X188" s="2">
        <v>5</v>
      </c>
      <c r="Y188" s="2">
        <v>3</v>
      </c>
      <c r="Z188" s="3">
        <v>-3</v>
      </c>
      <c r="AA188" s="4">
        <f t="shared" si="1"/>
        <v>7</v>
      </c>
      <c r="AB188" s="5">
        <f t="shared" si="2"/>
        <v>9</v>
      </c>
      <c r="AC188" s="1">
        <f t="shared" si="3"/>
        <v>16</v>
      </c>
    </row>
    <row r="189" spans="1:30" ht="14.25" customHeight="1" x14ac:dyDescent="0.35">
      <c r="A189" s="2">
        <f t="shared" si="0"/>
        <v>22</v>
      </c>
      <c r="B189" s="2">
        <v>24771</v>
      </c>
      <c r="C189" s="2">
        <v>1</v>
      </c>
      <c r="D189" s="2">
        <v>1999</v>
      </c>
      <c r="E189" s="8">
        <v>44500.522916666669</v>
      </c>
      <c r="F189" s="2" t="s">
        <v>71</v>
      </c>
      <c r="G189" s="4">
        <v>2</v>
      </c>
      <c r="H189" s="4"/>
      <c r="I189" s="5">
        <v>1</v>
      </c>
      <c r="J189" s="4">
        <v>2</v>
      </c>
      <c r="K189" s="4">
        <v>2</v>
      </c>
      <c r="L189" s="5">
        <v>2</v>
      </c>
      <c r="M189" s="5">
        <v>2</v>
      </c>
      <c r="N189" s="5">
        <v>2</v>
      </c>
      <c r="O189" s="5">
        <v>1</v>
      </c>
      <c r="P189" s="2">
        <v>7</v>
      </c>
      <c r="Q189" s="2">
        <v>20</v>
      </c>
      <c r="R189" s="2">
        <v>3</v>
      </c>
      <c r="S189" s="2">
        <v>6</v>
      </c>
      <c r="T189" s="2">
        <v>6</v>
      </c>
      <c r="U189" s="2">
        <v>13</v>
      </c>
      <c r="V189" s="2">
        <v>5</v>
      </c>
      <c r="W189" s="2">
        <v>6</v>
      </c>
      <c r="X189" s="2">
        <v>7</v>
      </c>
      <c r="Y189" s="2">
        <v>4</v>
      </c>
      <c r="Z189" s="3">
        <v>-16</v>
      </c>
      <c r="AA189" s="4">
        <f t="shared" si="1"/>
        <v>6</v>
      </c>
      <c r="AB189" s="5">
        <f t="shared" si="2"/>
        <v>8</v>
      </c>
      <c r="AC189" s="1">
        <f t="shared" si="3"/>
        <v>14</v>
      </c>
      <c r="AD189">
        <v>0</v>
      </c>
    </row>
    <row r="190" spans="1:30" ht="14.25" customHeight="1" x14ac:dyDescent="0.35">
      <c r="A190" s="2">
        <f t="shared" si="0"/>
        <v>21</v>
      </c>
      <c r="B190" s="2">
        <v>24774</v>
      </c>
      <c r="C190" s="2">
        <v>1</v>
      </c>
      <c r="D190" s="2">
        <v>2000</v>
      </c>
      <c r="E190" s="8">
        <v>44500.53125</v>
      </c>
      <c r="F190" s="2" t="s">
        <v>71</v>
      </c>
      <c r="G190" s="4">
        <v>2</v>
      </c>
      <c r="H190" s="4"/>
      <c r="I190" s="5">
        <v>3</v>
      </c>
      <c r="J190" s="4">
        <v>2</v>
      </c>
      <c r="K190" s="4">
        <v>1</v>
      </c>
      <c r="L190" s="5">
        <v>3</v>
      </c>
      <c r="M190" s="5">
        <v>3</v>
      </c>
      <c r="N190" s="5">
        <v>2</v>
      </c>
      <c r="O190" s="5">
        <v>2</v>
      </c>
      <c r="P190" s="2">
        <v>5</v>
      </c>
      <c r="Q190" s="2">
        <v>8</v>
      </c>
      <c r="R190" s="2">
        <v>2</v>
      </c>
      <c r="S190" s="2">
        <v>3</v>
      </c>
      <c r="T190" s="2">
        <v>4</v>
      </c>
      <c r="U190" s="2">
        <v>4</v>
      </c>
      <c r="V190" s="2">
        <v>3</v>
      </c>
      <c r="W190" s="2">
        <v>4</v>
      </c>
      <c r="X190" s="2">
        <v>8</v>
      </c>
      <c r="Y190" s="2">
        <v>3</v>
      </c>
      <c r="Z190" s="3">
        <v>-12</v>
      </c>
      <c r="AA190" s="4">
        <f t="shared" si="1"/>
        <v>5</v>
      </c>
      <c r="AB190" s="5">
        <f t="shared" si="2"/>
        <v>13</v>
      </c>
      <c r="AC190" s="1">
        <f t="shared" si="3"/>
        <v>18</v>
      </c>
      <c r="AD190">
        <v>0</v>
      </c>
    </row>
    <row r="191" spans="1:30" ht="14.25" hidden="1" customHeight="1" x14ac:dyDescent="0.35">
      <c r="A191" s="2">
        <f t="shared" si="0"/>
        <v>22</v>
      </c>
      <c r="B191" s="2">
        <v>24795</v>
      </c>
      <c r="C191" s="2">
        <v>0</v>
      </c>
      <c r="D191" s="2">
        <v>1999</v>
      </c>
      <c r="E191" s="8">
        <v>44500.675000000003</v>
      </c>
      <c r="F191" s="2" t="s">
        <v>69</v>
      </c>
      <c r="G191" s="4">
        <v>2</v>
      </c>
      <c r="H191" s="4"/>
      <c r="I191" s="5">
        <v>2</v>
      </c>
      <c r="J191" s="4">
        <v>3</v>
      </c>
      <c r="K191" s="4">
        <v>3</v>
      </c>
      <c r="L191" s="5">
        <v>3</v>
      </c>
      <c r="M191" s="5">
        <v>3</v>
      </c>
      <c r="N191" s="5">
        <v>3</v>
      </c>
      <c r="O191" s="5">
        <v>2</v>
      </c>
      <c r="P191" s="2">
        <v>7</v>
      </c>
      <c r="Q191" s="2">
        <v>7</v>
      </c>
      <c r="R191" s="2">
        <v>3</v>
      </c>
      <c r="S191" s="2">
        <v>6</v>
      </c>
      <c r="T191" s="2">
        <v>14</v>
      </c>
      <c r="U191" s="2">
        <v>5</v>
      </c>
      <c r="V191" s="2">
        <v>5</v>
      </c>
      <c r="W191" s="2">
        <v>5</v>
      </c>
      <c r="X191" s="2">
        <v>6</v>
      </c>
      <c r="Y191" s="2">
        <v>4</v>
      </c>
      <c r="Z191" s="3">
        <v>-3</v>
      </c>
      <c r="AA191" s="4">
        <f t="shared" si="1"/>
        <v>8</v>
      </c>
      <c r="AB191" s="5">
        <f t="shared" si="2"/>
        <v>13</v>
      </c>
      <c r="AC191" s="1">
        <f t="shared" si="3"/>
        <v>21</v>
      </c>
    </row>
    <row r="192" spans="1:30" ht="14.25" customHeight="1" x14ac:dyDescent="0.35">
      <c r="A192" s="2">
        <f t="shared" si="0"/>
        <v>22</v>
      </c>
      <c r="B192" s="2">
        <v>24801</v>
      </c>
      <c r="C192" s="2">
        <v>1</v>
      </c>
      <c r="D192" s="2">
        <v>1999</v>
      </c>
      <c r="E192" s="8">
        <v>44500.697222222225</v>
      </c>
      <c r="F192" s="2" t="s">
        <v>73</v>
      </c>
      <c r="G192" s="4">
        <v>2</v>
      </c>
      <c r="H192" s="4"/>
      <c r="I192" s="5">
        <v>3</v>
      </c>
      <c r="J192" s="4">
        <v>4</v>
      </c>
      <c r="K192" s="4">
        <v>3</v>
      </c>
      <c r="L192" s="5">
        <v>2</v>
      </c>
      <c r="M192" s="5">
        <v>3</v>
      </c>
      <c r="N192" s="5">
        <v>3</v>
      </c>
      <c r="O192" s="5">
        <v>2</v>
      </c>
      <c r="P192" s="2">
        <v>6</v>
      </c>
      <c r="Q192" s="2">
        <v>12</v>
      </c>
      <c r="R192" s="2">
        <v>4</v>
      </c>
      <c r="S192" s="2">
        <v>14</v>
      </c>
      <c r="T192" s="2">
        <v>5</v>
      </c>
      <c r="U192" s="2">
        <v>5</v>
      </c>
      <c r="V192" s="2">
        <v>6</v>
      </c>
      <c r="W192" s="2">
        <v>6</v>
      </c>
      <c r="X192" s="2">
        <v>11</v>
      </c>
      <c r="Y192" s="2">
        <v>14</v>
      </c>
      <c r="Z192" s="3">
        <v>-18</v>
      </c>
      <c r="AA192" s="4">
        <f t="shared" si="1"/>
        <v>9</v>
      </c>
      <c r="AB192" s="5">
        <f t="shared" si="2"/>
        <v>13</v>
      </c>
      <c r="AC192" s="1">
        <f t="shared" si="3"/>
        <v>22</v>
      </c>
      <c r="AD192">
        <v>0</v>
      </c>
    </row>
    <row r="193" spans="1:30" ht="14.25" customHeight="1" x14ac:dyDescent="0.35">
      <c r="A193" s="2">
        <f t="shared" si="0"/>
        <v>23</v>
      </c>
      <c r="B193" s="2">
        <v>24800</v>
      </c>
      <c r="C193" s="2">
        <v>1</v>
      </c>
      <c r="D193" s="2">
        <v>1998</v>
      </c>
      <c r="E193" s="8">
        <v>44500.697916666664</v>
      </c>
      <c r="F193" s="2" t="s">
        <v>71</v>
      </c>
      <c r="G193" s="4">
        <v>1</v>
      </c>
      <c r="H193" s="4"/>
      <c r="I193" s="5">
        <v>2</v>
      </c>
      <c r="J193" s="4">
        <v>3</v>
      </c>
      <c r="K193" s="4">
        <v>1</v>
      </c>
      <c r="L193" s="5">
        <v>4</v>
      </c>
      <c r="M193" s="5">
        <v>3</v>
      </c>
      <c r="N193" s="5">
        <v>3</v>
      </c>
      <c r="O193" s="5">
        <v>1</v>
      </c>
      <c r="P193" s="2">
        <v>5</v>
      </c>
      <c r="Q193" s="2">
        <v>10</v>
      </c>
      <c r="R193" s="2">
        <v>3</v>
      </c>
      <c r="S193" s="2">
        <v>8</v>
      </c>
      <c r="T193" s="2">
        <v>4</v>
      </c>
      <c r="U193" s="2">
        <v>9</v>
      </c>
      <c r="V193" s="2">
        <v>4</v>
      </c>
      <c r="W193" s="2">
        <v>6</v>
      </c>
      <c r="X193" s="2">
        <v>5</v>
      </c>
      <c r="Y193" s="2">
        <v>5</v>
      </c>
      <c r="Z193" s="3">
        <v>15</v>
      </c>
      <c r="AA193" s="4">
        <f t="shared" si="1"/>
        <v>5</v>
      </c>
      <c r="AB193" s="5">
        <f t="shared" si="2"/>
        <v>13</v>
      </c>
      <c r="AC193" s="1">
        <f t="shared" si="3"/>
        <v>18</v>
      </c>
      <c r="AD193">
        <v>0</v>
      </c>
    </row>
    <row r="194" spans="1:30" ht="14.25" customHeight="1" x14ac:dyDescent="0.35">
      <c r="A194" s="2">
        <f t="shared" si="0"/>
        <v>27</v>
      </c>
      <c r="B194" s="2">
        <v>24807</v>
      </c>
      <c r="C194" s="2">
        <v>0</v>
      </c>
      <c r="D194" s="2">
        <v>1994</v>
      </c>
      <c r="E194" s="8">
        <v>44500.737500000003</v>
      </c>
      <c r="F194" s="2" t="s">
        <v>71</v>
      </c>
      <c r="G194" s="4">
        <v>3</v>
      </c>
      <c r="H194" s="4"/>
      <c r="I194" s="5">
        <v>3</v>
      </c>
      <c r="J194" s="4">
        <v>4</v>
      </c>
      <c r="K194" s="4">
        <v>3</v>
      </c>
      <c r="L194" s="5">
        <v>3</v>
      </c>
      <c r="M194" s="5">
        <v>4</v>
      </c>
      <c r="N194" s="5">
        <v>4</v>
      </c>
      <c r="O194" s="5">
        <v>3</v>
      </c>
      <c r="P194" s="2">
        <v>8</v>
      </c>
      <c r="Q194" s="2">
        <v>8</v>
      </c>
      <c r="R194" s="2">
        <v>4</v>
      </c>
      <c r="S194" s="2">
        <v>4</v>
      </c>
      <c r="T194" s="2">
        <v>7</v>
      </c>
      <c r="U194" s="2">
        <v>6</v>
      </c>
      <c r="V194" s="2">
        <v>4</v>
      </c>
      <c r="W194" s="2">
        <v>7</v>
      </c>
      <c r="X194" s="2">
        <v>4</v>
      </c>
      <c r="Y194" s="2">
        <v>6</v>
      </c>
      <c r="Z194" s="3">
        <v>-27</v>
      </c>
      <c r="AA194" s="4">
        <f t="shared" si="1"/>
        <v>10</v>
      </c>
      <c r="AB194" s="5">
        <f t="shared" si="2"/>
        <v>17</v>
      </c>
      <c r="AC194" s="1">
        <f t="shared" si="3"/>
        <v>27</v>
      </c>
      <c r="AD194">
        <v>0</v>
      </c>
    </row>
    <row r="195" spans="1:30" ht="14.25" customHeight="1" x14ac:dyDescent="0.35">
      <c r="A195" s="2">
        <f t="shared" si="0"/>
        <v>22</v>
      </c>
      <c r="B195" s="2">
        <v>24808</v>
      </c>
      <c r="C195" s="2">
        <v>0</v>
      </c>
      <c r="D195" s="2">
        <v>1999</v>
      </c>
      <c r="E195" s="8">
        <v>44500.742361111108</v>
      </c>
      <c r="F195" s="2" t="s">
        <v>116</v>
      </c>
      <c r="G195" s="4">
        <v>1</v>
      </c>
      <c r="H195" s="4"/>
      <c r="I195" s="5">
        <v>4</v>
      </c>
      <c r="J195" s="4">
        <v>3</v>
      </c>
      <c r="K195" s="4">
        <v>2</v>
      </c>
      <c r="L195" s="5">
        <v>3</v>
      </c>
      <c r="M195" s="5">
        <v>4</v>
      </c>
      <c r="N195" s="5">
        <v>4</v>
      </c>
      <c r="O195" s="5">
        <v>3</v>
      </c>
      <c r="P195" s="2">
        <v>5</v>
      </c>
      <c r="Q195" s="2">
        <v>25</v>
      </c>
      <c r="R195" s="2">
        <v>3</v>
      </c>
      <c r="S195" s="2">
        <v>6</v>
      </c>
      <c r="T195" s="2">
        <v>13</v>
      </c>
      <c r="U195" s="2">
        <v>7</v>
      </c>
      <c r="V195" s="2">
        <v>4</v>
      </c>
      <c r="W195" s="2">
        <v>7</v>
      </c>
      <c r="X195" s="2">
        <v>5</v>
      </c>
      <c r="Y195" s="2">
        <v>5</v>
      </c>
      <c r="Z195" s="3">
        <v>-7</v>
      </c>
      <c r="AA195" s="4">
        <f t="shared" si="1"/>
        <v>6</v>
      </c>
      <c r="AB195" s="5">
        <f t="shared" si="2"/>
        <v>18</v>
      </c>
      <c r="AC195" s="1">
        <f t="shared" si="3"/>
        <v>24</v>
      </c>
      <c r="AD195">
        <v>1</v>
      </c>
    </row>
    <row r="196" spans="1:30" ht="14.25" hidden="1" customHeight="1" x14ac:dyDescent="0.35">
      <c r="A196" s="2">
        <f t="shared" si="0"/>
        <v>19</v>
      </c>
      <c r="B196" s="2">
        <v>24809</v>
      </c>
      <c r="C196" s="2">
        <v>1</v>
      </c>
      <c r="D196" s="2">
        <v>2002</v>
      </c>
      <c r="E196" s="8">
        <v>44500.746527777781</v>
      </c>
      <c r="F196" s="2" t="s">
        <v>69</v>
      </c>
      <c r="G196" s="4">
        <v>1</v>
      </c>
      <c r="H196" s="4"/>
      <c r="I196" s="5">
        <v>1</v>
      </c>
      <c r="J196" s="4">
        <v>3</v>
      </c>
      <c r="K196" s="4">
        <v>2</v>
      </c>
      <c r="L196" s="5">
        <v>2</v>
      </c>
      <c r="M196" s="5">
        <v>3</v>
      </c>
      <c r="N196" s="5">
        <v>2</v>
      </c>
      <c r="O196" s="5">
        <v>1</v>
      </c>
      <c r="P196" s="2">
        <v>18</v>
      </c>
      <c r="Q196" s="2">
        <v>8</v>
      </c>
      <c r="R196" s="2">
        <v>2</v>
      </c>
      <c r="S196" s="2">
        <v>6</v>
      </c>
      <c r="T196" s="2">
        <v>12</v>
      </c>
      <c r="U196" s="2">
        <v>8</v>
      </c>
      <c r="V196" s="2">
        <v>6</v>
      </c>
      <c r="W196" s="2">
        <v>4</v>
      </c>
      <c r="X196" s="2">
        <v>4</v>
      </c>
      <c r="Y196" s="2">
        <v>3</v>
      </c>
      <c r="Z196" s="3">
        <v>0</v>
      </c>
      <c r="AA196" s="4">
        <f t="shared" si="1"/>
        <v>6</v>
      </c>
      <c r="AB196" s="5">
        <f t="shared" si="2"/>
        <v>9</v>
      </c>
      <c r="AC196" s="1">
        <f t="shared" si="3"/>
        <v>15</v>
      </c>
    </row>
    <row r="197" spans="1:30" ht="14.25" customHeight="1" x14ac:dyDescent="0.35">
      <c r="A197" s="2">
        <f t="shared" si="0"/>
        <v>24</v>
      </c>
      <c r="B197" s="2">
        <v>24828</v>
      </c>
      <c r="C197" s="2">
        <v>0</v>
      </c>
      <c r="D197" s="2">
        <v>1997</v>
      </c>
      <c r="E197" s="8">
        <v>44500.824999999997</v>
      </c>
      <c r="F197" s="2" t="s">
        <v>71</v>
      </c>
      <c r="G197" s="4">
        <v>1</v>
      </c>
      <c r="H197" s="4"/>
      <c r="I197" s="5">
        <v>2</v>
      </c>
      <c r="J197" s="4">
        <v>3</v>
      </c>
      <c r="K197" s="4">
        <v>1</v>
      </c>
      <c r="L197" s="5">
        <v>3</v>
      </c>
      <c r="M197" s="5">
        <v>4</v>
      </c>
      <c r="N197" s="5">
        <v>3</v>
      </c>
      <c r="O197" s="5">
        <v>2</v>
      </c>
      <c r="P197" s="2">
        <v>8</v>
      </c>
      <c r="Q197" s="2">
        <v>7</v>
      </c>
      <c r="R197" s="2">
        <v>2</v>
      </c>
      <c r="S197" s="2">
        <v>6</v>
      </c>
      <c r="T197" s="2">
        <v>5</v>
      </c>
      <c r="U197" s="2">
        <v>5</v>
      </c>
      <c r="V197" s="2">
        <v>3</v>
      </c>
      <c r="W197" s="2">
        <v>5</v>
      </c>
      <c r="X197" s="2">
        <v>5</v>
      </c>
      <c r="Y197" s="2">
        <v>4</v>
      </c>
      <c r="Z197" s="3">
        <v>3</v>
      </c>
      <c r="AA197" s="4">
        <f t="shared" si="1"/>
        <v>5</v>
      </c>
      <c r="AB197" s="5">
        <f t="shared" si="2"/>
        <v>14</v>
      </c>
      <c r="AC197" s="1">
        <f t="shared" si="3"/>
        <v>19</v>
      </c>
      <c r="AD197">
        <v>0</v>
      </c>
    </row>
    <row r="198" spans="1:30" ht="14.25" customHeight="1" x14ac:dyDescent="0.35">
      <c r="A198" s="2">
        <f t="shared" si="0"/>
        <v>40</v>
      </c>
      <c r="B198" s="2">
        <v>24831</v>
      </c>
      <c r="C198" s="2">
        <v>0</v>
      </c>
      <c r="D198" s="2">
        <v>1981</v>
      </c>
      <c r="E198" s="8">
        <v>44500.82708333333</v>
      </c>
      <c r="F198" s="2" t="s">
        <v>71</v>
      </c>
      <c r="G198" s="4">
        <v>3</v>
      </c>
      <c r="H198" s="4"/>
      <c r="I198" s="5">
        <v>2</v>
      </c>
      <c r="J198" s="4">
        <v>3</v>
      </c>
      <c r="K198" s="4">
        <v>2</v>
      </c>
      <c r="L198" s="5">
        <v>2</v>
      </c>
      <c r="M198" s="5">
        <v>2</v>
      </c>
      <c r="N198" s="5">
        <v>3</v>
      </c>
      <c r="O198" s="5">
        <v>3</v>
      </c>
      <c r="P198" s="2">
        <v>9</v>
      </c>
      <c r="Q198" s="2">
        <v>12</v>
      </c>
      <c r="R198" s="2">
        <v>8</v>
      </c>
      <c r="S198" s="2">
        <v>8</v>
      </c>
      <c r="T198" s="2">
        <v>9</v>
      </c>
      <c r="U198" s="2">
        <v>10</v>
      </c>
      <c r="V198" s="2">
        <v>6</v>
      </c>
      <c r="W198" s="2">
        <v>7</v>
      </c>
      <c r="X198" s="2">
        <v>6</v>
      </c>
      <c r="Y198" s="2">
        <v>3</v>
      </c>
      <c r="Z198" s="3">
        <v>-14</v>
      </c>
      <c r="AA198" s="4">
        <f t="shared" si="1"/>
        <v>8</v>
      </c>
      <c r="AB198" s="5">
        <f t="shared" si="2"/>
        <v>12</v>
      </c>
      <c r="AC198" s="1">
        <f t="shared" si="3"/>
        <v>20</v>
      </c>
      <c r="AD198">
        <v>0</v>
      </c>
    </row>
    <row r="199" spans="1:30" ht="14.25" customHeight="1" x14ac:dyDescent="0.35">
      <c r="A199" s="2">
        <f t="shared" si="0"/>
        <v>20</v>
      </c>
      <c r="B199" s="2">
        <v>24823</v>
      </c>
      <c r="C199" s="2">
        <v>0</v>
      </c>
      <c r="D199" s="2">
        <v>2001</v>
      </c>
      <c r="E199" s="8">
        <v>44500.834722222222</v>
      </c>
      <c r="F199" s="2" t="s">
        <v>117</v>
      </c>
      <c r="G199" s="4">
        <v>3</v>
      </c>
      <c r="H199" s="4"/>
      <c r="I199" s="5">
        <v>3</v>
      </c>
      <c r="J199" s="4">
        <v>3</v>
      </c>
      <c r="K199" s="4">
        <v>3</v>
      </c>
      <c r="L199" s="5">
        <v>4</v>
      </c>
      <c r="M199" s="5">
        <v>4</v>
      </c>
      <c r="N199" s="5">
        <v>3</v>
      </c>
      <c r="O199" s="5">
        <v>2</v>
      </c>
      <c r="P199" s="2">
        <v>5</v>
      </c>
      <c r="Q199" s="2">
        <v>4</v>
      </c>
      <c r="R199" s="2">
        <v>2</v>
      </c>
      <c r="S199" s="2">
        <v>3</v>
      </c>
      <c r="T199" s="2">
        <v>6</v>
      </c>
      <c r="U199" s="2">
        <v>10</v>
      </c>
      <c r="V199" s="2">
        <v>2</v>
      </c>
      <c r="W199" s="2">
        <v>5</v>
      </c>
      <c r="X199" s="2">
        <v>5</v>
      </c>
      <c r="Y199" s="2">
        <v>3</v>
      </c>
      <c r="Z199" s="3">
        <v>-22</v>
      </c>
      <c r="AA199" s="4">
        <f t="shared" si="1"/>
        <v>9</v>
      </c>
      <c r="AB199" s="5">
        <f t="shared" si="2"/>
        <v>16</v>
      </c>
      <c r="AC199" s="1">
        <f t="shared" si="3"/>
        <v>25</v>
      </c>
      <c r="AD199">
        <v>1</v>
      </c>
    </row>
    <row r="200" spans="1:30" ht="14.25" customHeight="1" x14ac:dyDescent="0.35">
      <c r="A200" s="2">
        <f t="shared" si="0"/>
        <v>30</v>
      </c>
      <c r="B200" s="2">
        <v>24834</v>
      </c>
      <c r="C200" s="2">
        <v>0</v>
      </c>
      <c r="D200" s="2">
        <v>1991</v>
      </c>
      <c r="E200" s="8">
        <v>44500.838888888888</v>
      </c>
      <c r="F200" s="2" t="s">
        <v>78</v>
      </c>
      <c r="G200" s="4">
        <v>3</v>
      </c>
      <c r="H200" s="4"/>
      <c r="I200" s="5">
        <v>2</v>
      </c>
      <c r="J200" s="4">
        <v>2</v>
      </c>
      <c r="K200" s="4">
        <v>2</v>
      </c>
      <c r="L200" s="5">
        <v>3</v>
      </c>
      <c r="M200" s="5">
        <v>3</v>
      </c>
      <c r="N200" s="5">
        <v>3</v>
      </c>
      <c r="O200" s="5">
        <v>2</v>
      </c>
      <c r="P200" s="2">
        <v>6</v>
      </c>
      <c r="Q200" s="2">
        <v>4</v>
      </c>
      <c r="R200" s="2">
        <v>3</v>
      </c>
      <c r="S200" s="2">
        <v>3</v>
      </c>
      <c r="T200" s="2">
        <v>3</v>
      </c>
      <c r="U200" s="2">
        <v>7</v>
      </c>
      <c r="V200" s="2">
        <v>3</v>
      </c>
      <c r="W200" s="2">
        <v>4</v>
      </c>
      <c r="X200" s="2">
        <v>3</v>
      </c>
      <c r="Y200" s="2">
        <v>3</v>
      </c>
      <c r="Z200" s="3">
        <v>-10</v>
      </c>
      <c r="AA200" s="4">
        <f t="shared" si="1"/>
        <v>7</v>
      </c>
      <c r="AB200" s="5">
        <f t="shared" si="2"/>
        <v>13</v>
      </c>
      <c r="AC200" s="1">
        <f t="shared" si="3"/>
        <v>20</v>
      </c>
      <c r="AD200">
        <v>0</v>
      </c>
    </row>
    <row r="201" spans="1:30" ht="14.25" customHeight="1" x14ac:dyDescent="0.35">
      <c r="A201" s="2">
        <f t="shared" si="0"/>
        <v>22</v>
      </c>
      <c r="B201" s="2">
        <v>24844</v>
      </c>
      <c r="C201" s="2">
        <v>0</v>
      </c>
      <c r="D201" s="2">
        <v>1999</v>
      </c>
      <c r="E201" s="8">
        <v>44500.875694444447</v>
      </c>
      <c r="F201" s="2" t="s">
        <v>118</v>
      </c>
      <c r="G201" s="4">
        <v>2</v>
      </c>
      <c r="H201" s="4"/>
      <c r="I201" s="5">
        <v>2</v>
      </c>
      <c r="J201" s="4">
        <v>3</v>
      </c>
      <c r="K201" s="4">
        <v>3</v>
      </c>
      <c r="L201" s="5">
        <v>3</v>
      </c>
      <c r="M201" s="5">
        <v>3</v>
      </c>
      <c r="N201" s="5">
        <v>3</v>
      </c>
      <c r="O201" s="5">
        <v>2</v>
      </c>
      <c r="P201" s="2">
        <v>5</v>
      </c>
      <c r="Q201" s="2">
        <v>6</v>
      </c>
      <c r="R201" s="2">
        <v>2</v>
      </c>
      <c r="S201" s="2">
        <v>2</v>
      </c>
      <c r="T201" s="2">
        <v>4</v>
      </c>
      <c r="U201" s="2">
        <v>2</v>
      </c>
      <c r="V201" s="2">
        <v>3</v>
      </c>
      <c r="W201" s="2">
        <v>4</v>
      </c>
      <c r="X201" s="2">
        <v>4</v>
      </c>
      <c r="Y201" s="2">
        <v>2</v>
      </c>
      <c r="Z201" s="3">
        <v>-25</v>
      </c>
      <c r="AA201" s="4">
        <f t="shared" si="1"/>
        <v>8</v>
      </c>
      <c r="AB201" s="5">
        <f t="shared" si="2"/>
        <v>13</v>
      </c>
      <c r="AC201" s="1">
        <f t="shared" si="3"/>
        <v>21</v>
      </c>
      <c r="AD201">
        <v>1</v>
      </c>
    </row>
    <row r="202" spans="1:30" ht="14.25" customHeight="1" x14ac:dyDescent="0.35">
      <c r="A202" s="2">
        <f t="shared" si="0"/>
        <v>21</v>
      </c>
      <c r="B202" s="2">
        <v>24843</v>
      </c>
      <c r="C202" s="2">
        <v>0</v>
      </c>
      <c r="D202" s="2">
        <v>2000</v>
      </c>
      <c r="E202" s="8">
        <v>44500.879861111112</v>
      </c>
      <c r="F202" s="2" t="s">
        <v>71</v>
      </c>
      <c r="G202" s="4">
        <v>4</v>
      </c>
      <c r="H202" s="4"/>
      <c r="I202" s="5">
        <v>3</v>
      </c>
      <c r="J202" s="4">
        <v>4</v>
      </c>
      <c r="K202" s="4">
        <v>2</v>
      </c>
      <c r="L202" s="5">
        <v>4</v>
      </c>
      <c r="M202" s="5">
        <v>4</v>
      </c>
      <c r="N202" s="5">
        <v>4</v>
      </c>
      <c r="O202" s="5">
        <v>3</v>
      </c>
      <c r="P202" s="2">
        <v>4</v>
      </c>
      <c r="Q202" s="2">
        <v>7</v>
      </c>
      <c r="R202" s="2">
        <v>3</v>
      </c>
      <c r="S202" s="2">
        <v>4</v>
      </c>
      <c r="T202" s="2">
        <v>5</v>
      </c>
      <c r="U202" s="2">
        <v>3</v>
      </c>
      <c r="V202" s="2">
        <v>3</v>
      </c>
      <c r="W202" s="2">
        <v>3</v>
      </c>
      <c r="X202" s="2">
        <v>3</v>
      </c>
      <c r="Y202" s="2">
        <v>3</v>
      </c>
      <c r="Z202" s="3">
        <v>-1</v>
      </c>
      <c r="AA202" s="4">
        <f t="shared" si="1"/>
        <v>10</v>
      </c>
      <c r="AB202" s="5">
        <f t="shared" si="2"/>
        <v>18</v>
      </c>
      <c r="AC202" s="1">
        <f t="shared" si="3"/>
        <v>28</v>
      </c>
      <c r="AD202">
        <v>0</v>
      </c>
    </row>
    <row r="203" spans="1:30" ht="14.25" customHeight="1" x14ac:dyDescent="0.35">
      <c r="A203" s="2">
        <f t="shared" si="0"/>
        <v>49</v>
      </c>
      <c r="B203" s="2">
        <v>24849</v>
      </c>
      <c r="C203" s="2">
        <v>0</v>
      </c>
      <c r="D203" s="2">
        <v>1972</v>
      </c>
      <c r="E203" s="8">
        <v>44500.893750000003</v>
      </c>
      <c r="F203" s="2" t="s">
        <v>73</v>
      </c>
      <c r="G203" s="4">
        <v>2</v>
      </c>
      <c r="H203" s="4"/>
      <c r="I203" s="5">
        <v>2</v>
      </c>
      <c r="J203" s="4">
        <v>3</v>
      </c>
      <c r="K203" s="4">
        <v>3</v>
      </c>
      <c r="L203" s="5">
        <v>3</v>
      </c>
      <c r="M203" s="5">
        <v>3</v>
      </c>
      <c r="N203" s="5">
        <v>4</v>
      </c>
      <c r="O203" s="5">
        <v>2</v>
      </c>
      <c r="P203" s="2">
        <v>4</v>
      </c>
      <c r="Q203" s="2">
        <v>4</v>
      </c>
      <c r="R203" s="2">
        <v>2</v>
      </c>
      <c r="S203" s="2">
        <v>3</v>
      </c>
      <c r="T203" s="2">
        <v>3</v>
      </c>
      <c r="U203" s="2">
        <v>3</v>
      </c>
      <c r="V203" s="2">
        <v>3</v>
      </c>
      <c r="W203" s="2">
        <v>3</v>
      </c>
      <c r="X203" s="2">
        <v>3</v>
      </c>
      <c r="Y203" s="2">
        <v>2</v>
      </c>
      <c r="Z203" s="3">
        <v>-11</v>
      </c>
      <c r="AA203" s="4">
        <f t="shared" si="1"/>
        <v>8</v>
      </c>
      <c r="AB203" s="5">
        <f t="shared" si="2"/>
        <v>14</v>
      </c>
      <c r="AC203" s="1">
        <f t="shared" si="3"/>
        <v>22</v>
      </c>
      <c r="AD203">
        <v>0</v>
      </c>
    </row>
    <row r="204" spans="1:30" ht="14.25" hidden="1" customHeight="1" x14ac:dyDescent="0.35">
      <c r="A204" s="2">
        <f t="shared" si="0"/>
        <v>22</v>
      </c>
      <c r="B204" s="2">
        <v>24851</v>
      </c>
      <c r="C204" s="2">
        <v>0</v>
      </c>
      <c r="D204" s="2">
        <v>1999</v>
      </c>
      <c r="E204" s="8">
        <v>44500.906944444447</v>
      </c>
      <c r="F204" s="2" t="s">
        <v>69</v>
      </c>
      <c r="G204" s="4">
        <v>2</v>
      </c>
      <c r="H204" s="4"/>
      <c r="I204" s="5">
        <v>4</v>
      </c>
      <c r="J204" s="4">
        <v>2</v>
      </c>
      <c r="K204" s="4">
        <v>1</v>
      </c>
      <c r="L204" s="5">
        <v>4</v>
      </c>
      <c r="M204" s="5">
        <v>4</v>
      </c>
      <c r="N204" s="5">
        <v>4</v>
      </c>
      <c r="O204" s="5">
        <v>1</v>
      </c>
      <c r="P204" s="2">
        <v>9</v>
      </c>
      <c r="Q204" s="2">
        <v>13</v>
      </c>
      <c r="R204" s="2">
        <v>3</v>
      </c>
      <c r="S204" s="2">
        <v>4</v>
      </c>
      <c r="T204" s="2">
        <v>9</v>
      </c>
      <c r="U204" s="2">
        <v>3</v>
      </c>
      <c r="V204" s="2">
        <v>3</v>
      </c>
      <c r="W204" s="2">
        <v>4</v>
      </c>
      <c r="X204" s="2">
        <v>4</v>
      </c>
      <c r="Y204" s="2">
        <v>3</v>
      </c>
      <c r="Z204" s="3">
        <v>33</v>
      </c>
      <c r="AA204" s="4">
        <f t="shared" si="1"/>
        <v>5</v>
      </c>
      <c r="AB204" s="5">
        <f t="shared" si="2"/>
        <v>17</v>
      </c>
      <c r="AC204" s="1">
        <f t="shared" si="3"/>
        <v>22</v>
      </c>
    </row>
    <row r="205" spans="1:30" ht="14.25" customHeight="1" x14ac:dyDescent="0.35">
      <c r="A205" s="2">
        <f t="shared" si="0"/>
        <v>22</v>
      </c>
      <c r="B205" s="2">
        <v>24866</v>
      </c>
      <c r="C205" s="2">
        <v>0</v>
      </c>
      <c r="D205" s="2">
        <v>1999</v>
      </c>
      <c r="E205" s="8">
        <v>44501.385416666664</v>
      </c>
      <c r="F205" s="2" t="s">
        <v>119</v>
      </c>
      <c r="G205" s="4">
        <v>3</v>
      </c>
      <c r="H205" s="4"/>
      <c r="I205" s="5">
        <v>4</v>
      </c>
      <c r="J205" s="4">
        <v>4</v>
      </c>
      <c r="K205" s="4">
        <v>3</v>
      </c>
      <c r="L205" s="5">
        <v>4</v>
      </c>
      <c r="M205" s="5">
        <v>4</v>
      </c>
      <c r="N205" s="5">
        <v>3</v>
      </c>
      <c r="O205" s="5">
        <v>3</v>
      </c>
      <c r="P205" s="2">
        <v>4</v>
      </c>
      <c r="Q205" s="2">
        <v>6</v>
      </c>
      <c r="R205" s="2">
        <v>3</v>
      </c>
      <c r="S205" s="2">
        <v>5</v>
      </c>
      <c r="T205" s="2">
        <v>7</v>
      </c>
      <c r="U205" s="2">
        <v>4</v>
      </c>
      <c r="V205" s="2">
        <v>3</v>
      </c>
      <c r="W205" s="2">
        <v>6</v>
      </c>
      <c r="X205" s="2">
        <v>5</v>
      </c>
      <c r="Y205" s="2">
        <v>5</v>
      </c>
      <c r="Z205" s="3">
        <v>-17</v>
      </c>
      <c r="AA205" s="4">
        <f t="shared" si="1"/>
        <v>10</v>
      </c>
      <c r="AB205" s="5">
        <f t="shared" si="2"/>
        <v>18</v>
      </c>
      <c r="AC205" s="1">
        <f t="shared" si="3"/>
        <v>28</v>
      </c>
      <c r="AD205">
        <v>1</v>
      </c>
    </row>
    <row r="206" spans="1:30" ht="14.25" customHeight="1" x14ac:dyDescent="0.35">
      <c r="A206" s="2">
        <f t="shared" si="0"/>
        <v>23</v>
      </c>
      <c r="B206" s="2">
        <v>24867</v>
      </c>
      <c r="C206" s="2">
        <v>0</v>
      </c>
      <c r="D206" s="2">
        <v>1998</v>
      </c>
      <c r="E206" s="8">
        <v>44501.388194444444</v>
      </c>
      <c r="F206" s="2" t="s">
        <v>120</v>
      </c>
      <c r="G206" s="4">
        <v>3</v>
      </c>
      <c r="H206" s="4"/>
      <c r="I206" s="5">
        <v>2</v>
      </c>
      <c r="J206" s="4">
        <v>3</v>
      </c>
      <c r="K206" s="4">
        <v>3</v>
      </c>
      <c r="L206" s="5">
        <v>2</v>
      </c>
      <c r="M206" s="5">
        <v>3</v>
      </c>
      <c r="N206" s="5">
        <v>2</v>
      </c>
      <c r="O206" s="5">
        <v>2</v>
      </c>
      <c r="P206" s="2">
        <v>5</v>
      </c>
      <c r="Q206" s="2">
        <v>9</v>
      </c>
      <c r="R206" s="2">
        <v>3</v>
      </c>
      <c r="S206" s="2">
        <v>3</v>
      </c>
      <c r="T206" s="2">
        <v>8</v>
      </c>
      <c r="U206" s="2">
        <v>4</v>
      </c>
      <c r="V206" s="2">
        <v>4</v>
      </c>
      <c r="W206" s="2">
        <v>3</v>
      </c>
      <c r="X206" s="2">
        <v>4</v>
      </c>
      <c r="Y206" s="2">
        <v>3</v>
      </c>
      <c r="Z206" s="3">
        <v>-24</v>
      </c>
      <c r="AA206" s="4">
        <f t="shared" si="1"/>
        <v>9</v>
      </c>
      <c r="AB206" s="5">
        <f t="shared" si="2"/>
        <v>11</v>
      </c>
      <c r="AC206" s="1">
        <f t="shared" si="3"/>
        <v>20</v>
      </c>
      <c r="AD206">
        <v>0</v>
      </c>
    </row>
    <row r="207" spans="1:30" ht="14.25" customHeight="1" x14ac:dyDescent="0.35">
      <c r="A207" s="2">
        <f t="shared" si="0"/>
        <v>25</v>
      </c>
      <c r="B207" s="2">
        <v>24872</v>
      </c>
      <c r="C207" s="2">
        <v>0</v>
      </c>
      <c r="D207" s="2">
        <v>1996</v>
      </c>
      <c r="E207" s="8">
        <v>44501.413194444445</v>
      </c>
      <c r="F207" s="2" t="s">
        <v>121</v>
      </c>
      <c r="G207" s="4">
        <v>3</v>
      </c>
      <c r="H207" s="4"/>
      <c r="I207" s="5">
        <v>3</v>
      </c>
      <c r="J207" s="4">
        <v>3</v>
      </c>
      <c r="K207" s="4">
        <v>3</v>
      </c>
      <c r="L207" s="5">
        <v>3</v>
      </c>
      <c r="M207" s="5">
        <v>4</v>
      </c>
      <c r="N207" s="5">
        <v>3</v>
      </c>
      <c r="O207" s="5">
        <v>2</v>
      </c>
      <c r="P207" s="2">
        <v>6</v>
      </c>
      <c r="Q207" s="2">
        <v>7</v>
      </c>
      <c r="R207" s="2">
        <v>2</v>
      </c>
      <c r="S207" s="2">
        <v>5</v>
      </c>
      <c r="T207" s="2">
        <v>10</v>
      </c>
      <c r="U207" s="2">
        <v>7</v>
      </c>
      <c r="V207" s="2">
        <v>5</v>
      </c>
      <c r="W207" s="2">
        <v>6</v>
      </c>
      <c r="X207" s="2">
        <v>5</v>
      </c>
      <c r="Y207" s="2">
        <v>4</v>
      </c>
      <c r="Z207" s="3">
        <v>-23</v>
      </c>
      <c r="AA207" s="4">
        <f t="shared" si="1"/>
        <v>9</v>
      </c>
      <c r="AB207" s="5">
        <f t="shared" si="2"/>
        <v>15</v>
      </c>
      <c r="AC207" s="1">
        <f t="shared" si="3"/>
        <v>24</v>
      </c>
      <c r="AD207">
        <v>1</v>
      </c>
    </row>
    <row r="208" spans="1:30" ht="14.25" customHeight="1" x14ac:dyDescent="0.35">
      <c r="A208" s="2">
        <f t="shared" si="0"/>
        <v>23</v>
      </c>
      <c r="B208" s="2">
        <v>24879</v>
      </c>
      <c r="C208" s="2">
        <v>0</v>
      </c>
      <c r="D208" s="2">
        <v>1998</v>
      </c>
      <c r="E208" s="8">
        <v>44501.424305555556</v>
      </c>
      <c r="F208" s="2" t="s">
        <v>73</v>
      </c>
      <c r="G208" s="4">
        <v>3</v>
      </c>
      <c r="H208" s="4"/>
      <c r="I208" s="5">
        <v>3</v>
      </c>
      <c r="J208" s="4">
        <v>3</v>
      </c>
      <c r="K208" s="4">
        <v>2</v>
      </c>
      <c r="L208" s="5">
        <v>3</v>
      </c>
      <c r="M208" s="5">
        <v>3</v>
      </c>
      <c r="N208" s="5">
        <v>2</v>
      </c>
      <c r="O208" s="5">
        <v>3</v>
      </c>
      <c r="P208" s="2">
        <v>5</v>
      </c>
      <c r="Q208" s="2">
        <v>7</v>
      </c>
      <c r="R208" s="2">
        <v>2</v>
      </c>
      <c r="S208" s="2">
        <v>5</v>
      </c>
      <c r="T208" s="2">
        <v>5</v>
      </c>
      <c r="U208" s="2">
        <v>5</v>
      </c>
      <c r="V208" s="2">
        <v>3</v>
      </c>
      <c r="W208" s="2">
        <v>19</v>
      </c>
      <c r="X208" s="2">
        <v>6</v>
      </c>
      <c r="Y208" s="2">
        <v>4</v>
      </c>
      <c r="Z208" s="3">
        <v>-20</v>
      </c>
      <c r="AA208" s="4">
        <f t="shared" si="1"/>
        <v>8</v>
      </c>
      <c r="AB208" s="5">
        <f t="shared" si="2"/>
        <v>14</v>
      </c>
      <c r="AC208" s="1">
        <f t="shared" si="3"/>
        <v>22</v>
      </c>
      <c r="AD208">
        <v>0</v>
      </c>
    </row>
    <row r="209" spans="1:30" ht="14.25" customHeight="1" x14ac:dyDescent="0.35">
      <c r="A209" s="2">
        <f t="shared" si="0"/>
        <v>35</v>
      </c>
      <c r="B209" s="2">
        <v>24888</v>
      </c>
      <c r="C209" s="2">
        <v>0</v>
      </c>
      <c r="D209" s="2">
        <v>1986</v>
      </c>
      <c r="E209" s="8">
        <v>44501.430555555555</v>
      </c>
      <c r="F209" s="2" t="s">
        <v>71</v>
      </c>
      <c r="G209" s="4">
        <v>4</v>
      </c>
      <c r="H209" s="4"/>
      <c r="I209" s="5">
        <v>3</v>
      </c>
      <c r="J209" s="4">
        <v>4</v>
      </c>
      <c r="K209" s="4">
        <v>3</v>
      </c>
      <c r="L209" s="5">
        <v>2</v>
      </c>
      <c r="M209" s="5">
        <v>3</v>
      </c>
      <c r="N209" s="5">
        <v>3</v>
      </c>
      <c r="O209" s="5">
        <v>3</v>
      </c>
      <c r="P209" s="2">
        <v>8</v>
      </c>
      <c r="Q209" s="2">
        <v>9</v>
      </c>
      <c r="R209" s="2">
        <v>3</v>
      </c>
      <c r="S209" s="2">
        <v>4</v>
      </c>
      <c r="T209" s="2">
        <v>6</v>
      </c>
      <c r="U209" s="2">
        <v>7</v>
      </c>
      <c r="V209" s="2">
        <v>5</v>
      </c>
      <c r="W209" s="2">
        <v>7</v>
      </c>
      <c r="X209" s="2">
        <v>4</v>
      </c>
      <c r="Y209" s="2">
        <v>3</v>
      </c>
      <c r="Z209" s="3">
        <v>-18</v>
      </c>
      <c r="AA209" s="4">
        <f t="shared" si="1"/>
        <v>11</v>
      </c>
      <c r="AB209" s="5">
        <f t="shared" si="2"/>
        <v>14</v>
      </c>
      <c r="AC209" s="1">
        <f t="shared" si="3"/>
        <v>25</v>
      </c>
      <c r="AD209">
        <v>0</v>
      </c>
    </row>
    <row r="210" spans="1:30" ht="14.25" hidden="1" customHeight="1" x14ac:dyDescent="0.35">
      <c r="A210" s="2">
        <f t="shared" si="0"/>
        <v>18</v>
      </c>
      <c r="B210" s="2">
        <v>24893</v>
      </c>
      <c r="C210" s="2">
        <v>0</v>
      </c>
      <c r="D210" s="2">
        <v>2003</v>
      </c>
      <c r="E210" s="8">
        <v>44501.431250000001</v>
      </c>
      <c r="F210" s="2" t="s">
        <v>69</v>
      </c>
      <c r="G210" s="4">
        <v>3</v>
      </c>
      <c r="H210" s="4"/>
      <c r="I210" s="5">
        <v>3</v>
      </c>
      <c r="J210" s="4">
        <v>4</v>
      </c>
      <c r="K210" s="4">
        <v>2</v>
      </c>
      <c r="L210" s="5">
        <v>3</v>
      </c>
      <c r="M210" s="5">
        <v>3</v>
      </c>
      <c r="N210" s="5">
        <v>2</v>
      </c>
      <c r="O210" s="5">
        <v>3</v>
      </c>
      <c r="P210" s="2">
        <v>3</v>
      </c>
      <c r="Q210" s="2">
        <v>19</v>
      </c>
      <c r="R210" s="2">
        <v>1</v>
      </c>
      <c r="S210" s="2">
        <v>24</v>
      </c>
      <c r="T210" s="2">
        <v>3</v>
      </c>
      <c r="U210" s="2">
        <v>3</v>
      </c>
      <c r="V210" s="2">
        <v>2</v>
      </c>
      <c r="W210" s="2">
        <v>7</v>
      </c>
      <c r="X210" s="2">
        <v>4</v>
      </c>
      <c r="Y210" s="2">
        <v>2</v>
      </c>
      <c r="Z210" s="3">
        <v>1</v>
      </c>
      <c r="AA210" s="4">
        <f t="shared" si="1"/>
        <v>9</v>
      </c>
      <c r="AB210" s="5">
        <f t="shared" si="2"/>
        <v>14</v>
      </c>
      <c r="AC210" s="1">
        <f t="shared" si="3"/>
        <v>23</v>
      </c>
    </row>
    <row r="211" spans="1:30" ht="14.25" customHeight="1" x14ac:dyDescent="0.35">
      <c r="A211" s="2">
        <f t="shared" si="0"/>
        <v>18</v>
      </c>
      <c r="B211" s="2">
        <v>24880</v>
      </c>
      <c r="C211" s="2">
        <v>0</v>
      </c>
      <c r="D211" s="2">
        <v>2003</v>
      </c>
      <c r="E211" s="8">
        <v>44501.444444444445</v>
      </c>
      <c r="F211" s="2" t="s">
        <v>71</v>
      </c>
      <c r="G211" s="4">
        <v>2</v>
      </c>
      <c r="H211" s="4"/>
      <c r="I211" s="5">
        <v>3</v>
      </c>
      <c r="J211" s="4">
        <v>2</v>
      </c>
      <c r="K211" s="4">
        <v>2</v>
      </c>
      <c r="L211" s="5">
        <v>4</v>
      </c>
      <c r="M211" s="5">
        <v>4</v>
      </c>
      <c r="N211" s="5">
        <v>3</v>
      </c>
      <c r="O211" s="5">
        <v>3</v>
      </c>
      <c r="P211" s="2">
        <v>9</v>
      </c>
      <c r="Q211" s="2">
        <v>180</v>
      </c>
      <c r="R211" s="2">
        <v>2</v>
      </c>
      <c r="S211" s="2">
        <v>7</v>
      </c>
      <c r="T211" s="2">
        <v>7</v>
      </c>
      <c r="U211" s="2">
        <v>8</v>
      </c>
      <c r="V211" s="2">
        <v>3</v>
      </c>
      <c r="W211" s="2">
        <v>3</v>
      </c>
      <c r="X211" s="2">
        <v>8</v>
      </c>
      <c r="Y211" s="2">
        <v>62</v>
      </c>
      <c r="Z211" s="3">
        <v>-1</v>
      </c>
      <c r="AA211" s="4">
        <f t="shared" si="1"/>
        <v>6</v>
      </c>
      <c r="AB211" s="5">
        <f t="shared" si="2"/>
        <v>17</v>
      </c>
      <c r="AC211" s="1">
        <f t="shared" si="3"/>
        <v>23</v>
      </c>
      <c r="AD211">
        <v>0</v>
      </c>
    </row>
    <row r="212" spans="1:30" ht="14.25" customHeight="1" x14ac:dyDescent="0.35">
      <c r="A212" s="2">
        <f t="shared" si="0"/>
        <v>33</v>
      </c>
      <c r="B212" s="2">
        <v>24936</v>
      </c>
      <c r="C212" s="2">
        <v>1</v>
      </c>
      <c r="D212" s="2">
        <v>1988</v>
      </c>
      <c r="E212" s="8">
        <v>44501.495138888888</v>
      </c>
      <c r="F212" s="2" t="s">
        <v>122</v>
      </c>
      <c r="G212" s="4">
        <v>3</v>
      </c>
      <c r="H212" s="4"/>
      <c r="I212" s="5">
        <v>3</v>
      </c>
      <c r="J212" s="4">
        <v>3</v>
      </c>
      <c r="K212" s="4">
        <v>3</v>
      </c>
      <c r="L212" s="5">
        <v>3</v>
      </c>
      <c r="M212" s="5">
        <v>3</v>
      </c>
      <c r="N212" s="5">
        <v>3</v>
      </c>
      <c r="O212" s="5">
        <v>3</v>
      </c>
      <c r="P212" s="2">
        <v>23</v>
      </c>
      <c r="Q212" s="2">
        <v>12</v>
      </c>
      <c r="R212" s="2">
        <v>2</v>
      </c>
      <c r="S212" s="2">
        <v>10</v>
      </c>
      <c r="T212" s="2">
        <v>21</v>
      </c>
      <c r="U212" s="2">
        <v>6</v>
      </c>
      <c r="V212" s="2">
        <v>2</v>
      </c>
      <c r="W212" s="2">
        <v>8</v>
      </c>
      <c r="X212" s="2">
        <v>6</v>
      </c>
      <c r="Y212" s="2">
        <v>3</v>
      </c>
      <c r="Z212" s="3">
        <v>-32</v>
      </c>
      <c r="AA212" s="4">
        <f t="shared" si="1"/>
        <v>9</v>
      </c>
      <c r="AB212" s="5">
        <f t="shared" si="2"/>
        <v>15</v>
      </c>
      <c r="AC212" s="1">
        <f t="shared" si="3"/>
        <v>24</v>
      </c>
      <c r="AD212">
        <v>1</v>
      </c>
    </row>
    <row r="213" spans="1:30" ht="14.25" hidden="1" customHeight="1" x14ac:dyDescent="0.35">
      <c r="A213" s="2">
        <f t="shared" si="0"/>
        <v>20</v>
      </c>
      <c r="B213" s="2">
        <v>24958</v>
      </c>
      <c r="C213" s="2">
        <v>0</v>
      </c>
      <c r="D213" s="2">
        <v>2001</v>
      </c>
      <c r="E213" s="8">
        <v>44501.551388888889</v>
      </c>
      <c r="F213" s="2" t="s">
        <v>69</v>
      </c>
      <c r="G213" s="4">
        <v>4</v>
      </c>
      <c r="H213" s="4"/>
      <c r="I213" s="5">
        <v>4</v>
      </c>
      <c r="J213" s="4">
        <v>3</v>
      </c>
      <c r="K213" s="4">
        <v>3</v>
      </c>
      <c r="L213" s="5">
        <v>3</v>
      </c>
      <c r="M213" s="5">
        <v>4</v>
      </c>
      <c r="N213" s="5">
        <v>4</v>
      </c>
      <c r="O213" s="5">
        <v>3</v>
      </c>
      <c r="P213" s="2">
        <v>5</v>
      </c>
      <c r="Q213" s="2">
        <v>6</v>
      </c>
      <c r="R213" s="2">
        <v>2</v>
      </c>
      <c r="S213" s="2">
        <v>4</v>
      </c>
      <c r="T213" s="2">
        <v>5</v>
      </c>
      <c r="U213" s="2">
        <v>9</v>
      </c>
      <c r="V213" s="2">
        <v>3</v>
      </c>
      <c r="W213" s="2">
        <v>3</v>
      </c>
      <c r="X213" s="2">
        <v>3</v>
      </c>
      <c r="Y213" s="2">
        <v>4</v>
      </c>
      <c r="Z213" s="3">
        <v>-25</v>
      </c>
      <c r="AA213" s="4">
        <f t="shared" si="1"/>
        <v>10</v>
      </c>
      <c r="AB213" s="5">
        <f t="shared" si="2"/>
        <v>18</v>
      </c>
      <c r="AC213" s="1">
        <f t="shared" si="3"/>
        <v>28</v>
      </c>
    </row>
    <row r="214" spans="1:30" ht="14.25" customHeight="1" x14ac:dyDescent="0.35">
      <c r="A214" s="2">
        <f t="shared" si="0"/>
        <v>25</v>
      </c>
      <c r="B214" s="2">
        <v>24960</v>
      </c>
      <c r="C214" s="2">
        <v>0</v>
      </c>
      <c r="D214" s="2">
        <v>1996</v>
      </c>
      <c r="E214" s="8">
        <v>44501.554166666669</v>
      </c>
      <c r="F214" s="2" t="s">
        <v>71</v>
      </c>
      <c r="G214" s="4">
        <v>2</v>
      </c>
      <c r="H214" s="4"/>
      <c r="I214" s="5">
        <v>3</v>
      </c>
      <c r="J214" s="4">
        <v>3</v>
      </c>
      <c r="K214" s="4">
        <v>2</v>
      </c>
      <c r="L214" s="5">
        <v>3</v>
      </c>
      <c r="M214" s="5">
        <v>3</v>
      </c>
      <c r="N214" s="5">
        <v>2</v>
      </c>
      <c r="O214" s="5">
        <v>3</v>
      </c>
      <c r="P214" s="2">
        <v>9</v>
      </c>
      <c r="Q214" s="2">
        <v>5</v>
      </c>
      <c r="R214" s="2">
        <v>5</v>
      </c>
      <c r="S214" s="2">
        <v>4</v>
      </c>
      <c r="T214" s="2">
        <v>4</v>
      </c>
      <c r="U214" s="2">
        <v>6</v>
      </c>
      <c r="V214" s="2">
        <v>6</v>
      </c>
      <c r="W214" s="2">
        <v>4</v>
      </c>
      <c r="X214" s="2">
        <v>6</v>
      </c>
      <c r="Y214" s="2">
        <v>3</v>
      </c>
      <c r="Z214" s="3">
        <v>-24</v>
      </c>
      <c r="AA214" s="4">
        <f t="shared" si="1"/>
        <v>7</v>
      </c>
      <c r="AB214" s="5">
        <f t="shared" si="2"/>
        <v>14</v>
      </c>
      <c r="AC214" s="1">
        <f t="shared" si="3"/>
        <v>21</v>
      </c>
      <c r="AD214">
        <v>0</v>
      </c>
    </row>
    <row r="215" spans="1:30" ht="14.25" customHeight="1" x14ac:dyDescent="0.35">
      <c r="A215" s="2">
        <f t="shared" si="0"/>
        <v>28</v>
      </c>
      <c r="B215" s="2">
        <v>24969</v>
      </c>
      <c r="C215" s="2">
        <v>0</v>
      </c>
      <c r="D215" s="2">
        <v>1993</v>
      </c>
      <c r="E215" s="8">
        <v>44501.564583333333</v>
      </c>
      <c r="F215" s="2" t="s">
        <v>70</v>
      </c>
      <c r="G215" s="4">
        <v>1</v>
      </c>
      <c r="H215" s="4"/>
      <c r="I215" s="5">
        <v>3</v>
      </c>
      <c r="J215" s="4">
        <v>2</v>
      </c>
      <c r="K215" s="4">
        <v>1</v>
      </c>
      <c r="L215" s="5">
        <v>4</v>
      </c>
      <c r="M215" s="5">
        <v>4</v>
      </c>
      <c r="N215" s="5">
        <v>4</v>
      </c>
      <c r="O215" s="5">
        <v>3</v>
      </c>
      <c r="P215" s="2">
        <v>5</v>
      </c>
      <c r="Q215" s="2">
        <v>4</v>
      </c>
      <c r="R215" s="2">
        <v>3</v>
      </c>
      <c r="S215" s="2">
        <v>2</v>
      </c>
      <c r="T215" s="2">
        <v>4</v>
      </c>
      <c r="U215" s="2">
        <v>3</v>
      </c>
      <c r="V215" s="2">
        <v>3</v>
      </c>
      <c r="W215" s="2">
        <v>2</v>
      </c>
      <c r="X215" s="2">
        <v>3</v>
      </c>
      <c r="Y215" s="2">
        <v>3</v>
      </c>
      <c r="Z215" s="3">
        <v>7</v>
      </c>
      <c r="AA215" s="4">
        <f t="shared" si="1"/>
        <v>4</v>
      </c>
      <c r="AB215" s="5">
        <f t="shared" si="2"/>
        <v>18</v>
      </c>
      <c r="AC215" s="1">
        <f t="shared" si="3"/>
        <v>22</v>
      </c>
      <c r="AD215">
        <v>1</v>
      </c>
    </row>
    <row r="216" spans="1:30" ht="14.25" customHeight="1" x14ac:dyDescent="0.35">
      <c r="A216" s="2">
        <f t="shared" si="0"/>
        <v>50</v>
      </c>
      <c r="B216" s="2">
        <v>24975</v>
      </c>
      <c r="C216" s="2">
        <v>0</v>
      </c>
      <c r="D216" s="2">
        <v>1971</v>
      </c>
      <c r="E216" s="8">
        <v>44501.581250000003</v>
      </c>
      <c r="F216" s="2" t="s">
        <v>123</v>
      </c>
      <c r="G216" s="4">
        <v>4</v>
      </c>
      <c r="H216" s="4"/>
      <c r="I216" s="5">
        <v>4</v>
      </c>
      <c r="J216" s="4">
        <v>3</v>
      </c>
      <c r="K216" s="4">
        <v>2</v>
      </c>
      <c r="L216" s="5">
        <v>4</v>
      </c>
      <c r="M216" s="5">
        <v>4</v>
      </c>
      <c r="N216" s="5">
        <v>4</v>
      </c>
      <c r="O216" s="5">
        <v>4</v>
      </c>
      <c r="P216" s="2">
        <v>5</v>
      </c>
      <c r="Q216" s="2">
        <v>10</v>
      </c>
      <c r="R216" s="2">
        <v>2</v>
      </c>
      <c r="S216" s="2">
        <v>4</v>
      </c>
      <c r="T216" s="2">
        <v>4</v>
      </c>
      <c r="U216" s="2">
        <v>3</v>
      </c>
      <c r="V216" s="2">
        <v>3</v>
      </c>
      <c r="W216" s="2">
        <v>9</v>
      </c>
      <c r="X216" s="2">
        <v>4</v>
      </c>
      <c r="Y216" s="2">
        <v>3</v>
      </c>
      <c r="Z216" s="3">
        <v>-7</v>
      </c>
      <c r="AA216" s="4">
        <f t="shared" si="1"/>
        <v>9</v>
      </c>
      <c r="AB216" s="5">
        <f t="shared" si="2"/>
        <v>20</v>
      </c>
      <c r="AC216" s="1">
        <f t="shared" si="3"/>
        <v>29</v>
      </c>
      <c r="AD216">
        <v>1</v>
      </c>
    </row>
    <row r="217" spans="1:30" ht="14.25" customHeight="1" x14ac:dyDescent="0.35">
      <c r="A217" s="2">
        <f t="shared" si="0"/>
        <v>37</v>
      </c>
      <c r="B217" s="2">
        <v>24983</v>
      </c>
      <c r="C217" s="2">
        <v>1</v>
      </c>
      <c r="D217" s="2">
        <v>1984</v>
      </c>
      <c r="E217" s="8">
        <v>44501.61041666667</v>
      </c>
      <c r="F217" s="2" t="s">
        <v>73</v>
      </c>
      <c r="G217" s="4">
        <v>2</v>
      </c>
      <c r="H217" s="4"/>
      <c r="I217" s="5">
        <v>4</v>
      </c>
      <c r="J217" s="4">
        <v>3</v>
      </c>
      <c r="K217" s="4">
        <v>2</v>
      </c>
      <c r="L217" s="5">
        <v>2</v>
      </c>
      <c r="M217" s="5">
        <v>1</v>
      </c>
      <c r="N217" s="5">
        <v>3</v>
      </c>
      <c r="O217" s="5">
        <v>2</v>
      </c>
      <c r="P217" s="2">
        <v>13</v>
      </c>
      <c r="Q217" s="2">
        <v>151</v>
      </c>
      <c r="R217" s="2">
        <v>11</v>
      </c>
      <c r="S217" s="2">
        <v>6</v>
      </c>
      <c r="T217" s="2">
        <v>12</v>
      </c>
      <c r="U217" s="2">
        <v>7</v>
      </c>
      <c r="V217" s="2">
        <v>19</v>
      </c>
      <c r="W217" s="2">
        <v>5</v>
      </c>
      <c r="X217" s="2">
        <v>4</v>
      </c>
      <c r="Y217" s="2">
        <v>3</v>
      </c>
      <c r="Z217" s="3">
        <v>39</v>
      </c>
      <c r="AA217" s="4">
        <f t="shared" si="1"/>
        <v>7</v>
      </c>
      <c r="AB217" s="5">
        <f t="shared" si="2"/>
        <v>12</v>
      </c>
      <c r="AC217" s="1">
        <f t="shared" si="3"/>
        <v>19</v>
      </c>
      <c r="AD217">
        <v>0</v>
      </c>
    </row>
    <row r="218" spans="1:30" ht="14.25" customHeight="1" x14ac:dyDescent="0.35">
      <c r="A218" s="2">
        <f t="shared" si="0"/>
        <v>23</v>
      </c>
      <c r="B218" s="2">
        <v>24982</v>
      </c>
      <c r="C218" s="2">
        <v>0</v>
      </c>
      <c r="D218" s="2">
        <v>1998</v>
      </c>
      <c r="E218" s="8">
        <v>44501.611111111109</v>
      </c>
      <c r="F218" s="2" t="s">
        <v>73</v>
      </c>
      <c r="G218" s="4">
        <v>3</v>
      </c>
      <c r="H218" s="4"/>
      <c r="I218" s="5">
        <v>4</v>
      </c>
      <c r="J218" s="4">
        <v>2</v>
      </c>
      <c r="K218" s="4">
        <v>2</v>
      </c>
      <c r="L218" s="5">
        <v>4</v>
      </c>
      <c r="M218" s="5">
        <v>4</v>
      </c>
      <c r="N218" s="5">
        <v>2</v>
      </c>
      <c r="O218" s="5">
        <v>3</v>
      </c>
      <c r="P218" s="2">
        <v>13</v>
      </c>
      <c r="Q218" s="2">
        <v>9</v>
      </c>
      <c r="R218" s="2">
        <v>4</v>
      </c>
      <c r="S218" s="2">
        <v>18</v>
      </c>
      <c r="T218" s="2">
        <v>7</v>
      </c>
      <c r="U218" s="2">
        <v>6</v>
      </c>
      <c r="V218" s="2">
        <v>4</v>
      </c>
      <c r="W218" s="2">
        <v>10</v>
      </c>
      <c r="X218" s="2">
        <v>8</v>
      </c>
      <c r="Y218" s="2">
        <v>6</v>
      </c>
      <c r="Z218" s="3">
        <v>2</v>
      </c>
      <c r="AA218" s="4">
        <f t="shared" si="1"/>
        <v>7</v>
      </c>
      <c r="AB218" s="5">
        <f t="shared" si="2"/>
        <v>17</v>
      </c>
      <c r="AC218" s="1">
        <f t="shared" si="3"/>
        <v>24</v>
      </c>
      <c r="AD218">
        <v>0</v>
      </c>
    </row>
    <row r="219" spans="1:30" ht="14.25" customHeight="1" x14ac:dyDescent="0.35">
      <c r="A219" s="2">
        <f t="shared" si="0"/>
        <v>20</v>
      </c>
      <c r="B219" s="2">
        <v>24989</v>
      </c>
      <c r="C219" s="2">
        <v>0</v>
      </c>
      <c r="D219" s="2">
        <v>2001</v>
      </c>
      <c r="E219" s="8">
        <v>44501.628472222219</v>
      </c>
      <c r="F219" s="2" t="s">
        <v>78</v>
      </c>
      <c r="G219" s="4">
        <v>2</v>
      </c>
      <c r="H219" s="4"/>
      <c r="I219" s="5">
        <v>3</v>
      </c>
      <c r="J219" s="4">
        <v>4</v>
      </c>
      <c r="K219" s="4">
        <v>3</v>
      </c>
      <c r="L219" s="5">
        <v>2</v>
      </c>
      <c r="M219" s="5">
        <v>2</v>
      </c>
      <c r="N219" s="5">
        <v>2</v>
      </c>
      <c r="O219" s="5">
        <v>3</v>
      </c>
      <c r="P219" s="2">
        <v>9</v>
      </c>
      <c r="Q219" s="2">
        <v>9</v>
      </c>
      <c r="R219" s="2">
        <v>236</v>
      </c>
      <c r="S219" s="2">
        <v>49</v>
      </c>
      <c r="T219" s="2">
        <v>14</v>
      </c>
      <c r="U219" s="2">
        <v>8</v>
      </c>
      <c r="V219" s="2">
        <v>1</v>
      </c>
      <c r="W219" s="2">
        <v>7</v>
      </c>
      <c r="X219" s="2">
        <v>4</v>
      </c>
      <c r="Y219" s="2">
        <v>2</v>
      </c>
      <c r="Z219" s="3">
        <v>20</v>
      </c>
      <c r="AA219" s="4">
        <f t="shared" si="1"/>
        <v>9</v>
      </c>
      <c r="AB219" s="5">
        <f t="shared" si="2"/>
        <v>12</v>
      </c>
      <c r="AC219" s="1">
        <f t="shared" si="3"/>
        <v>21</v>
      </c>
      <c r="AD219">
        <v>0</v>
      </c>
    </row>
    <row r="220" spans="1:30" ht="14.25" customHeight="1" x14ac:dyDescent="0.35">
      <c r="A220" s="2">
        <f t="shared" si="0"/>
        <v>38</v>
      </c>
      <c r="B220" s="2">
        <v>25003</v>
      </c>
      <c r="C220" s="2">
        <v>0</v>
      </c>
      <c r="D220" s="2">
        <v>1983</v>
      </c>
      <c r="E220" s="8">
        <v>44501.668055555558</v>
      </c>
      <c r="F220" s="2" t="s">
        <v>124</v>
      </c>
      <c r="G220" s="4">
        <v>1</v>
      </c>
      <c r="H220" s="4"/>
      <c r="I220" s="5">
        <v>4</v>
      </c>
      <c r="J220" s="4">
        <v>1</v>
      </c>
      <c r="K220" s="4">
        <v>1</v>
      </c>
      <c r="L220" s="5">
        <v>4</v>
      </c>
      <c r="M220" s="5">
        <v>1</v>
      </c>
      <c r="N220" s="5">
        <v>3</v>
      </c>
      <c r="O220" s="5">
        <v>3</v>
      </c>
      <c r="P220" s="2">
        <v>4</v>
      </c>
      <c r="Q220" s="2">
        <v>5</v>
      </c>
      <c r="R220" s="2">
        <v>3</v>
      </c>
      <c r="S220" s="2">
        <v>3</v>
      </c>
      <c r="T220" s="2">
        <v>4</v>
      </c>
      <c r="U220" s="2">
        <v>2</v>
      </c>
      <c r="V220" s="2">
        <v>2</v>
      </c>
      <c r="W220" s="2">
        <v>4</v>
      </c>
      <c r="X220" s="2">
        <v>3</v>
      </c>
      <c r="Y220" s="2">
        <v>3</v>
      </c>
      <c r="Z220" s="3">
        <v>89</v>
      </c>
      <c r="AA220" s="4">
        <f t="shared" si="1"/>
        <v>3</v>
      </c>
      <c r="AB220" s="5">
        <f t="shared" si="2"/>
        <v>15</v>
      </c>
      <c r="AC220" s="1">
        <f t="shared" si="3"/>
        <v>18</v>
      </c>
      <c r="AD220">
        <v>1</v>
      </c>
    </row>
    <row r="221" spans="1:30" ht="14.25" customHeight="1" x14ac:dyDescent="0.35">
      <c r="A221" s="2">
        <f t="shared" si="0"/>
        <v>24</v>
      </c>
      <c r="B221" s="2">
        <v>25017</v>
      </c>
      <c r="C221" s="2">
        <v>0</v>
      </c>
      <c r="D221" s="2">
        <v>1997</v>
      </c>
      <c r="E221" s="8">
        <v>44501.674305555556</v>
      </c>
      <c r="F221" s="2" t="s">
        <v>125</v>
      </c>
      <c r="G221" s="4">
        <v>1</v>
      </c>
      <c r="H221" s="4"/>
      <c r="I221" s="5">
        <v>2</v>
      </c>
      <c r="J221" s="4">
        <v>2</v>
      </c>
      <c r="K221" s="4">
        <v>1</v>
      </c>
      <c r="L221" s="5">
        <v>4</v>
      </c>
      <c r="M221" s="5">
        <v>4</v>
      </c>
      <c r="N221" s="5">
        <v>4</v>
      </c>
      <c r="O221" s="5">
        <v>4</v>
      </c>
      <c r="P221" s="2">
        <v>4</v>
      </c>
      <c r="Q221" s="2">
        <v>6</v>
      </c>
      <c r="R221" s="2">
        <v>3</v>
      </c>
      <c r="S221" s="2">
        <v>5</v>
      </c>
      <c r="T221" s="2">
        <v>8</v>
      </c>
      <c r="U221" s="2">
        <v>7</v>
      </c>
      <c r="V221" s="2">
        <v>3</v>
      </c>
      <c r="W221" s="2">
        <v>6</v>
      </c>
      <c r="X221" s="2">
        <v>4</v>
      </c>
      <c r="Y221" s="2">
        <v>5</v>
      </c>
      <c r="Z221" s="3">
        <v>40</v>
      </c>
      <c r="AA221" s="4">
        <f t="shared" si="1"/>
        <v>4</v>
      </c>
      <c r="AB221" s="5">
        <f t="shared" si="2"/>
        <v>18</v>
      </c>
      <c r="AC221" s="1">
        <f t="shared" si="3"/>
        <v>22</v>
      </c>
      <c r="AD221">
        <v>1</v>
      </c>
    </row>
    <row r="222" spans="1:30" ht="14.25" hidden="1" customHeight="1" x14ac:dyDescent="0.35">
      <c r="A222" s="2">
        <f t="shared" si="0"/>
        <v>29</v>
      </c>
      <c r="B222" s="2">
        <v>25023</v>
      </c>
      <c r="C222" s="2">
        <v>0</v>
      </c>
      <c r="D222" s="2">
        <v>1992</v>
      </c>
      <c r="E222" s="8">
        <v>44501.681944444441</v>
      </c>
      <c r="F222" s="2" t="s">
        <v>69</v>
      </c>
      <c r="G222" s="4">
        <v>4</v>
      </c>
      <c r="H222" s="4"/>
      <c r="I222" s="5">
        <v>2</v>
      </c>
      <c r="J222" s="4">
        <v>4</v>
      </c>
      <c r="K222" s="4">
        <v>2</v>
      </c>
      <c r="L222" s="5">
        <v>1</v>
      </c>
      <c r="M222" s="5">
        <v>4</v>
      </c>
      <c r="N222" s="5">
        <v>3</v>
      </c>
      <c r="O222" s="5">
        <v>2</v>
      </c>
      <c r="P222" s="2">
        <v>4</v>
      </c>
      <c r="Q222" s="2">
        <v>3</v>
      </c>
      <c r="R222" s="2">
        <v>3</v>
      </c>
      <c r="S222" s="2">
        <v>2</v>
      </c>
      <c r="T222" s="2">
        <v>3</v>
      </c>
      <c r="U222" s="2">
        <v>3</v>
      </c>
      <c r="V222" s="2">
        <v>2</v>
      </c>
      <c r="W222" s="2">
        <v>7</v>
      </c>
      <c r="X222" s="2">
        <v>2</v>
      </c>
      <c r="Y222" s="2">
        <v>4</v>
      </c>
      <c r="Z222" s="3">
        <v>49</v>
      </c>
      <c r="AA222" s="4">
        <f t="shared" si="1"/>
        <v>10</v>
      </c>
      <c r="AB222" s="5">
        <f t="shared" si="2"/>
        <v>12</v>
      </c>
      <c r="AC222" s="1">
        <f t="shared" si="3"/>
        <v>22</v>
      </c>
    </row>
    <row r="223" spans="1:30" ht="14.25" customHeight="1" x14ac:dyDescent="0.35">
      <c r="A223" s="2">
        <f t="shared" si="0"/>
        <v>22</v>
      </c>
      <c r="B223" s="2">
        <v>25033</v>
      </c>
      <c r="C223" s="2">
        <v>0</v>
      </c>
      <c r="D223" s="2">
        <v>1999</v>
      </c>
      <c r="E223" s="8">
        <v>44501.693055555559</v>
      </c>
      <c r="F223" s="2" t="s">
        <v>71</v>
      </c>
      <c r="G223" s="4">
        <v>2</v>
      </c>
      <c r="H223" s="4"/>
      <c r="I223" s="5">
        <v>4</v>
      </c>
      <c r="J223" s="4">
        <v>3</v>
      </c>
      <c r="K223" s="4">
        <v>2</v>
      </c>
      <c r="L223" s="5">
        <v>4</v>
      </c>
      <c r="M223" s="5">
        <v>4</v>
      </c>
      <c r="N223" s="5">
        <v>3</v>
      </c>
      <c r="O223" s="5">
        <v>3</v>
      </c>
      <c r="P223" s="2">
        <v>11</v>
      </c>
      <c r="Q223" s="2">
        <v>22</v>
      </c>
      <c r="R223" s="2">
        <v>2</v>
      </c>
      <c r="S223" s="2">
        <v>7</v>
      </c>
      <c r="T223" s="2">
        <v>90</v>
      </c>
      <c r="U223" s="2">
        <v>6</v>
      </c>
      <c r="V223" s="2">
        <v>3</v>
      </c>
      <c r="W223" s="2">
        <v>10</v>
      </c>
      <c r="X223" s="2">
        <v>12</v>
      </c>
      <c r="Y223" s="2">
        <v>44</v>
      </c>
      <c r="Z223" s="3">
        <v>-24</v>
      </c>
      <c r="AA223" s="4">
        <f t="shared" si="1"/>
        <v>7</v>
      </c>
      <c r="AB223" s="5">
        <f t="shared" si="2"/>
        <v>18</v>
      </c>
      <c r="AC223" s="1">
        <f t="shared" si="3"/>
        <v>25</v>
      </c>
      <c r="AD223">
        <v>0</v>
      </c>
    </row>
    <row r="224" spans="1:30" ht="14.25" customHeight="1" x14ac:dyDescent="0.35">
      <c r="A224" s="2">
        <f t="shared" si="0"/>
        <v>22</v>
      </c>
      <c r="B224" s="2">
        <v>25029</v>
      </c>
      <c r="C224" s="2">
        <v>1</v>
      </c>
      <c r="D224" s="2">
        <v>1999</v>
      </c>
      <c r="E224" s="8">
        <v>44501.705555555556</v>
      </c>
      <c r="F224" s="2" t="s">
        <v>73</v>
      </c>
      <c r="G224" s="4">
        <v>4</v>
      </c>
      <c r="H224" s="4"/>
      <c r="I224" s="5">
        <v>3</v>
      </c>
      <c r="J224" s="4">
        <v>4</v>
      </c>
      <c r="K224" s="4">
        <v>2</v>
      </c>
      <c r="L224" s="5">
        <v>3</v>
      </c>
      <c r="M224" s="5">
        <v>3</v>
      </c>
      <c r="N224" s="5">
        <v>4</v>
      </c>
      <c r="O224" s="5">
        <v>2</v>
      </c>
      <c r="P224" s="2">
        <v>12</v>
      </c>
      <c r="Q224" s="2">
        <v>262</v>
      </c>
      <c r="R224" s="2">
        <v>2</v>
      </c>
      <c r="S224" s="2">
        <v>4</v>
      </c>
      <c r="T224" s="2">
        <v>3</v>
      </c>
      <c r="U224" s="2">
        <v>3</v>
      </c>
      <c r="V224" s="2">
        <v>2</v>
      </c>
      <c r="W224" s="2">
        <v>3</v>
      </c>
      <c r="X224" s="2">
        <v>2</v>
      </c>
      <c r="Y224" s="2">
        <v>3</v>
      </c>
      <c r="Z224" s="3">
        <v>-10</v>
      </c>
      <c r="AA224" s="4">
        <f t="shared" si="1"/>
        <v>10</v>
      </c>
      <c r="AB224" s="5">
        <f t="shared" si="2"/>
        <v>15</v>
      </c>
      <c r="AC224" s="1">
        <f t="shared" si="3"/>
        <v>25</v>
      </c>
      <c r="AD224">
        <v>0</v>
      </c>
    </row>
    <row r="225" spans="1:30" ht="14.25" customHeight="1" x14ac:dyDescent="0.35">
      <c r="A225" s="2">
        <f t="shared" si="0"/>
        <v>44</v>
      </c>
      <c r="B225" s="2">
        <v>25042</v>
      </c>
      <c r="C225" s="2">
        <v>1</v>
      </c>
      <c r="D225" s="2">
        <v>1977</v>
      </c>
      <c r="E225" s="8">
        <v>44501.720138888886</v>
      </c>
      <c r="F225" s="2" t="s">
        <v>73</v>
      </c>
      <c r="G225" s="4">
        <v>3</v>
      </c>
      <c r="H225" s="4"/>
      <c r="I225" s="5">
        <v>4</v>
      </c>
      <c r="J225" s="4">
        <v>2</v>
      </c>
      <c r="K225" s="4">
        <v>2</v>
      </c>
      <c r="L225" s="5">
        <v>2</v>
      </c>
      <c r="M225" s="5">
        <v>3</v>
      </c>
      <c r="N225" s="5">
        <v>4</v>
      </c>
      <c r="O225" s="5">
        <v>4</v>
      </c>
      <c r="P225" s="2">
        <v>20</v>
      </c>
      <c r="Q225" s="2">
        <v>14</v>
      </c>
      <c r="R225" s="2">
        <v>13</v>
      </c>
      <c r="S225" s="2">
        <v>29</v>
      </c>
      <c r="T225" s="2">
        <v>13</v>
      </c>
      <c r="U225" s="2">
        <v>18</v>
      </c>
      <c r="V225" s="2">
        <v>11</v>
      </c>
      <c r="W225" s="2">
        <v>16</v>
      </c>
      <c r="X225" s="2">
        <v>13</v>
      </c>
      <c r="Y225" s="2">
        <v>6</v>
      </c>
      <c r="Z225" s="3">
        <v>8</v>
      </c>
      <c r="AA225" s="4">
        <f t="shared" si="1"/>
        <v>7</v>
      </c>
      <c r="AB225" s="5">
        <f t="shared" si="2"/>
        <v>17</v>
      </c>
      <c r="AC225" s="1">
        <f t="shared" si="3"/>
        <v>24</v>
      </c>
      <c r="AD225">
        <v>0</v>
      </c>
    </row>
    <row r="226" spans="1:30" ht="14.25" customHeight="1" x14ac:dyDescent="0.35">
      <c r="A226" s="2">
        <f t="shared" si="0"/>
        <v>48</v>
      </c>
      <c r="B226" s="2">
        <v>25045</v>
      </c>
      <c r="C226" s="2">
        <v>0</v>
      </c>
      <c r="D226" s="2">
        <v>1973</v>
      </c>
      <c r="E226" s="8">
        <v>44501.727777777778</v>
      </c>
      <c r="F226" s="2" t="s">
        <v>73</v>
      </c>
      <c r="G226" s="4">
        <v>2</v>
      </c>
      <c r="H226" s="4"/>
      <c r="I226" s="5">
        <v>3</v>
      </c>
      <c r="J226" s="4">
        <v>3</v>
      </c>
      <c r="K226" s="4">
        <v>3</v>
      </c>
      <c r="L226" s="5">
        <v>3</v>
      </c>
      <c r="M226" s="5">
        <v>2</v>
      </c>
      <c r="N226" s="5">
        <v>2</v>
      </c>
      <c r="O226" s="5">
        <v>2</v>
      </c>
      <c r="P226" s="2">
        <v>7</v>
      </c>
      <c r="Q226" s="2">
        <v>6</v>
      </c>
      <c r="R226" s="2">
        <v>4</v>
      </c>
      <c r="S226" s="2">
        <v>7</v>
      </c>
      <c r="T226" s="2">
        <v>6</v>
      </c>
      <c r="U226" s="2">
        <v>6</v>
      </c>
      <c r="V226" s="2">
        <v>3</v>
      </c>
      <c r="W226" s="2">
        <v>6</v>
      </c>
      <c r="X226" s="2">
        <v>5</v>
      </c>
      <c r="Y226" s="2">
        <v>3</v>
      </c>
      <c r="Z226" s="3">
        <v>-19</v>
      </c>
      <c r="AA226" s="4">
        <f t="shared" si="1"/>
        <v>8</v>
      </c>
      <c r="AB226" s="5">
        <f t="shared" si="2"/>
        <v>12</v>
      </c>
      <c r="AC226" s="1">
        <f t="shared" si="3"/>
        <v>20</v>
      </c>
      <c r="AD226">
        <v>0</v>
      </c>
    </row>
    <row r="227" spans="1:30" ht="14.25" customHeight="1" x14ac:dyDescent="0.35">
      <c r="A227" s="2">
        <f t="shared" si="0"/>
        <v>19</v>
      </c>
      <c r="B227" s="2">
        <v>25054</v>
      </c>
      <c r="C227" s="2">
        <v>1</v>
      </c>
      <c r="D227" s="2">
        <v>2002</v>
      </c>
      <c r="E227" s="8">
        <v>44501.738194444442</v>
      </c>
      <c r="F227" s="2" t="s">
        <v>126</v>
      </c>
      <c r="G227" s="4">
        <v>2</v>
      </c>
      <c r="H227" s="4"/>
      <c r="I227" s="5">
        <v>3</v>
      </c>
      <c r="J227" s="4">
        <v>2</v>
      </c>
      <c r="K227" s="4">
        <v>1</v>
      </c>
      <c r="L227" s="5">
        <v>2</v>
      </c>
      <c r="M227" s="5">
        <v>3</v>
      </c>
      <c r="N227" s="5">
        <v>2</v>
      </c>
      <c r="O227" s="5">
        <v>2</v>
      </c>
      <c r="P227" s="2">
        <v>4</v>
      </c>
      <c r="Q227" s="2">
        <v>5</v>
      </c>
      <c r="R227" s="2">
        <v>2</v>
      </c>
      <c r="S227" s="2">
        <v>4</v>
      </c>
      <c r="T227" s="2">
        <v>9</v>
      </c>
      <c r="U227" s="2">
        <v>5</v>
      </c>
      <c r="V227" s="2">
        <v>2</v>
      </c>
      <c r="W227" s="2">
        <v>3</v>
      </c>
      <c r="X227" s="2">
        <v>10</v>
      </c>
      <c r="Y227" s="2">
        <v>6</v>
      </c>
      <c r="Z227" s="3">
        <v>-16</v>
      </c>
      <c r="AA227" s="4">
        <f t="shared" si="1"/>
        <v>5</v>
      </c>
      <c r="AB227" s="5">
        <f t="shared" si="2"/>
        <v>12</v>
      </c>
      <c r="AC227" s="1">
        <f t="shared" si="3"/>
        <v>17</v>
      </c>
      <c r="AD227">
        <v>0</v>
      </c>
    </row>
    <row r="228" spans="1:30" ht="14.25" customHeight="1" x14ac:dyDescent="0.35">
      <c r="A228" s="2">
        <f t="shared" si="0"/>
        <v>24</v>
      </c>
      <c r="B228" s="2">
        <v>25063</v>
      </c>
      <c r="C228" s="2">
        <v>0</v>
      </c>
      <c r="D228" s="2">
        <v>1997</v>
      </c>
      <c r="E228" s="8">
        <v>44501.739583333336</v>
      </c>
      <c r="F228" s="2" t="s">
        <v>73</v>
      </c>
      <c r="G228" s="4">
        <v>2</v>
      </c>
      <c r="H228" s="4"/>
      <c r="I228" s="5">
        <v>2</v>
      </c>
      <c r="J228" s="4">
        <v>2</v>
      </c>
      <c r="K228" s="4">
        <v>2</v>
      </c>
      <c r="L228" s="5">
        <v>3</v>
      </c>
      <c r="M228" s="5">
        <v>3</v>
      </c>
      <c r="N228" s="5">
        <v>2</v>
      </c>
      <c r="O228" s="5">
        <v>2</v>
      </c>
      <c r="P228" s="2">
        <v>3</v>
      </c>
      <c r="Q228" s="2">
        <v>3</v>
      </c>
      <c r="R228" s="2">
        <v>2</v>
      </c>
      <c r="S228" s="2">
        <v>2</v>
      </c>
      <c r="T228" s="2">
        <v>3</v>
      </c>
      <c r="U228" s="2">
        <v>3</v>
      </c>
      <c r="V228" s="2">
        <v>2</v>
      </c>
      <c r="W228" s="2">
        <v>3</v>
      </c>
      <c r="X228" s="2">
        <v>5</v>
      </c>
      <c r="Y228" s="2">
        <v>3</v>
      </c>
      <c r="Z228" s="3">
        <v>-24</v>
      </c>
      <c r="AA228" s="4">
        <f t="shared" si="1"/>
        <v>6</v>
      </c>
      <c r="AB228" s="5">
        <f t="shared" si="2"/>
        <v>12</v>
      </c>
      <c r="AC228" s="1">
        <f t="shared" si="3"/>
        <v>18</v>
      </c>
      <c r="AD228">
        <v>0</v>
      </c>
    </row>
    <row r="229" spans="1:30" ht="14.25" customHeight="1" x14ac:dyDescent="0.35">
      <c r="A229" s="2">
        <f t="shared" si="0"/>
        <v>22</v>
      </c>
      <c r="B229" s="2">
        <v>25087</v>
      </c>
      <c r="C229" s="2">
        <v>0</v>
      </c>
      <c r="D229" s="2">
        <v>1999</v>
      </c>
      <c r="E229" s="8">
        <v>44501.758333333331</v>
      </c>
      <c r="F229" s="2" t="s">
        <v>73</v>
      </c>
      <c r="G229" s="4">
        <v>3</v>
      </c>
      <c r="H229" s="4"/>
      <c r="I229" s="5">
        <v>2</v>
      </c>
      <c r="J229" s="4">
        <v>4</v>
      </c>
      <c r="K229" s="4">
        <v>3</v>
      </c>
      <c r="L229" s="5">
        <v>3</v>
      </c>
      <c r="M229" s="5">
        <v>3</v>
      </c>
      <c r="N229" s="5">
        <v>4</v>
      </c>
      <c r="O229" s="5">
        <v>2</v>
      </c>
      <c r="P229" s="2">
        <v>10</v>
      </c>
      <c r="Q229" s="2">
        <v>10</v>
      </c>
      <c r="R229" s="2">
        <v>2</v>
      </c>
      <c r="S229" s="2">
        <v>5</v>
      </c>
      <c r="T229" s="2">
        <v>7</v>
      </c>
      <c r="U229" s="2">
        <v>5</v>
      </c>
      <c r="V229" s="2">
        <v>5</v>
      </c>
      <c r="W229" s="2">
        <v>5</v>
      </c>
      <c r="X229" s="2">
        <v>19</v>
      </c>
      <c r="Y229" s="2">
        <v>5</v>
      </c>
      <c r="Z229" s="3">
        <v>-11</v>
      </c>
      <c r="AA229" s="4">
        <f t="shared" si="1"/>
        <v>10</v>
      </c>
      <c r="AB229" s="5">
        <f t="shared" si="2"/>
        <v>14</v>
      </c>
      <c r="AC229" s="1">
        <f t="shared" si="3"/>
        <v>24</v>
      </c>
      <c r="AD229">
        <v>0</v>
      </c>
    </row>
    <row r="230" spans="1:30" ht="14.25" hidden="1" customHeight="1" x14ac:dyDescent="0.35">
      <c r="A230" s="2">
        <f t="shared" si="0"/>
        <v>43</v>
      </c>
      <c r="B230" s="2">
        <v>25095</v>
      </c>
      <c r="C230" s="2">
        <v>0</v>
      </c>
      <c r="D230" s="2">
        <v>1978</v>
      </c>
      <c r="E230" s="8">
        <v>44501.765277777777</v>
      </c>
      <c r="F230" s="2" t="s">
        <v>69</v>
      </c>
      <c r="G230" s="4">
        <v>3</v>
      </c>
      <c r="H230" s="4"/>
      <c r="I230" s="5">
        <v>3</v>
      </c>
      <c r="J230" s="4">
        <v>3</v>
      </c>
      <c r="K230" s="4">
        <v>3</v>
      </c>
      <c r="L230" s="5">
        <v>1</v>
      </c>
      <c r="M230" s="5">
        <v>3</v>
      </c>
      <c r="N230" s="5">
        <v>3</v>
      </c>
      <c r="O230" s="5">
        <v>3</v>
      </c>
      <c r="P230" s="2">
        <v>4</v>
      </c>
      <c r="Q230" s="2">
        <v>9</v>
      </c>
      <c r="R230" s="2">
        <v>3</v>
      </c>
      <c r="S230" s="2">
        <v>3</v>
      </c>
      <c r="T230" s="2">
        <v>7</v>
      </c>
      <c r="U230" s="2">
        <v>6</v>
      </c>
      <c r="V230" s="2">
        <v>2</v>
      </c>
      <c r="W230" s="2">
        <v>4</v>
      </c>
      <c r="X230" s="2">
        <v>4</v>
      </c>
      <c r="Y230" s="2">
        <v>6</v>
      </c>
      <c r="Z230" s="3">
        <v>-20</v>
      </c>
      <c r="AA230" s="4">
        <f t="shared" si="1"/>
        <v>9</v>
      </c>
      <c r="AB230" s="5">
        <f t="shared" si="2"/>
        <v>13</v>
      </c>
      <c r="AC230" s="1">
        <f t="shared" si="3"/>
        <v>22</v>
      </c>
    </row>
    <row r="231" spans="1:30" ht="14.25" customHeight="1" x14ac:dyDescent="0.35">
      <c r="A231" s="2">
        <f t="shared" si="0"/>
        <v>20</v>
      </c>
      <c r="B231" s="2">
        <v>25096</v>
      </c>
      <c r="C231" s="2">
        <v>0</v>
      </c>
      <c r="D231" s="2">
        <v>2001</v>
      </c>
      <c r="E231" s="8">
        <v>44501.770833333336</v>
      </c>
      <c r="F231" s="2" t="s">
        <v>127</v>
      </c>
      <c r="G231" s="4">
        <v>3</v>
      </c>
      <c r="H231" s="4"/>
      <c r="I231" s="5">
        <v>4</v>
      </c>
      <c r="J231" s="4">
        <v>4</v>
      </c>
      <c r="K231" s="4">
        <v>3</v>
      </c>
      <c r="L231" s="5">
        <v>4</v>
      </c>
      <c r="M231" s="5">
        <v>4</v>
      </c>
      <c r="N231" s="5">
        <v>3</v>
      </c>
      <c r="O231" s="5">
        <v>2</v>
      </c>
      <c r="P231" s="2">
        <v>4</v>
      </c>
      <c r="Q231" s="2">
        <v>6</v>
      </c>
      <c r="R231" s="2">
        <v>3</v>
      </c>
      <c r="S231" s="2">
        <v>6</v>
      </c>
      <c r="T231" s="2">
        <v>9</v>
      </c>
      <c r="U231" s="2">
        <v>3</v>
      </c>
      <c r="V231" s="2">
        <v>3</v>
      </c>
      <c r="W231" s="2">
        <v>4</v>
      </c>
      <c r="X231" s="2">
        <v>9</v>
      </c>
      <c r="Y231" s="2">
        <v>5</v>
      </c>
      <c r="Z231" s="3">
        <v>-9</v>
      </c>
      <c r="AA231" s="4">
        <f t="shared" si="1"/>
        <v>10</v>
      </c>
      <c r="AB231" s="5">
        <f t="shared" si="2"/>
        <v>17</v>
      </c>
      <c r="AC231" s="1">
        <f t="shared" si="3"/>
        <v>27</v>
      </c>
      <c r="AD231">
        <v>1</v>
      </c>
    </row>
    <row r="232" spans="1:30" ht="14.25" customHeight="1" x14ac:dyDescent="0.35">
      <c r="A232" s="2">
        <f t="shared" si="0"/>
        <v>19</v>
      </c>
      <c r="B232" s="2">
        <v>25099</v>
      </c>
      <c r="C232" s="2">
        <v>0</v>
      </c>
      <c r="D232" s="2">
        <v>2002</v>
      </c>
      <c r="E232" s="8">
        <v>44501.775000000001</v>
      </c>
      <c r="F232" s="2" t="s">
        <v>128</v>
      </c>
      <c r="G232" s="4">
        <v>4</v>
      </c>
      <c r="H232" s="4"/>
      <c r="I232" s="5">
        <v>3</v>
      </c>
      <c r="J232" s="4">
        <v>4</v>
      </c>
      <c r="K232" s="4">
        <v>3</v>
      </c>
      <c r="L232" s="5">
        <v>4</v>
      </c>
      <c r="M232" s="5">
        <v>4</v>
      </c>
      <c r="N232" s="5">
        <v>3</v>
      </c>
      <c r="O232" s="5">
        <v>2</v>
      </c>
      <c r="P232" s="2">
        <v>7</v>
      </c>
      <c r="Q232" s="2">
        <v>9</v>
      </c>
      <c r="R232" s="2">
        <v>6</v>
      </c>
      <c r="S232" s="2">
        <v>4</v>
      </c>
      <c r="T232" s="2">
        <v>69</v>
      </c>
      <c r="U232" s="2">
        <v>5</v>
      </c>
      <c r="V232" s="2">
        <v>14</v>
      </c>
      <c r="W232" s="2">
        <v>7</v>
      </c>
      <c r="X232" s="2">
        <v>7</v>
      </c>
      <c r="Y232" s="2">
        <v>7</v>
      </c>
      <c r="Z232" s="3">
        <v>-9</v>
      </c>
      <c r="AA232" s="4">
        <f t="shared" si="1"/>
        <v>11</v>
      </c>
      <c r="AB232" s="5">
        <f t="shared" si="2"/>
        <v>16</v>
      </c>
      <c r="AC232" s="1">
        <f t="shared" si="3"/>
        <v>27</v>
      </c>
      <c r="AD232">
        <v>1</v>
      </c>
    </row>
    <row r="233" spans="1:30" ht="14.25" customHeight="1" x14ac:dyDescent="0.35">
      <c r="A233" s="2">
        <f t="shared" si="0"/>
        <v>35</v>
      </c>
      <c r="B233" s="2">
        <v>25115</v>
      </c>
      <c r="C233" s="2">
        <v>0</v>
      </c>
      <c r="D233" s="2">
        <v>1986</v>
      </c>
      <c r="E233" s="8">
        <v>44501.796527777777</v>
      </c>
      <c r="F233" s="2" t="s">
        <v>129</v>
      </c>
      <c r="G233" s="4">
        <v>1</v>
      </c>
      <c r="H233" s="4"/>
      <c r="I233" s="5">
        <v>4</v>
      </c>
      <c r="J233" s="4">
        <v>4</v>
      </c>
      <c r="K233" s="4">
        <v>3</v>
      </c>
      <c r="L233" s="5">
        <v>4</v>
      </c>
      <c r="M233" s="5">
        <v>3</v>
      </c>
      <c r="N233" s="5">
        <v>3</v>
      </c>
      <c r="O233" s="5">
        <v>3</v>
      </c>
      <c r="P233" s="2">
        <v>8</v>
      </c>
      <c r="Q233" s="2">
        <v>9</v>
      </c>
      <c r="R233" s="2">
        <v>4</v>
      </c>
      <c r="S233" s="2">
        <v>8</v>
      </c>
      <c r="T233" s="2">
        <v>9</v>
      </c>
      <c r="U233" s="2">
        <v>9</v>
      </c>
      <c r="V233" s="2">
        <v>8</v>
      </c>
      <c r="W233" s="2">
        <v>9</v>
      </c>
      <c r="X233" s="2">
        <v>7</v>
      </c>
      <c r="Y233" s="2">
        <v>8</v>
      </c>
      <c r="Z233" s="3">
        <v>15</v>
      </c>
      <c r="AA233" s="4">
        <f t="shared" si="1"/>
        <v>8</v>
      </c>
      <c r="AB233" s="5">
        <f t="shared" si="2"/>
        <v>17</v>
      </c>
      <c r="AC233" s="1">
        <f t="shared" si="3"/>
        <v>25</v>
      </c>
      <c r="AD233">
        <v>1</v>
      </c>
    </row>
    <row r="234" spans="1:30" ht="14.25" customHeight="1" x14ac:dyDescent="0.35">
      <c r="A234" s="2">
        <f t="shared" si="0"/>
        <v>21</v>
      </c>
      <c r="B234" s="2">
        <v>25027</v>
      </c>
      <c r="C234" s="2">
        <v>0</v>
      </c>
      <c r="D234" s="2">
        <v>2000</v>
      </c>
      <c r="E234" s="8">
        <v>44501.836805555555</v>
      </c>
      <c r="F234" s="2" t="s">
        <v>130</v>
      </c>
      <c r="G234" s="4">
        <v>3</v>
      </c>
      <c r="H234" s="4"/>
      <c r="I234" s="5">
        <v>4</v>
      </c>
      <c r="J234" s="4">
        <v>3</v>
      </c>
      <c r="K234" s="4">
        <v>2</v>
      </c>
      <c r="L234" s="5">
        <v>4</v>
      </c>
      <c r="M234" s="5">
        <v>4</v>
      </c>
      <c r="N234" s="5">
        <v>2</v>
      </c>
      <c r="O234" s="5">
        <v>3</v>
      </c>
      <c r="P234" s="2">
        <v>4</v>
      </c>
      <c r="Q234" s="2">
        <v>4</v>
      </c>
      <c r="R234" s="2">
        <v>2</v>
      </c>
      <c r="S234" s="2">
        <v>15</v>
      </c>
      <c r="T234" s="2">
        <v>20</v>
      </c>
      <c r="U234" s="2">
        <v>2</v>
      </c>
      <c r="V234" s="2">
        <v>2</v>
      </c>
      <c r="W234" s="2">
        <v>3</v>
      </c>
      <c r="X234" s="2">
        <v>4</v>
      </c>
      <c r="Y234" s="2">
        <v>4</v>
      </c>
      <c r="Z234" s="3">
        <v>-4</v>
      </c>
      <c r="AA234" s="4">
        <f t="shared" si="1"/>
        <v>8</v>
      </c>
      <c r="AB234" s="5">
        <f t="shared" si="2"/>
        <v>17</v>
      </c>
      <c r="AC234" s="1">
        <f t="shared" si="3"/>
        <v>25</v>
      </c>
      <c r="AD234">
        <v>1</v>
      </c>
    </row>
    <row r="235" spans="1:30" ht="14.25" customHeight="1" x14ac:dyDescent="0.35">
      <c r="A235" s="2">
        <f t="shared" si="0"/>
        <v>22</v>
      </c>
      <c r="B235" s="2">
        <v>25105</v>
      </c>
      <c r="C235" s="2">
        <v>0</v>
      </c>
      <c r="D235" s="2">
        <v>1999</v>
      </c>
      <c r="E235" s="8">
        <v>44501.843055555553</v>
      </c>
      <c r="F235" s="2" t="s">
        <v>71</v>
      </c>
      <c r="G235" s="4">
        <v>2</v>
      </c>
      <c r="H235" s="4"/>
      <c r="I235" s="5">
        <v>2</v>
      </c>
      <c r="J235" s="4">
        <v>3</v>
      </c>
      <c r="K235" s="4">
        <v>3</v>
      </c>
      <c r="L235" s="5">
        <v>2</v>
      </c>
      <c r="M235" s="5">
        <v>2</v>
      </c>
      <c r="N235" s="5">
        <v>2</v>
      </c>
      <c r="O235" s="5">
        <v>2</v>
      </c>
      <c r="P235" s="2">
        <v>4508</v>
      </c>
      <c r="Q235" s="2">
        <v>4</v>
      </c>
      <c r="R235" s="2">
        <v>2</v>
      </c>
      <c r="S235" s="2">
        <v>4</v>
      </c>
      <c r="T235" s="2">
        <v>4</v>
      </c>
      <c r="U235" s="2">
        <v>5</v>
      </c>
      <c r="V235" s="2">
        <v>3</v>
      </c>
      <c r="W235" s="2">
        <v>4</v>
      </c>
      <c r="X235" s="2">
        <v>5</v>
      </c>
      <c r="Y235" s="2">
        <v>2</v>
      </c>
      <c r="Z235" s="3">
        <v>-25</v>
      </c>
      <c r="AA235" s="4">
        <f t="shared" si="1"/>
        <v>8</v>
      </c>
      <c r="AB235" s="5">
        <f t="shared" si="2"/>
        <v>10</v>
      </c>
      <c r="AC235" s="1">
        <f t="shared" si="3"/>
        <v>18</v>
      </c>
      <c r="AD235">
        <v>0</v>
      </c>
    </row>
    <row r="236" spans="1:30" ht="14.25" customHeight="1" x14ac:dyDescent="0.35">
      <c r="A236" s="2">
        <f t="shared" si="0"/>
        <v>22</v>
      </c>
      <c r="B236" s="2">
        <v>25153</v>
      </c>
      <c r="C236" s="2">
        <v>0</v>
      </c>
      <c r="D236" s="2">
        <v>1999</v>
      </c>
      <c r="E236" s="8">
        <v>44501.867361111108</v>
      </c>
      <c r="F236" s="2" t="s">
        <v>73</v>
      </c>
      <c r="G236" s="4">
        <v>1</v>
      </c>
      <c r="H236" s="4"/>
      <c r="I236" s="5">
        <v>2</v>
      </c>
      <c r="J236" s="4">
        <v>2</v>
      </c>
      <c r="K236" s="4">
        <v>1</v>
      </c>
      <c r="L236" s="5">
        <v>2</v>
      </c>
      <c r="M236" s="5">
        <v>2</v>
      </c>
      <c r="N236" s="5">
        <v>1</v>
      </c>
      <c r="O236" s="5">
        <v>2</v>
      </c>
      <c r="P236" s="2">
        <v>5</v>
      </c>
      <c r="Q236" s="2">
        <v>8</v>
      </c>
      <c r="R236" s="2">
        <v>3</v>
      </c>
      <c r="S236" s="2">
        <v>4</v>
      </c>
      <c r="T236" s="2">
        <v>3</v>
      </c>
      <c r="U236" s="2">
        <v>6</v>
      </c>
      <c r="V236" s="2">
        <v>3</v>
      </c>
      <c r="W236" s="2">
        <v>4</v>
      </c>
      <c r="X236" s="2">
        <v>4</v>
      </c>
      <c r="Y236" s="2">
        <v>5</v>
      </c>
      <c r="Z236" s="3">
        <v>4</v>
      </c>
      <c r="AA236" s="4">
        <f t="shared" si="1"/>
        <v>4</v>
      </c>
      <c r="AB236" s="5">
        <f t="shared" si="2"/>
        <v>9</v>
      </c>
      <c r="AC236" s="1">
        <f t="shared" si="3"/>
        <v>13</v>
      </c>
      <c r="AD236">
        <v>0</v>
      </c>
    </row>
    <row r="237" spans="1:30" ht="14.25" customHeight="1" x14ac:dyDescent="0.35">
      <c r="A237" s="2">
        <f t="shared" si="0"/>
        <v>42</v>
      </c>
      <c r="B237" s="2">
        <v>25149</v>
      </c>
      <c r="C237" s="2">
        <v>0</v>
      </c>
      <c r="D237" s="2">
        <v>1979</v>
      </c>
      <c r="E237" s="8">
        <v>44501.87222222222</v>
      </c>
      <c r="F237" s="2" t="s">
        <v>71</v>
      </c>
      <c r="G237" s="4">
        <v>1</v>
      </c>
      <c r="H237" s="4"/>
      <c r="I237" s="5">
        <v>3</v>
      </c>
      <c r="J237" s="4">
        <v>1</v>
      </c>
      <c r="K237" s="4">
        <v>1</v>
      </c>
      <c r="L237" s="5">
        <v>3</v>
      </c>
      <c r="M237" s="5">
        <v>3</v>
      </c>
      <c r="N237" s="5">
        <v>3</v>
      </c>
      <c r="O237" s="5">
        <v>2</v>
      </c>
      <c r="P237" s="2">
        <v>6</v>
      </c>
      <c r="Q237" s="2">
        <v>29</v>
      </c>
      <c r="R237" s="2">
        <v>7</v>
      </c>
      <c r="S237" s="2">
        <v>5</v>
      </c>
      <c r="T237" s="2">
        <v>9</v>
      </c>
      <c r="U237" s="2">
        <v>13</v>
      </c>
      <c r="V237" s="2">
        <v>5</v>
      </c>
      <c r="W237" s="2">
        <v>4</v>
      </c>
      <c r="X237" s="2">
        <v>9</v>
      </c>
      <c r="Y237" s="2">
        <v>5</v>
      </c>
      <c r="Z237" s="3">
        <v>15</v>
      </c>
      <c r="AA237" s="4">
        <f t="shared" si="1"/>
        <v>3</v>
      </c>
      <c r="AB237" s="5">
        <f t="shared" si="2"/>
        <v>14</v>
      </c>
      <c r="AC237" s="1">
        <f t="shared" si="3"/>
        <v>17</v>
      </c>
      <c r="AD237">
        <v>0</v>
      </c>
    </row>
    <row r="238" spans="1:30" ht="14.25" hidden="1" customHeight="1" x14ac:dyDescent="0.35">
      <c r="A238" s="2">
        <f t="shared" si="0"/>
        <v>19</v>
      </c>
      <c r="B238" s="2">
        <v>25162</v>
      </c>
      <c r="C238" s="2">
        <v>0</v>
      </c>
      <c r="D238" s="2">
        <v>2002</v>
      </c>
      <c r="E238" s="8">
        <v>44501.895138888889</v>
      </c>
      <c r="F238" s="2" t="s">
        <v>69</v>
      </c>
      <c r="G238" s="4">
        <v>2</v>
      </c>
      <c r="H238" s="4"/>
      <c r="I238" s="5">
        <v>2</v>
      </c>
      <c r="J238" s="4">
        <v>3</v>
      </c>
      <c r="K238" s="4">
        <v>2</v>
      </c>
      <c r="L238" s="5">
        <v>3</v>
      </c>
      <c r="M238" s="5">
        <v>3</v>
      </c>
      <c r="N238" s="5">
        <v>4</v>
      </c>
      <c r="O238" s="5">
        <v>2</v>
      </c>
      <c r="P238" s="2">
        <v>13</v>
      </c>
      <c r="Q238" s="2">
        <v>6</v>
      </c>
      <c r="R238" s="2">
        <v>6</v>
      </c>
      <c r="S238" s="2">
        <v>6</v>
      </c>
      <c r="T238" s="2">
        <v>5</v>
      </c>
      <c r="U238" s="2">
        <v>8</v>
      </c>
      <c r="V238" s="2">
        <v>4</v>
      </c>
      <c r="W238" s="2">
        <v>5</v>
      </c>
      <c r="X238" s="2">
        <v>5</v>
      </c>
      <c r="Y238" s="2">
        <v>3</v>
      </c>
      <c r="Z238" s="3">
        <v>-16</v>
      </c>
      <c r="AA238" s="4">
        <f t="shared" si="1"/>
        <v>7</v>
      </c>
      <c r="AB238" s="5">
        <f t="shared" si="2"/>
        <v>14</v>
      </c>
      <c r="AC238" s="1">
        <f t="shared" si="3"/>
        <v>21</v>
      </c>
    </row>
    <row r="239" spans="1:30" ht="14.25" customHeight="1" x14ac:dyDescent="0.35">
      <c r="A239" s="2">
        <f t="shared" si="0"/>
        <v>22</v>
      </c>
      <c r="B239" s="2">
        <v>25183</v>
      </c>
      <c r="C239" s="2">
        <v>0</v>
      </c>
      <c r="D239" s="2">
        <v>1999</v>
      </c>
      <c r="E239" s="8">
        <v>44502.041666666664</v>
      </c>
      <c r="F239" s="2" t="s">
        <v>131</v>
      </c>
      <c r="G239" s="4">
        <v>4</v>
      </c>
      <c r="H239" s="4"/>
      <c r="I239" s="5">
        <v>4</v>
      </c>
      <c r="J239" s="4">
        <v>3</v>
      </c>
      <c r="K239" s="4">
        <v>3</v>
      </c>
      <c r="L239" s="5">
        <v>4</v>
      </c>
      <c r="M239" s="5">
        <v>3</v>
      </c>
      <c r="N239" s="5">
        <v>4</v>
      </c>
      <c r="O239" s="5">
        <v>4</v>
      </c>
      <c r="P239" s="2">
        <v>3</v>
      </c>
      <c r="Q239" s="2">
        <v>4</v>
      </c>
      <c r="R239" s="2">
        <v>3</v>
      </c>
      <c r="S239" s="2">
        <v>2</v>
      </c>
      <c r="T239" s="2">
        <v>4</v>
      </c>
      <c r="U239" s="2">
        <v>2</v>
      </c>
      <c r="V239" s="2">
        <v>3</v>
      </c>
      <c r="W239" s="2">
        <v>2</v>
      </c>
      <c r="X239" s="2">
        <v>2</v>
      </c>
      <c r="Y239" s="2">
        <v>2</v>
      </c>
      <c r="Z239" s="3">
        <v>-10</v>
      </c>
      <c r="AA239" s="4">
        <f t="shared" si="1"/>
        <v>10</v>
      </c>
      <c r="AB239" s="5">
        <f t="shared" si="2"/>
        <v>19</v>
      </c>
      <c r="AC239" s="1">
        <f t="shared" si="3"/>
        <v>29</v>
      </c>
      <c r="AD239">
        <v>1</v>
      </c>
    </row>
    <row r="240" spans="1:30" ht="14.25" customHeight="1" x14ac:dyDescent="0.35">
      <c r="A240" s="2">
        <f t="shared" si="0"/>
        <v>24</v>
      </c>
      <c r="B240" s="2">
        <v>25200</v>
      </c>
      <c r="C240" s="2">
        <v>0</v>
      </c>
      <c r="D240" s="2">
        <v>1997</v>
      </c>
      <c r="E240" s="8">
        <v>44502.334027777775</v>
      </c>
      <c r="F240" s="2" t="s">
        <v>71</v>
      </c>
      <c r="G240" s="4">
        <v>1</v>
      </c>
      <c r="H240" s="4"/>
      <c r="I240" s="5">
        <v>1</v>
      </c>
      <c r="J240" s="4">
        <v>4</v>
      </c>
      <c r="K240" s="4">
        <v>1</v>
      </c>
      <c r="L240" s="5">
        <v>1</v>
      </c>
      <c r="M240" s="5">
        <v>2</v>
      </c>
      <c r="N240" s="5">
        <v>2</v>
      </c>
      <c r="O240" s="5">
        <v>1</v>
      </c>
      <c r="P240" s="2">
        <v>7</v>
      </c>
      <c r="Q240" s="2">
        <v>6</v>
      </c>
      <c r="R240" s="2">
        <v>2</v>
      </c>
      <c r="S240" s="2">
        <v>5</v>
      </c>
      <c r="T240" s="2">
        <v>5</v>
      </c>
      <c r="U240" s="2">
        <v>6</v>
      </c>
      <c r="V240" s="2">
        <v>4</v>
      </c>
      <c r="W240" s="2">
        <v>6</v>
      </c>
      <c r="X240" s="2">
        <v>5</v>
      </c>
      <c r="Y240" s="2">
        <v>3</v>
      </c>
      <c r="Z240" s="3">
        <v>39</v>
      </c>
      <c r="AA240" s="4">
        <f t="shared" si="1"/>
        <v>6</v>
      </c>
      <c r="AB240" s="5">
        <f t="shared" si="2"/>
        <v>7</v>
      </c>
      <c r="AC240" s="1">
        <f t="shared" si="3"/>
        <v>13</v>
      </c>
      <c r="AD240">
        <v>0</v>
      </c>
    </row>
    <row r="241" spans="1:30" ht="14.25" hidden="1" customHeight="1" x14ac:dyDescent="0.35">
      <c r="A241" s="2">
        <f t="shared" si="0"/>
        <v>34</v>
      </c>
      <c r="B241" s="2">
        <v>25207</v>
      </c>
      <c r="C241" s="2">
        <v>0</v>
      </c>
      <c r="D241" s="2">
        <v>1987</v>
      </c>
      <c r="E241" s="8">
        <v>44502.34652777778</v>
      </c>
      <c r="F241" s="2" t="s">
        <v>69</v>
      </c>
      <c r="G241" s="4">
        <v>3</v>
      </c>
      <c r="H241" s="4"/>
      <c r="I241" s="5">
        <v>3</v>
      </c>
      <c r="J241" s="4">
        <v>2</v>
      </c>
      <c r="K241" s="4">
        <v>1</v>
      </c>
      <c r="L241" s="5">
        <v>3</v>
      </c>
      <c r="M241" s="5">
        <v>4</v>
      </c>
      <c r="N241" s="5">
        <v>3</v>
      </c>
      <c r="O241" s="5">
        <v>1</v>
      </c>
      <c r="P241" s="2">
        <v>14</v>
      </c>
      <c r="Q241" s="2">
        <v>6</v>
      </c>
      <c r="R241" s="2">
        <v>3</v>
      </c>
      <c r="S241" s="2">
        <v>6</v>
      </c>
      <c r="T241" s="2">
        <v>4</v>
      </c>
      <c r="U241" s="2">
        <v>4</v>
      </c>
      <c r="V241" s="2">
        <v>4</v>
      </c>
      <c r="W241" s="2">
        <v>6</v>
      </c>
      <c r="X241" s="2">
        <v>60</v>
      </c>
      <c r="Y241" s="2">
        <v>5</v>
      </c>
      <c r="Z241" s="3">
        <v>10</v>
      </c>
      <c r="AA241" s="4">
        <f t="shared" si="1"/>
        <v>6</v>
      </c>
      <c r="AB241" s="5">
        <f t="shared" si="2"/>
        <v>14</v>
      </c>
      <c r="AC241" s="1">
        <f t="shared" si="3"/>
        <v>20</v>
      </c>
    </row>
    <row r="242" spans="1:30" ht="14.25" customHeight="1" x14ac:dyDescent="0.35">
      <c r="A242" s="2">
        <f t="shared" si="0"/>
        <v>20</v>
      </c>
      <c r="B242" s="2">
        <v>25214</v>
      </c>
      <c r="C242" s="2">
        <v>0</v>
      </c>
      <c r="D242" s="2">
        <v>2001</v>
      </c>
      <c r="E242" s="8">
        <v>44502.354861111111</v>
      </c>
      <c r="F242" s="2" t="s">
        <v>73</v>
      </c>
      <c r="G242" s="4">
        <v>4</v>
      </c>
      <c r="H242" s="4"/>
      <c r="I242" s="5">
        <v>2</v>
      </c>
      <c r="J242" s="4">
        <v>3</v>
      </c>
      <c r="K242" s="4">
        <v>2</v>
      </c>
      <c r="L242" s="5">
        <v>1</v>
      </c>
      <c r="M242" s="5">
        <v>2</v>
      </c>
      <c r="N242" s="5">
        <v>2</v>
      </c>
      <c r="O242" s="5">
        <v>2</v>
      </c>
      <c r="P242" s="2">
        <v>4</v>
      </c>
      <c r="Q242" s="2">
        <v>14</v>
      </c>
      <c r="R242" s="2">
        <v>4</v>
      </c>
      <c r="S242" s="2">
        <v>6</v>
      </c>
      <c r="T242" s="2">
        <v>12</v>
      </c>
      <c r="U242" s="2">
        <v>8</v>
      </c>
      <c r="V242" s="2">
        <v>5</v>
      </c>
      <c r="W242" s="2">
        <v>4</v>
      </c>
      <c r="X242" s="2">
        <v>5</v>
      </c>
      <c r="Y242" s="2">
        <v>3</v>
      </c>
      <c r="Z242" s="3">
        <v>-11</v>
      </c>
      <c r="AA242" s="4">
        <f t="shared" si="1"/>
        <v>9</v>
      </c>
      <c r="AB242" s="5">
        <f t="shared" si="2"/>
        <v>9</v>
      </c>
      <c r="AC242" s="1">
        <f t="shared" si="3"/>
        <v>18</v>
      </c>
      <c r="AD242">
        <v>0</v>
      </c>
    </row>
    <row r="243" spans="1:30" ht="14.25" customHeight="1" x14ac:dyDescent="0.35">
      <c r="A243" s="2">
        <f t="shared" si="0"/>
        <v>20</v>
      </c>
      <c r="B243" s="2">
        <v>25213</v>
      </c>
      <c r="C243" s="2">
        <v>0</v>
      </c>
      <c r="D243" s="2">
        <v>2001</v>
      </c>
      <c r="E243" s="8">
        <v>44502.357638888891</v>
      </c>
      <c r="F243" s="2" t="s">
        <v>71</v>
      </c>
      <c r="G243" s="4">
        <v>3</v>
      </c>
      <c r="H243" s="4"/>
      <c r="I243" s="5">
        <v>2</v>
      </c>
      <c r="J243" s="4">
        <v>3</v>
      </c>
      <c r="K243" s="4">
        <v>2</v>
      </c>
      <c r="L243" s="5">
        <v>3</v>
      </c>
      <c r="M243" s="5">
        <v>3</v>
      </c>
      <c r="N243" s="5">
        <v>3</v>
      </c>
      <c r="O243" s="5">
        <v>2</v>
      </c>
      <c r="P243" s="2">
        <v>8</v>
      </c>
      <c r="Q243" s="2">
        <v>8</v>
      </c>
      <c r="R243" s="2">
        <v>2</v>
      </c>
      <c r="S243" s="2">
        <v>5</v>
      </c>
      <c r="T243" s="2">
        <v>4</v>
      </c>
      <c r="U243" s="2">
        <v>5</v>
      </c>
      <c r="V243" s="2">
        <v>3</v>
      </c>
      <c r="W243" s="2">
        <v>3</v>
      </c>
      <c r="X243" s="2">
        <v>4</v>
      </c>
      <c r="Y243" s="2">
        <v>3</v>
      </c>
      <c r="Z243" s="3">
        <v>-26</v>
      </c>
      <c r="AA243" s="4">
        <f t="shared" si="1"/>
        <v>8</v>
      </c>
      <c r="AB243" s="5">
        <f t="shared" si="2"/>
        <v>13</v>
      </c>
      <c r="AC243" s="1">
        <f t="shared" si="3"/>
        <v>21</v>
      </c>
      <c r="AD243">
        <v>0</v>
      </c>
    </row>
    <row r="244" spans="1:30" ht="14.25" hidden="1" customHeight="1" x14ac:dyDescent="0.35">
      <c r="A244" s="2">
        <f t="shared" si="0"/>
        <v>30</v>
      </c>
      <c r="B244" s="2">
        <v>25229</v>
      </c>
      <c r="C244" s="2">
        <v>0</v>
      </c>
      <c r="D244" s="2">
        <v>1991</v>
      </c>
      <c r="E244" s="8">
        <v>44502.374305555553</v>
      </c>
      <c r="F244" s="2" t="s">
        <v>69</v>
      </c>
      <c r="G244" s="4">
        <v>3</v>
      </c>
      <c r="H244" s="4"/>
      <c r="I244" s="5">
        <v>4</v>
      </c>
      <c r="J244" s="4">
        <v>3</v>
      </c>
      <c r="K244" s="4">
        <v>2</v>
      </c>
      <c r="L244" s="5">
        <v>3</v>
      </c>
      <c r="M244" s="5">
        <v>2</v>
      </c>
      <c r="N244" s="5">
        <v>3</v>
      </c>
      <c r="O244" s="5">
        <v>2</v>
      </c>
      <c r="P244" s="2">
        <v>11</v>
      </c>
      <c r="Q244" s="2">
        <v>11</v>
      </c>
      <c r="R244" s="2">
        <v>2</v>
      </c>
      <c r="S244" s="2">
        <v>2</v>
      </c>
      <c r="T244" s="2">
        <v>3</v>
      </c>
      <c r="U244" s="2">
        <v>5</v>
      </c>
      <c r="V244" s="2">
        <v>4</v>
      </c>
      <c r="W244" s="2">
        <v>5</v>
      </c>
      <c r="X244" s="2">
        <v>3</v>
      </c>
      <c r="Y244" s="2">
        <v>2</v>
      </c>
      <c r="Z244" s="3">
        <v>1</v>
      </c>
      <c r="AA244" s="4">
        <f t="shared" si="1"/>
        <v>8</v>
      </c>
      <c r="AB244" s="5">
        <f t="shared" si="2"/>
        <v>14</v>
      </c>
      <c r="AC244" s="1">
        <f t="shared" si="3"/>
        <v>22</v>
      </c>
    </row>
    <row r="245" spans="1:30" ht="14.25" customHeight="1" x14ac:dyDescent="0.35">
      <c r="A245" s="2">
        <f t="shared" si="0"/>
        <v>20</v>
      </c>
      <c r="B245" s="2">
        <v>25228</v>
      </c>
      <c r="C245" s="2">
        <v>1</v>
      </c>
      <c r="D245" s="2">
        <v>2001</v>
      </c>
      <c r="E245" s="8">
        <v>44502.377083333333</v>
      </c>
      <c r="F245" s="2" t="s">
        <v>132</v>
      </c>
      <c r="G245" s="4">
        <v>2</v>
      </c>
      <c r="H245" s="4"/>
      <c r="I245" s="5">
        <v>3</v>
      </c>
      <c r="J245" s="4">
        <v>2</v>
      </c>
      <c r="K245" s="4">
        <v>1</v>
      </c>
      <c r="L245" s="5">
        <v>2</v>
      </c>
      <c r="M245" s="5">
        <v>3</v>
      </c>
      <c r="N245" s="5">
        <v>4</v>
      </c>
      <c r="O245" s="5">
        <v>3</v>
      </c>
      <c r="P245" s="2">
        <v>5</v>
      </c>
      <c r="Q245" s="2">
        <v>26</v>
      </c>
      <c r="R245" s="2">
        <v>2</v>
      </c>
      <c r="S245" s="2">
        <v>5</v>
      </c>
      <c r="T245" s="2">
        <v>33</v>
      </c>
      <c r="U245" s="2">
        <v>4</v>
      </c>
      <c r="V245" s="2">
        <v>6</v>
      </c>
      <c r="W245" s="2">
        <v>12</v>
      </c>
      <c r="X245" s="2">
        <v>9</v>
      </c>
      <c r="Y245" s="2">
        <v>2</v>
      </c>
      <c r="Z245" s="3">
        <v>11</v>
      </c>
      <c r="AA245" s="4">
        <f t="shared" si="1"/>
        <v>5</v>
      </c>
      <c r="AB245" s="5">
        <f t="shared" si="2"/>
        <v>15</v>
      </c>
      <c r="AC245" s="1">
        <f t="shared" si="3"/>
        <v>20</v>
      </c>
      <c r="AD245">
        <v>0</v>
      </c>
    </row>
    <row r="246" spans="1:30" ht="14.25" customHeight="1" x14ac:dyDescent="0.35">
      <c r="A246" s="2">
        <f t="shared" si="0"/>
        <v>42</v>
      </c>
      <c r="B246" s="2">
        <v>25220</v>
      </c>
      <c r="C246" s="2">
        <v>1</v>
      </c>
      <c r="D246" s="2">
        <v>1979</v>
      </c>
      <c r="E246" s="8">
        <v>44502.378472222219</v>
      </c>
      <c r="F246" s="2" t="s">
        <v>133</v>
      </c>
      <c r="G246" s="4">
        <v>2</v>
      </c>
      <c r="H246" s="4"/>
      <c r="I246" s="5">
        <v>3</v>
      </c>
      <c r="J246" s="4">
        <v>1</v>
      </c>
      <c r="K246" s="4">
        <v>2</v>
      </c>
      <c r="L246" s="5">
        <v>3</v>
      </c>
      <c r="M246" s="5">
        <v>4</v>
      </c>
      <c r="N246" s="5">
        <v>3</v>
      </c>
      <c r="O246" s="5">
        <v>3</v>
      </c>
      <c r="P246" s="2">
        <v>9</v>
      </c>
      <c r="Q246" s="2">
        <v>18</v>
      </c>
      <c r="R246" s="2">
        <v>6</v>
      </c>
      <c r="S246" s="2">
        <v>11</v>
      </c>
      <c r="T246" s="2">
        <v>7</v>
      </c>
      <c r="U246" s="2">
        <v>6</v>
      </c>
      <c r="V246" s="2">
        <v>5</v>
      </c>
      <c r="W246" s="2">
        <v>5</v>
      </c>
      <c r="X246" s="2">
        <v>7</v>
      </c>
      <c r="Y246" s="2">
        <v>5</v>
      </c>
      <c r="Z246" s="3">
        <v>-7</v>
      </c>
      <c r="AA246" s="4">
        <f t="shared" si="1"/>
        <v>5</v>
      </c>
      <c r="AB246" s="5">
        <f t="shared" si="2"/>
        <v>16</v>
      </c>
      <c r="AC246" s="1">
        <f t="shared" si="3"/>
        <v>21</v>
      </c>
      <c r="AD246">
        <v>1</v>
      </c>
    </row>
    <row r="247" spans="1:30" ht="14.25" customHeight="1" x14ac:dyDescent="0.35">
      <c r="A247" s="2">
        <f t="shared" si="0"/>
        <v>37</v>
      </c>
      <c r="B247" s="2">
        <v>25227</v>
      </c>
      <c r="C247" s="2">
        <v>1</v>
      </c>
      <c r="D247" s="2">
        <v>1984</v>
      </c>
      <c r="E247" s="8">
        <v>44502.378472222219</v>
      </c>
      <c r="F247" s="2" t="s">
        <v>71</v>
      </c>
      <c r="G247" s="4">
        <v>1</v>
      </c>
      <c r="H247" s="4"/>
      <c r="I247" s="5">
        <v>4</v>
      </c>
      <c r="J247" s="4">
        <v>2</v>
      </c>
      <c r="K247" s="4">
        <v>1</v>
      </c>
      <c r="L247" s="5">
        <v>3</v>
      </c>
      <c r="M247" s="5">
        <v>3</v>
      </c>
      <c r="N247" s="5">
        <v>3</v>
      </c>
      <c r="O247" s="5">
        <v>3</v>
      </c>
      <c r="P247" s="2">
        <v>10</v>
      </c>
      <c r="Q247" s="2">
        <v>63</v>
      </c>
      <c r="R247" s="2">
        <v>5</v>
      </c>
      <c r="S247" s="2">
        <v>10</v>
      </c>
      <c r="T247" s="2">
        <v>11</v>
      </c>
      <c r="U247" s="2">
        <v>15</v>
      </c>
      <c r="V247" s="2">
        <v>7</v>
      </c>
      <c r="W247" s="2">
        <v>8</v>
      </c>
      <c r="X247" s="2">
        <v>12</v>
      </c>
      <c r="Y247" s="2">
        <v>5</v>
      </c>
      <c r="Z247" s="3">
        <v>11</v>
      </c>
      <c r="AA247" s="4">
        <f t="shared" si="1"/>
        <v>4</v>
      </c>
      <c r="AB247" s="5">
        <f t="shared" si="2"/>
        <v>16</v>
      </c>
      <c r="AC247" s="1">
        <f t="shared" si="3"/>
        <v>20</v>
      </c>
      <c r="AD247">
        <v>0</v>
      </c>
    </row>
    <row r="248" spans="1:30" ht="14.25" hidden="1" customHeight="1" x14ac:dyDescent="0.35">
      <c r="A248" s="2">
        <f t="shared" si="0"/>
        <v>20</v>
      </c>
      <c r="B248" s="2">
        <v>25235</v>
      </c>
      <c r="C248" s="2">
        <v>0</v>
      </c>
      <c r="D248" s="2">
        <v>2001</v>
      </c>
      <c r="E248" s="8">
        <v>44502.397916666669</v>
      </c>
      <c r="F248" s="2" t="s">
        <v>69</v>
      </c>
      <c r="G248" s="4">
        <v>2</v>
      </c>
      <c r="H248" s="4"/>
      <c r="I248" s="5">
        <v>2</v>
      </c>
      <c r="J248" s="4">
        <v>3</v>
      </c>
      <c r="K248" s="4">
        <v>2</v>
      </c>
      <c r="L248" s="5">
        <v>2</v>
      </c>
      <c r="M248" s="5">
        <v>2</v>
      </c>
      <c r="N248" s="5">
        <v>3</v>
      </c>
      <c r="O248" s="5">
        <v>2</v>
      </c>
      <c r="P248" s="2">
        <v>15</v>
      </c>
      <c r="Q248" s="2">
        <v>5</v>
      </c>
      <c r="R248" s="2">
        <v>2</v>
      </c>
      <c r="S248" s="2">
        <v>31</v>
      </c>
      <c r="T248" s="2">
        <v>4</v>
      </c>
      <c r="U248" s="2">
        <v>4</v>
      </c>
      <c r="V248" s="2">
        <v>7</v>
      </c>
      <c r="W248" s="2">
        <v>8</v>
      </c>
      <c r="X248" s="2">
        <v>4</v>
      </c>
      <c r="Y248" s="2">
        <v>5</v>
      </c>
      <c r="Z248" s="3">
        <v>-31</v>
      </c>
      <c r="AA248" s="4">
        <f t="shared" si="1"/>
        <v>7</v>
      </c>
      <c r="AB248" s="5">
        <f t="shared" si="2"/>
        <v>11</v>
      </c>
      <c r="AC248" s="1">
        <f t="shared" si="3"/>
        <v>18</v>
      </c>
    </row>
    <row r="249" spans="1:30" ht="14.25" customHeight="1" x14ac:dyDescent="0.35">
      <c r="A249" s="2">
        <f t="shared" si="0"/>
        <v>25</v>
      </c>
      <c r="B249" s="2">
        <v>25236</v>
      </c>
      <c r="C249" s="2">
        <v>1</v>
      </c>
      <c r="D249" s="2">
        <v>1996</v>
      </c>
      <c r="E249" s="8">
        <v>44502.400000000001</v>
      </c>
      <c r="F249" s="2" t="s">
        <v>134</v>
      </c>
      <c r="G249" s="4">
        <v>3</v>
      </c>
      <c r="H249" s="4"/>
      <c r="I249" s="5">
        <v>4</v>
      </c>
      <c r="J249" s="4">
        <v>3</v>
      </c>
      <c r="K249" s="4">
        <v>3</v>
      </c>
      <c r="L249" s="5">
        <v>3</v>
      </c>
      <c r="M249" s="5">
        <v>4</v>
      </c>
      <c r="N249" s="5">
        <v>4</v>
      </c>
      <c r="O249" s="5">
        <v>4</v>
      </c>
      <c r="P249" s="2">
        <v>3</v>
      </c>
      <c r="Q249" s="2">
        <v>6</v>
      </c>
      <c r="R249" s="2">
        <v>3</v>
      </c>
      <c r="S249" s="2">
        <v>6</v>
      </c>
      <c r="T249" s="2">
        <v>5</v>
      </c>
      <c r="U249" s="2">
        <v>6</v>
      </c>
      <c r="V249" s="2">
        <v>2</v>
      </c>
      <c r="W249" s="2">
        <v>4</v>
      </c>
      <c r="X249" s="2">
        <v>6</v>
      </c>
      <c r="Y249" s="2">
        <v>2</v>
      </c>
      <c r="Z249" s="3">
        <v>-17</v>
      </c>
      <c r="AA249" s="4">
        <f t="shared" si="1"/>
        <v>9</v>
      </c>
      <c r="AB249" s="5">
        <f t="shared" si="2"/>
        <v>19</v>
      </c>
      <c r="AC249" s="1">
        <f t="shared" si="3"/>
        <v>28</v>
      </c>
      <c r="AD249">
        <v>1</v>
      </c>
    </row>
    <row r="250" spans="1:30" ht="14.25" customHeight="1" x14ac:dyDescent="0.35">
      <c r="A250" s="2">
        <f t="shared" si="0"/>
        <v>36</v>
      </c>
      <c r="B250" s="2">
        <v>25241</v>
      </c>
      <c r="C250" s="2">
        <v>1</v>
      </c>
      <c r="D250" s="2">
        <v>1985</v>
      </c>
      <c r="E250" s="8">
        <v>44502.407638888886</v>
      </c>
      <c r="F250" s="2" t="s">
        <v>135</v>
      </c>
      <c r="G250" s="4">
        <v>3</v>
      </c>
      <c r="H250" s="4"/>
      <c r="I250" s="5">
        <v>4</v>
      </c>
      <c r="J250" s="4">
        <v>2</v>
      </c>
      <c r="K250" s="4">
        <v>2</v>
      </c>
      <c r="L250" s="5">
        <v>4</v>
      </c>
      <c r="M250" s="5">
        <v>4</v>
      </c>
      <c r="N250" s="5">
        <v>3</v>
      </c>
      <c r="O250" s="5">
        <v>4</v>
      </c>
      <c r="P250" s="2">
        <v>19</v>
      </c>
      <c r="Q250" s="2">
        <v>9</v>
      </c>
      <c r="R250" s="2">
        <v>3</v>
      </c>
      <c r="S250" s="2">
        <v>6</v>
      </c>
      <c r="T250" s="2">
        <v>9</v>
      </c>
      <c r="U250" s="2">
        <v>6</v>
      </c>
      <c r="V250" s="2">
        <v>4</v>
      </c>
      <c r="W250" s="2">
        <v>6</v>
      </c>
      <c r="X250" s="2">
        <v>7</v>
      </c>
      <c r="Y250" s="2">
        <v>3</v>
      </c>
      <c r="Z250" s="3">
        <v>-17</v>
      </c>
      <c r="AA250" s="4">
        <f t="shared" si="1"/>
        <v>7</v>
      </c>
      <c r="AB250" s="5">
        <f t="shared" si="2"/>
        <v>19</v>
      </c>
      <c r="AC250" s="1">
        <f t="shared" si="3"/>
        <v>26</v>
      </c>
      <c r="AD250">
        <v>1</v>
      </c>
    </row>
    <row r="251" spans="1:30" ht="14.25" customHeight="1" x14ac:dyDescent="0.35">
      <c r="A251" s="2">
        <f t="shared" si="0"/>
        <v>43</v>
      </c>
      <c r="B251" s="2">
        <v>25255</v>
      </c>
      <c r="C251" s="2">
        <v>0</v>
      </c>
      <c r="D251" s="2">
        <v>1978</v>
      </c>
      <c r="E251" s="8">
        <v>44502.446527777778</v>
      </c>
      <c r="F251" s="2" t="s">
        <v>71</v>
      </c>
      <c r="G251" s="4">
        <v>2</v>
      </c>
      <c r="H251" s="4"/>
      <c r="I251" s="5">
        <v>3</v>
      </c>
      <c r="J251" s="4">
        <v>3</v>
      </c>
      <c r="K251" s="4">
        <v>2</v>
      </c>
      <c r="L251" s="5">
        <v>3</v>
      </c>
      <c r="M251" s="5">
        <v>3</v>
      </c>
      <c r="N251" s="5">
        <v>3</v>
      </c>
      <c r="O251" s="5">
        <v>2</v>
      </c>
      <c r="P251" s="2">
        <v>5</v>
      </c>
      <c r="Q251" s="2">
        <v>4</v>
      </c>
      <c r="R251" s="2">
        <v>2</v>
      </c>
      <c r="S251" s="2">
        <v>3</v>
      </c>
      <c r="T251" s="2">
        <v>4</v>
      </c>
      <c r="U251" s="2">
        <v>2</v>
      </c>
      <c r="V251" s="2">
        <v>2</v>
      </c>
      <c r="W251" s="2">
        <v>4</v>
      </c>
      <c r="X251" s="2">
        <v>3</v>
      </c>
      <c r="Y251" s="2">
        <v>4</v>
      </c>
      <c r="Z251" s="3">
        <v>-33</v>
      </c>
      <c r="AA251" s="4">
        <f t="shared" si="1"/>
        <v>7</v>
      </c>
      <c r="AB251" s="5">
        <f t="shared" si="2"/>
        <v>14</v>
      </c>
      <c r="AC251" s="1">
        <f t="shared" si="3"/>
        <v>21</v>
      </c>
      <c r="AD251">
        <v>0</v>
      </c>
    </row>
    <row r="252" spans="1:30" ht="14.25" customHeight="1" x14ac:dyDescent="0.35">
      <c r="A252" s="2">
        <f t="shared" si="0"/>
        <v>19</v>
      </c>
      <c r="B252" s="2">
        <v>25272</v>
      </c>
      <c r="C252" s="2">
        <v>0</v>
      </c>
      <c r="D252" s="2">
        <v>2002</v>
      </c>
      <c r="E252" s="8">
        <v>44502.476388888892</v>
      </c>
      <c r="F252" s="2" t="s">
        <v>71</v>
      </c>
      <c r="G252" s="4">
        <v>4</v>
      </c>
      <c r="H252" s="4"/>
      <c r="I252" s="5">
        <v>3</v>
      </c>
      <c r="J252" s="4">
        <v>4</v>
      </c>
      <c r="K252" s="4">
        <v>3</v>
      </c>
      <c r="L252" s="5">
        <v>3</v>
      </c>
      <c r="M252" s="5">
        <v>3</v>
      </c>
      <c r="N252" s="5">
        <v>3</v>
      </c>
      <c r="O252" s="5">
        <v>2</v>
      </c>
      <c r="P252" s="2">
        <v>7</v>
      </c>
      <c r="Q252" s="2">
        <v>15</v>
      </c>
      <c r="R252" s="2">
        <v>3</v>
      </c>
      <c r="S252" s="2">
        <v>4</v>
      </c>
      <c r="T252" s="2">
        <v>6</v>
      </c>
      <c r="U252" s="2">
        <v>5</v>
      </c>
      <c r="V252" s="2">
        <v>3</v>
      </c>
      <c r="W252" s="2">
        <v>7</v>
      </c>
      <c r="X252" s="2">
        <v>4</v>
      </c>
      <c r="Y252" s="2">
        <v>6</v>
      </c>
      <c r="Z252" s="3">
        <v>-25</v>
      </c>
      <c r="AA252" s="4">
        <f t="shared" si="1"/>
        <v>11</v>
      </c>
      <c r="AB252" s="5">
        <f t="shared" si="2"/>
        <v>14</v>
      </c>
      <c r="AC252" s="1">
        <f t="shared" si="3"/>
        <v>25</v>
      </c>
      <c r="AD252">
        <v>0</v>
      </c>
    </row>
    <row r="253" spans="1:30" ht="14.25" hidden="1" customHeight="1" x14ac:dyDescent="0.35">
      <c r="A253" s="2">
        <f t="shared" si="0"/>
        <v>60</v>
      </c>
      <c r="B253" s="2">
        <v>25300</v>
      </c>
      <c r="C253" s="2">
        <v>0</v>
      </c>
      <c r="D253" s="2">
        <v>1961</v>
      </c>
      <c r="E253" s="8">
        <v>44502.521527777775</v>
      </c>
      <c r="F253" s="2" t="s">
        <v>69</v>
      </c>
      <c r="G253" s="4">
        <v>3</v>
      </c>
      <c r="H253" s="4"/>
      <c r="I253" s="5">
        <v>2</v>
      </c>
      <c r="J253" s="4">
        <v>3</v>
      </c>
      <c r="K253" s="4">
        <v>2</v>
      </c>
      <c r="L253" s="5">
        <v>1</v>
      </c>
      <c r="M253" s="5">
        <v>3</v>
      </c>
      <c r="N253" s="5">
        <v>3</v>
      </c>
      <c r="O253" s="5">
        <v>2</v>
      </c>
      <c r="P253" s="2">
        <v>13</v>
      </c>
      <c r="Q253" s="2">
        <v>9</v>
      </c>
      <c r="R253" s="2">
        <v>8</v>
      </c>
      <c r="S253" s="2">
        <v>7</v>
      </c>
      <c r="T253" s="2">
        <v>7</v>
      </c>
      <c r="U253" s="2">
        <v>13</v>
      </c>
      <c r="V253" s="2">
        <v>7</v>
      </c>
      <c r="W253" s="2">
        <v>9</v>
      </c>
      <c r="X253" s="2">
        <v>16</v>
      </c>
      <c r="Y253" s="2">
        <v>9</v>
      </c>
      <c r="Z253" s="3">
        <v>-13</v>
      </c>
      <c r="AA253" s="4">
        <f t="shared" si="1"/>
        <v>8</v>
      </c>
      <c r="AB253" s="5">
        <f t="shared" si="2"/>
        <v>11</v>
      </c>
      <c r="AC253" s="1">
        <f t="shared" si="3"/>
        <v>19</v>
      </c>
    </row>
    <row r="254" spans="1:30" ht="14.25" customHeight="1" x14ac:dyDescent="0.35">
      <c r="A254" s="2">
        <f t="shared" si="0"/>
        <v>20</v>
      </c>
      <c r="B254" s="2">
        <v>25308</v>
      </c>
      <c r="C254" s="2">
        <v>0</v>
      </c>
      <c r="D254" s="2">
        <v>2001</v>
      </c>
      <c r="E254" s="8">
        <v>44502.550694444442</v>
      </c>
      <c r="F254" s="2" t="s">
        <v>71</v>
      </c>
      <c r="G254" s="4">
        <v>3</v>
      </c>
      <c r="H254" s="4"/>
      <c r="I254" s="5">
        <v>3</v>
      </c>
      <c r="J254" s="4">
        <v>3</v>
      </c>
      <c r="K254" s="4">
        <v>3</v>
      </c>
      <c r="L254" s="5">
        <v>3</v>
      </c>
      <c r="M254" s="5">
        <v>4</v>
      </c>
      <c r="N254" s="5">
        <v>3</v>
      </c>
      <c r="O254" s="5">
        <v>4</v>
      </c>
      <c r="P254" s="2">
        <v>10</v>
      </c>
      <c r="Q254" s="2">
        <v>8</v>
      </c>
      <c r="R254" s="2">
        <v>4</v>
      </c>
      <c r="S254" s="2">
        <v>6</v>
      </c>
      <c r="T254" s="2">
        <v>11</v>
      </c>
      <c r="U254" s="2">
        <v>7</v>
      </c>
      <c r="V254" s="2">
        <v>4</v>
      </c>
      <c r="W254" s="2">
        <v>9</v>
      </c>
      <c r="X254" s="2">
        <v>10</v>
      </c>
      <c r="Y254" s="2">
        <v>4</v>
      </c>
      <c r="Z254" s="3">
        <v>-26</v>
      </c>
      <c r="AA254" s="4">
        <f t="shared" si="1"/>
        <v>9</v>
      </c>
      <c r="AB254" s="5">
        <f t="shared" si="2"/>
        <v>17</v>
      </c>
      <c r="AC254" s="1">
        <f t="shared" si="3"/>
        <v>26</v>
      </c>
      <c r="AD254">
        <v>0</v>
      </c>
    </row>
    <row r="255" spans="1:30" ht="14.25" hidden="1" customHeight="1" x14ac:dyDescent="0.35">
      <c r="A255" s="2">
        <f t="shared" si="0"/>
        <v>30</v>
      </c>
      <c r="B255" s="2">
        <v>25325</v>
      </c>
      <c r="C255" s="2">
        <v>0</v>
      </c>
      <c r="D255" s="2">
        <v>1991</v>
      </c>
      <c r="E255" s="8">
        <v>44502.582638888889</v>
      </c>
      <c r="F255" s="2" t="s">
        <v>69</v>
      </c>
      <c r="G255" s="4">
        <v>2</v>
      </c>
      <c r="H255" s="4"/>
      <c r="I255" s="5">
        <v>1</v>
      </c>
      <c r="J255" s="4">
        <v>2</v>
      </c>
      <c r="K255" s="4">
        <v>2</v>
      </c>
      <c r="L255" s="5">
        <v>2</v>
      </c>
      <c r="M255" s="5">
        <v>1</v>
      </c>
      <c r="N255" s="5">
        <v>2</v>
      </c>
      <c r="O255" s="5">
        <v>3</v>
      </c>
      <c r="P255" s="2">
        <v>4</v>
      </c>
      <c r="Q255" s="2">
        <v>6</v>
      </c>
      <c r="R255" s="2">
        <v>4</v>
      </c>
      <c r="S255" s="2">
        <v>5</v>
      </c>
      <c r="T255" s="2">
        <v>5</v>
      </c>
      <c r="U255" s="2">
        <v>7</v>
      </c>
      <c r="V255" s="2">
        <v>2</v>
      </c>
      <c r="W255" s="2">
        <v>4</v>
      </c>
      <c r="X255" s="2">
        <v>3</v>
      </c>
      <c r="Y255" s="2">
        <v>3</v>
      </c>
      <c r="Z255" s="3">
        <v>22</v>
      </c>
      <c r="AA255" s="4">
        <f t="shared" si="1"/>
        <v>6</v>
      </c>
      <c r="AB255" s="5">
        <f t="shared" si="2"/>
        <v>9</v>
      </c>
      <c r="AC255" s="1">
        <f t="shared" si="3"/>
        <v>15</v>
      </c>
    </row>
    <row r="256" spans="1:30" ht="14.25" customHeight="1" x14ac:dyDescent="0.35">
      <c r="A256" s="2">
        <f t="shared" si="0"/>
        <v>23</v>
      </c>
      <c r="B256" s="2">
        <v>25328</v>
      </c>
      <c r="C256" s="2">
        <v>1</v>
      </c>
      <c r="D256" s="2">
        <v>1998</v>
      </c>
      <c r="E256" s="8">
        <v>44502.588194444441</v>
      </c>
      <c r="F256" s="2" t="s">
        <v>78</v>
      </c>
      <c r="G256" s="4">
        <v>2</v>
      </c>
      <c r="H256" s="4"/>
      <c r="I256" s="5">
        <v>1</v>
      </c>
      <c r="J256" s="4">
        <v>2</v>
      </c>
      <c r="K256" s="4">
        <v>2</v>
      </c>
      <c r="L256" s="5">
        <v>1</v>
      </c>
      <c r="M256" s="5">
        <v>1</v>
      </c>
      <c r="N256" s="5">
        <v>1</v>
      </c>
      <c r="O256" s="5">
        <v>1</v>
      </c>
      <c r="P256" s="2">
        <v>5</v>
      </c>
      <c r="Q256" s="2">
        <v>12</v>
      </c>
      <c r="R256" s="2">
        <v>7</v>
      </c>
      <c r="S256" s="2">
        <v>5</v>
      </c>
      <c r="T256" s="2">
        <v>6</v>
      </c>
      <c r="U256" s="2">
        <v>4</v>
      </c>
      <c r="V256" s="2">
        <v>11</v>
      </c>
      <c r="W256" s="2">
        <v>4</v>
      </c>
      <c r="X256" s="2">
        <v>9</v>
      </c>
      <c r="Y256" s="2">
        <v>5</v>
      </c>
      <c r="Z256" s="3">
        <v>-4</v>
      </c>
      <c r="AA256" s="4">
        <f t="shared" si="1"/>
        <v>6</v>
      </c>
      <c r="AB256" s="5">
        <f t="shared" si="2"/>
        <v>5</v>
      </c>
      <c r="AC256" s="1">
        <f t="shared" si="3"/>
        <v>11</v>
      </c>
      <c r="AD256">
        <v>0</v>
      </c>
    </row>
    <row r="257" spans="1:30" ht="14.25" customHeight="1" x14ac:dyDescent="0.35">
      <c r="A257" s="2">
        <f t="shared" si="0"/>
        <v>20</v>
      </c>
      <c r="B257" s="2">
        <v>25338</v>
      </c>
      <c r="C257" s="2">
        <v>0</v>
      </c>
      <c r="D257" s="2">
        <v>2001</v>
      </c>
      <c r="E257" s="8">
        <v>44502.618055555555</v>
      </c>
      <c r="F257" s="2" t="s">
        <v>71</v>
      </c>
      <c r="G257" s="4">
        <v>3</v>
      </c>
      <c r="H257" s="4"/>
      <c r="I257" s="5">
        <v>3</v>
      </c>
      <c r="J257" s="4">
        <v>3</v>
      </c>
      <c r="K257" s="4">
        <v>3</v>
      </c>
      <c r="L257" s="5">
        <v>3</v>
      </c>
      <c r="M257" s="5">
        <v>4</v>
      </c>
      <c r="N257" s="5">
        <v>3</v>
      </c>
      <c r="O257" s="5">
        <v>2</v>
      </c>
      <c r="P257" s="2">
        <v>7</v>
      </c>
      <c r="Q257" s="2">
        <v>6</v>
      </c>
      <c r="R257" s="2">
        <v>3</v>
      </c>
      <c r="S257" s="2">
        <v>4</v>
      </c>
      <c r="T257" s="2">
        <v>8</v>
      </c>
      <c r="U257" s="2">
        <v>5</v>
      </c>
      <c r="V257" s="2">
        <v>5</v>
      </c>
      <c r="W257" s="2">
        <v>7</v>
      </c>
      <c r="X257" s="2">
        <v>7</v>
      </c>
      <c r="Y257" s="2">
        <v>9</v>
      </c>
      <c r="Z257" s="3">
        <v>-24</v>
      </c>
      <c r="AA257" s="4">
        <f t="shared" si="1"/>
        <v>9</v>
      </c>
      <c r="AB257" s="5">
        <f t="shared" si="2"/>
        <v>15</v>
      </c>
      <c r="AC257" s="1">
        <f t="shared" si="3"/>
        <v>24</v>
      </c>
      <c r="AD257">
        <v>0</v>
      </c>
    </row>
    <row r="258" spans="1:30" ht="14.25" hidden="1" customHeight="1" x14ac:dyDescent="0.35">
      <c r="A258" s="2">
        <f t="shared" si="0"/>
        <v>22</v>
      </c>
      <c r="B258" s="2">
        <v>25356</v>
      </c>
      <c r="C258" s="2">
        <v>0</v>
      </c>
      <c r="D258" s="2">
        <v>1999</v>
      </c>
      <c r="E258" s="8">
        <v>44502.672222222223</v>
      </c>
      <c r="F258" s="2" t="s">
        <v>69</v>
      </c>
      <c r="G258" s="4">
        <v>3</v>
      </c>
      <c r="H258" s="4"/>
      <c r="I258" s="5">
        <v>2</v>
      </c>
      <c r="J258" s="4">
        <v>4</v>
      </c>
      <c r="K258" s="4">
        <v>2</v>
      </c>
      <c r="L258" s="5">
        <v>3</v>
      </c>
      <c r="M258" s="5">
        <v>2</v>
      </c>
      <c r="N258" s="5">
        <v>3</v>
      </c>
      <c r="O258" s="5">
        <v>1</v>
      </c>
      <c r="P258" s="2">
        <v>9</v>
      </c>
      <c r="Q258" s="2">
        <v>33</v>
      </c>
      <c r="R258" s="2">
        <v>3</v>
      </c>
      <c r="S258" s="2">
        <v>5</v>
      </c>
      <c r="T258" s="2">
        <v>7</v>
      </c>
      <c r="U258" s="2">
        <v>13</v>
      </c>
      <c r="V258" s="2">
        <v>5</v>
      </c>
      <c r="W258" s="2">
        <v>5</v>
      </c>
      <c r="X258" s="2">
        <v>4</v>
      </c>
      <c r="Y258" s="2">
        <v>4</v>
      </c>
      <c r="Z258" s="3">
        <v>6</v>
      </c>
      <c r="AA258" s="4">
        <f t="shared" si="1"/>
        <v>9</v>
      </c>
      <c r="AB258" s="5">
        <f t="shared" si="2"/>
        <v>11</v>
      </c>
      <c r="AC258" s="1">
        <f t="shared" si="3"/>
        <v>20</v>
      </c>
    </row>
    <row r="259" spans="1:30" ht="14.25" customHeight="1" x14ac:dyDescent="0.35">
      <c r="A259" s="2">
        <f t="shared" si="0"/>
        <v>29</v>
      </c>
      <c r="B259" s="2">
        <v>25374</v>
      </c>
      <c r="C259" s="2">
        <v>0</v>
      </c>
      <c r="D259" s="2">
        <v>1992</v>
      </c>
      <c r="E259" s="8">
        <v>44502.711111111108</v>
      </c>
      <c r="F259" s="2" t="s">
        <v>136</v>
      </c>
      <c r="G259" s="4">
        <v>3</v>
      </c>
      <c r="H259" s="4"/>
      <c r="I259" s="5">
        <v>4</v>
      </c>
      <c r="J259" s="4">
        <v>3</v>
      </c>
      <c r="K259" s="4">
        <v>3</v>
      </c>
      <c r="L259" s="5">
        <v>4</v>
      </c>
      <c r="M259" s="5">
        <v>4</v>
      </c>
      <c r="N259" s="5">
        <v>3</v>
      </c>
      <c r="O259" s="5">
        <v>4</v>
      </c>
      <c r="P259" s="2">
        <v>18</v>
      </c>
      <c r="Q259" s="2">
        <v>8</v>
      </c>
      <c r="R259" s="2">
        <v>7</v>
      </c>
      <c r="S259" s="2">
        <v>6</v>
      </c>
      <c r="T259" s="2">
        <v>7</v>
      </c>
      <c r="U259" s="2">
        <v>6</v>
      </c>
      <c r="V259" s="2">
        <v>5</v>
      </c>
      <c r="W259" s="2">
        <v>5</v>
      </c>
      <c r="X259" s="2">
        <v>7</v>
      </c>
      <c r="Y259" s="2">
        <v>3</v>
      </c>
      <c r="Z259" s="3">
        <v>-26</v>
      </c>
      <c r="AA259" s="4">
        <f t="shared" si="1"/>
        <v>9</v>
      </c>
      <c r="AB259" s="5">
        <f t="shared" si="2"/>
        <v>19</v>
      </c>
      <c r="AC259" s="1">
        <f t="shared" si="3"/>
        <v>28</v>
      </c>
      <c r="AD259">
        <v>1</v>
      </c>
    </row>
    <row r="260" spans="1:30" ht="14.25" customHeight="1" x14ac:dyDescent="0.35">
      <c r="A260" s="2">
        <f t="shared" si="0"/>
        <v>41</v>
      </c>
      <c r="B260" s="2">
        <v>25373</v>
      </c>
      <c r="C260" s="2">
        <v>0</v>
      </c>
      <c r="D260" s="2">
        <v>1980</v>
      </c>
      <c r="E260" s="8">
        <v>44502.713888888888</v>
      </c>
      <c r="F260" s="2" t="s">
        <v>137</v>
      </c>
      <c r="G260" s="4">
        <v>1</v>
      </c>
      <c r="H260" s="4"/>
      <c r="I260" s="5">
        <v>4</v>
      </c>
      <c r="J260" s="4">
        <v>3</v>
      </c>
      <c r="K260" s="4">
        <v>1</v>
      </c>
      <c r="L260" s="5">
        <v>3</v>
      </c>
      <c r="M260" s="5">
        <v>4</v>
      </c>
      <c r="N260" s="5">
        <v>4</v>
      </c>
      <c r="O260" s="5">
        <v>3</v>
      </c>
      <c r="P260" s="2">
        <v>8</v>
      </c>
      <c r="Q260" s="2">
        <v>20</v>
      </c>
      <c r="R260" s="2">
        <v>5</v>
      </c>
      <c r="S260" s="2">
        <v>14</v>
      </c>
      <c r="T260" s="2">
        <v>5</v>
      </c>
      <c r="U260" s="2">
        <v>8</v>
      </c>
      <c r="V260" s="2">
        <v>7</v>
      </c>
      <c r="W260" s="2">
        <v>15</v>
      </c>
      <c r="X260" s="2">
        <v>4</v>
      </c>
      <c r="Y260" s="2">
        <v>8</v>
      </c>
      <c r="Z260" s="3">
        <v>23</v>
      </c>
      <c r="AA260" s="4">
        <f t="shared" si="1"/>
        <v>5</v>
      </c>
      <c r="AB260" s="5">
        <f t="shared" si="2"/>
        <v>18</v>
      </c>
      <c r="AC260" s="1">
        <f t="shared" si="3"/>
        <v>23</v>
      </c>
      <c r="AD260">
        <v>1</v>
      </c>
    </row>
    <row r="261" spans="1:30" ht="14.25" customHeight="1" x14ac:dyDescent="0.35">
      <c r="A261" s="2">
        <f t="shared" si="0"/>
        <v>20</v>
      </c>
      <c r="B261" s="2">
        <v>25377</v>
      </c>
      <c r="C261" s="2">
        <v>0</v>
      </c>
      <c r="D261" s="2">
        <v>2001</v>
      </c>
      <c r="E261" s="8">
        <v>44502.725694444445</v>
      </c>
      <c r="F261" s="2" t="s">
        <v>71</v>
      </c>
      <c r="G261" s="4">
        <v>2</v>
      </c>
      <c r="H261" s="4"/>
      <c r="I261" s="5">
        <v>4</v>
      </c>
      <c r="J261" s="4">
        <v>4</v>
      </c>
      <c r="K261" s="4">
        <v>3</v>
      </c>
      <c r="L261" s="5">
        <v>4</v>
      </c>
      <c r="M261" s="5">
        <v>1</v>
      </c>
      <c r="N261" s="5">
        <v>3</v>
      </c>
      <c r="O261" s="5">
        <v>1</v>
      </c>
      <c r="P261" s="2">
        <v>7</v>
      </c>
      <c r="Q261" s="2">
        <v>13</v>
      </c>
      <c r="R261" s="2">
        <v>4</v>
      </c>
      <c r="S261" s="2">
        <v>6</v>
      </c>
      <c r="T261" s="2">
        <v>7</v>
      </c>
      <c r="U261" s="2">
        <v>5</v>
      </c>
      <c r="V261" s="2">
        <v>10</v>
      </c>
      <c r="W261" s="2">
        <v>5</v>
      </c>
      <c r="X261" s="2">
        <v>5</v>
      </c>
      <c r="Y261" s="2">
        <v>4</v>
      </c>
      <c r="Z261" s="3">
        <v>81</v>
      </c>
      <c r="AA261" s="4">
        <f t="shared" si="1"/>
        <v>9</v>
      </c>
      <c r="AB261" s="5">
        <f t="shared" si="2"/>
        <v>13</v>
      </c>
      <c r="AC261" s="1">
        <f t="shared" si="3"/>
        <v>22</v>
      </c>
      <c r="AD261">
        <v>0</v>
      </c>
    </row>
    <row r="262" spans="1:30" ht="14.25" customHeight="1" x14ac:dyDescent="0.35">
      <c r="A262" s="2">
        <f t="shared" si="0"/>
        <v>21</v>
      </c>
      <c r="B262" s="2">
        <v>25388</v>
      </c>
      <c r="C262" s="2">
        <v>0</v>
      </c>
      <c r="D262" s="2">
        <v>2000</v>
      </c>
      <c r="E262" s="8">
        <v>44502.749305555553</v>
      </c>
      <c r="F262" s="2" t="s">
        <v>71</v>
      </c>
      <c r="G262" s="4">
        <v>2</v>
      </c>
      <c r="H262" s="4"/>
      <c r="I262" s="5">
        <v>2</v>
      </c>
      <c r="J262" s="4">
        <v>3</v>
      </c>
      <c r="K262" s="4">
        <v>3</v>
      </c>
      <c r="L262" s="5">
        <v>2</v>
      </c>
      <c r="M262" s="5">
        <v>2</v>
      </c>
      <c r="N262" s="5">
        <v>3</v>
      </c>
      <c r="O262" s="5">
        <v>2</v>
      </c>
      <c r="P262" s="2">
        <v>5</v>
      </c>
      <c r="Q262" s="2">
        <v>8</v>
      </c>
      <c r="R262" s="2">
        <v>2</v>
      </c>
      <c r="S262" s="2">
        <v>4</v>
      </c>
      <c r="T262" s="2">
        <v>5</v>
      </c>
      <c r="U262" s="2">
        <v>3</v>
      </c>
      <c r="V262" s="2">
        <v>3</v>
      </c>
      <c r="W262" s="2">
        <v>4</v>
      </c>
      <c r="X262" s="2">
        <v>3</v>
      </c>
      <c r="Y262" s="2">
        <v>2</v>
      </c>
      <c r="Z262" s="3">
        <v>-25</v>
      </c>
      <c r="AA262" s="4">
        <f t="shared" si="1"/>
        <v>8</v>
      </c>
      <c r="AB262" s="5">
        <f t="shared" si="2"/>
        <v>11</v>
      </c>
      <c r="AC262" s="1">
        <f t="shared" si="3"/>
        <v>19</v>
      </c>
      <c r="AD262">
        <v>0</v>
      </c>
    </row>
    <row r="263" spans="1:30" ht="14.25" customHeight="1" x14ac:dyDescent="0.35">
      <c r="A263" s="2">
        <f t="shared" si="0"/>
        <v>43</v>
      </c>
      <c r="B263" s="2">
        <v>25392</v>
      </c>
      <c r="C263" s="2">
        <v>1</v>
      </c>
      <c r="D263" s="2">
        <v>1978</v>
      </c>
      <c r="E263" s="8">
        <v>44502.771527777775</v>
      </c>
      <c r="F263" s="2" t="s">
        <v>71</v>
      </c>
      <c r="G263" s="4">
        <v>4</v>
      </c>
      <c r="H263" s="4"/>
      <c r="I263" s="5">
        <v>2</v>
      </c>
      <c r="J263" s="4">
        <v>2</v>
      </c>
      <c r="K263" s="4">
        <v>2</v>
      </c>
      <c r="L263" s="5">
        <v>2</v>
      </c>
      <c r="M263" s="5">
        <v>2</v>
      </c>
      <c r="N263" s="5">
        <v>3</v>
      </c>
      <c r="O263" s="5">
        <v>3</v>
      </c>
      <c r="P263" s="2">
        <v>44</v>
      </c>
      <c r="Q263" s="2">
        <v>20</v>
      </c>
      <c r="R263" s="2">
        <v>14</v>
      </c>
      <c r="S263" s="2">
        <v>12</v>
      </c>
      <c r="T263" s="2">
        <v>9</v>
      </c>
      <c r="U263" s="2">
        <v>9</v>
      </c>
      <c r="V263" s="2">
        <v>5</v>
      </c>
      <c r="W263" s="2">
        <v>12</v>
      </c>
      <c r="X263" s="2">
        <v>5</v>
      </c>
      <c r="Y263" s="2">
        <v>7</v>
      </c>
      <c r="Z263" s="3">
        <v>5</v>
      </c>
      <c r="AA263" s="4">
        <f t="shared" si="1"/>
        <v>8</v>
      </c>
      <c r="AB263" s="5">
        <f t="shared" si="2"/>
        <v>12</v>
      </c>
      <c r="AC263" s="1">
        <f t="shared" si="3"/>
        <v>20</v>
      </c>
      <c r="AD263">
        <v>0</v>
      </c>
    </row>
    <row r="264" spans="1:30" ht="14.25" customHeight="1" x14ac:dyDescent="0.35">
      <c r="A264" s="2">
        <f t="shared" si="0"/>
        <v>21</v>
      </c>
      <c r="B264" s="2">
        <v>25398</v>
      </c>
      <c r="C264" s="2">
        <v>0</v>
      </c>
      <c r="D264" s="2">
        <v>2000</v>
      </c>
      <c r="E264" s="8">
        <v>44502.775694444441</v>
      </c>
      <c r="F264" s="2" t="s">
        <v>138</v>
      </c>
      <c r="G264" s="4">
        <v>2</v>
      </c>
      <c r="H264" s="4"/>
      <c r="I264" s="5">
        <v>3</v>
      </c>
      <c r="J264" s="4">
        <v>3</v>
      </c>
      <c r="K264" s="4">
        <v>2</v>
      </c>
      <c r="L264" s="5">
        <v>3</v>
      </c>
      <c r="M264" s="5">
        <v>3</v>
      </c>
      <c r="N264" s="5">
        <v>3</v>
      </c>
      <c r="O264" s="5">
        <v>3</v>
      </c>
      <c r="P264" s="2">
        <v>5</v>
      </c>
      <c r="Q264" s="2">
        <v>4</v>
      </c>
      <c r="R264" s="2">
        <v>3</v>
      </c>
      <c r="S264" s="2">
        <v>3</v>
      </c>
      <c r="T264" s="2">
        <v>3</v>
      </c>
      <c r="U264" s="2">
        <v>5</v>
      </c>
      <c r="V264" s="2">
        <v>4</v>
      </c>
      <c r="W264" s="2">
        <v>3</v>
      </c>
      <c r="X264" s="2">
        <v>5</v>
      </c>
      <c r="Y264" s="2">
        <v>3</v>
      </c>
      <c r="Z264" s="3">
        <v>-32</v>
      </c>
      <c r="AA264" s="4">
        <f t="shared" si="1"/>
        <v>7</v>
      </c>
      <c r="AB264" s="5">
        <f t="shared" si="2"/>
        <v>15</v>
      </c>
      <c r="AC264" s="1">
        <f t="shared" si="3"/>
        <v>22</v>
      </c>
      <c r="AD264">
        <v>0</v>
      </c>
    </row>
    <row r="265" spans="1:30" ht="14.25" hidden="1" customHeight="1" x14ac:dyDescent="0.35">
      <c r="A265" s="2">
        <f t="shared" si="0"/>
        <v>20</v>
      </c>
      <c r="B265" s="2">
        <v>25396</v>
      </c>
      <c r="C265" s="2">
        <v>1</v>
      </c>
      <c r="D265" s="2">
        <v>2001</v>
      </c>
      <c r="E265" s="8">
        <v>44502.777777777781</v>
      </c>
      <c r="F265" s="2" t="s">
        <v>69</v>
      </c>
      <c r="G265" s="4">
        <v>4</v>
      </c>
      <c r="H265" s="4"/>
      <c r="I265" s="5">
        <v>4</v>
      </c>
      <c r="J265" s="4">
        <v>4</v>
      </c>
      <c r="K265" s="4">
        <v>3</v>
      </c>
      <c r="L265" s="5">
        <v>4</v>
      </c>
      <c r="M265" s="5">
        <v>4</v>
      </c>
      <c r="N265" s="5">
        <v>2</v>
      </c>
      <c r="O265" s="5">
        <v>2</v>
      </c>
      <c r="P265" s="2">
        <v>6</v>
      </c>
      <c r="Q265" s="2">
        <v>6</v>
      </c>
      <c r="R265" s="2">
        <v>2</v>
      </c>
      <c r="S265" s="2">
        <v>3</v>
      </c>
      <c r="T265" s="2">
        <v>4</v>
      </c>
      <c r="U265" s="2">
        <v>4</v>
      </c>
      <c r="V265" s="2">
        <v>6</v>
      </c>
      <c r="W265" s="2">
        <v>5</v>
      </c>
      <c r="X265" s="2">
        <v>8</v>
      </c>
      <c r="Y265" s="2">
        <v>3</v>
      </c>
      <c r="Z265" s="3">
        <v>14</v>
      </c>
      <c r="AA265" s="4">
        <f t="shared" si="1"/>
        <v>11</v>
      </c>
      <c r="AB265" s="5">
        <f t="shared" si="2"/>
        <v>16</v>
      </c>
      <c r="AC265" s="1">
        <f t="shared" si="3"/>
        <v>27</v>
      </c>
    </row>
    <row r="266" spans="1:30" ht="14.25" customHeight="1" x14ac:dyDescent="0.35">
      <c r="A266" s="2">
        <f t="shared" si="0"/>
        <v>35</v>
      </c>
      <c r="B266" s="2">
        <v>25407</v>
      </c>
      <c r="C266" s="2">
        <v>0</v>
      </c>
      <c r="D266" s="2">
        <v>1986</v>
      </c>
      <c r="E266" s="8">
        <v>44502.796527777777</v>
      </c>
      <c r="F266" s="2" t="s">
        <v>73</v>
      </c>
      <c r="G266" s="4">
        <v>4</v>
      </c>
      <c r="H266" s="4"/>
      <c r="I266" s="5">
        <v>4</v>
      </c>
      <c r="J266" s="4">
        <v>4</v>
      </c>
      <c r="K266" s="4">
        <v>4</v>
      </c>
      <c r="L266" s="5">
        <v>2</v>
      </c>
      <c r="M266" s="5">
        <v>4</v>
      </c>
      <c r="N266" s="5">
        <v>4</v>
      </c>
      <c r="O266" s="5">
        <v>2</v>
      </c>
      <c r="P266" s="2">
        <v>5</v>
      </c>
      <c r="Q266" s="2">
        <v>10</v>
      </c>
      <c r="R266" s="2">
        <v>3</v>
      </c>
      <c r="S266" s="2">
        <v>4</v>
      </c>
      <c r="T266" s="2">
        <v>5</v>
      </c>
      <c r="U266" s="2">
        <v>5</v>
      </c>
      <c r="V266" s="2">
        <v>3</v>
      </c>
      <c r="W266" s="2">
        <v>4</v>
      </c>
      <c r="X266" s="2">
        <v>3</v>
      </c>
      <c r="Y266" s="2">
        <v>4</v>
      </c>
      <c r="Z266" s="3">
        <v>17</v>
      </c>
      <c r="AA266" s="4">
        <f t="shared" si="1"/>
        <v>12</v>
      </c>
      <c r="AB266" s="5">
        <f t="shared" si="2"/>
        <v>16</v>
      </c>
      <c r="AC266" s="1">
        <f t="shared" si="3"/>
        <v>28</v>
      </c>
      <c r="AD266">
        <v>0</v>
      </c>
    </row>
    <row r="267" spans="1:30" ht="14.25" hidden="1" customHeight="1" x14ac:dyDescent="0.35">
      <c r="A267" s="2">
        <f t="shared" si="0"/>
        <v>24</v>
      </c>
      <c r="B267" s="2">
        <v>25411</v>
      </c>
      <c r="C267" s="2">
        <v>0</v>
      </c>
      <c r="D267" s="2">
        <v>1997</v>
      </c>
      <c r="E267" s="8">
        <v>44502.802777777775</v>
      </c>
      <c r="F267" s="2" t="s">
        <v>69</v>
      </c>
      <c r="G267" s="4">
        <v>3</v>
      </c>
      <c r="H267" s="4"/>
      <c r="I267" s="5">
        <v>4</v>
      </c>
      <c r="J267" s="4">
        <v>4</v>
      </c>
      <c r="K267" s="4">
        <v>2</v>
      </c>
      <c r="L267" s="5">
        <v>4</v>
      </c>
      <c r="M267" s="5">
        <v>4</v>
      </c>
      <c r="N267" s="5">
        <v>4</v>
      </c>
      <c r="O267" s="5">
        <v>4</v>
      </c>
      <c r="P267" s="2">
        <v>7</v>
      </c>
      <c r="Q267" s="2">
        <v>5</v>
      </c>
      <c r="R267" s="2">
        <v>2</v>
      </c>
      <c r="S267" s="2">
        <v>5</v>
      </c>
      <c r="T267" s="2">
        <v>5</v>
      </c>
      <c r="U267" s="2">
        <v>2</v>
      </c>
      <c r="V267" s="2">
        <v>3</v>
      </c>
      <c r="W267" s="2">
        <v>6</v>
      </c>
      <c r="X267" s="2">
        <v>5</v>
      </c>
      <c r="Y267" s="2">
        <v>3</v>
      </c>
      <c r="Z267" s="3">
        <v>-12</v>
      </c>
      <c r="AA267" s="4">
        <f t="shared" si="1"/>
        <v>9</v>
      </c>
      <c r="AB267" s="5">
        <f t="shared" si="2"/>
        <v>20</v>
      </c>
      <c r="AC267" s="1">
        <f t="shared" si="3"/>
        <v>29</v>
      </c>
    </row>
    <row r="268" spans="1:30" ht="14.25" customHeight="1" x14ac:dyDescent="0.35">
      <c r="A268" s="2">
        <f t="shared" si="0"/>
        <v>24</v>
      </c>
      <c r="B268" s="2">
        <v>25419</v>
      </c>
      <c r="C268" s="2">
        <v>0</v>
      </c>
      <c r="D268" s="2">
        <v>1997</v>
      </c>
      <c r="E268" s="8">
        <v>44502.818055555559</v>
      </c>
      <c r="F268" s="2" t="s">
        <v>73</v>
      </c>
      <c r="G268" s="4">
        <v>2</v>
      </c>
      <c r="H268" s="4"/>
      <c r="I268" s="5">
        <v>4</v>
      </c>
      <c r="J268" s="4">
        <v>3</v>
      </c>
      <c r="K268" s="4">
        <v>2</v>
      </c>
      <c r="L268" s="5">
        <v>4</v>
      </c>
      <c r="M268" s="5">
        <v>4</v>
      </c>
      <c r="N268" s="5">
        <v>4</v>
      </c>
      <c r="O268" s="5">
        <v>3</v>
      </c>
      <c r="P268" s="2">
        <v>6</v>
      </c>
      <c r="Q268" s="2">
        <v>5</v>
      </c>
      <c r="R268" s="2">
        <v>2</v>
      </c>
      <c r="S268" s="2">
        <v>5</v>
      </c>
      <c r="T268" s="2">
        <v>3</v>
      </c>
      <c r="U268" s="2">
        <v>2</v>
      </c>
      <c r="V268" s="2">
        <v>3</v>
      </c>
      <c r="W268" s="2">
        <v>5</v>
      </c>
      <c r="X268" s="2">
        <v>2</v>
      </c>
      <c r="Y268" s="2">
        <v>3</v>
      </c>
      <c r="Z268" s="3">
        <v>-19</v>
      </c>
      <c r="AA268" s="4">
        <f t="shared" si="1"/>
        <v>7</v>
      </c>
      <c r="AB268" s="5">
        <f t="shared" si="2"/>
        <v>19</v>
      </c>
      <c r="AC268" s="1">
        <f t="shared" si="3"/>
        <v>26</v>
      </c>
      <c r="AD268">
        <v>0</v>
      </c>
    </row>
    <row r="269" spans="1:30" ht="14.25" customHeight="1" x14ac:dyDescent="0.35">
      <c r="A269" s="2">
        <f t="shared" si="0"/>
        <v>49</v>
      </c>
      <c r="B269" s="2">
        <v>25417</v>
      </c>
      <c r="C269" s="2">
        <v>0</v>
      </c>
      <c r="D269" s="2">
        <v>1972</v>
      </c>
      <c r="E269" s="8">
        <v>44502.833333333336</v>
      </c>
      <c r="F269" s="2" t="s">
        <v>71</v>
      </c>
      <c r="G269" s="4">
        <v>4</v>
      </c>
      <c r="H269" s="4"/>
      <c r="I269" s="5">
        <v>1</v>
      </c>
      <c r="J269" s="4">
        <v>4</v>
      </c>
      <c r="K269" s="4">
        <v>4</v>
      </c>
      <c r="L269" s="5">
        <v>1</v>
      </c>
      <c r="M269" s="5">
        <v>1</v>
      </c>
      <c r="N269" s="5">
        <v>3</v>
      </c>
      <c r="O269" s="5">
        <v>2</v>
      </c>
      <c r="P269" s="2">
        <v>14</v>
      </c>
      <c r="Q269" s="2">
        <v>84</v>
      </c>
      <c r="R269" s="2">
        <v>10</v>
      </c>
      <c r="S269" s="2">
        <v>30</v>
      </c>
      <c r="T269" s="2">
        <v>29</v>
      </c>
      <c r="U269" s="2">
        <v>16</v>
      </c>
      <c r="V269" s="2">
        <v>12</v>
      </c>
      <c r="W269" s="2">
        <v>13</v>
      </c>
      <c r="X269" s="2">
        <v>45</v>
      </c>
      <c r="Y269" s="2">
        <v>29</v>
      </c>
      <c r="Z269" s="3">
        <v>33</v>
      </c>
      <c r="AA269" s="4">
        <f t="shared" si="1"/>
        <v>12</v>
      </c>
      <c r="AB269" s="5">
        <f t="shared" si="2"/>
        <v>8</v>
      </c>
      <c r="AC269" s="1">
        <f t="shared" si="3"/>
        <v>20</v>
      </c>
      <c r="AD269">
        <v>0</v>
      </c>
    </row>
    <row r="270" spans="1:30" ht="14.25" customHeight="1" x14ac:dyDescent="0.35">
      <c r="A270" s="2">
        <f t="shared" si="0"/>
        <v>54</v>
      </c>
      <c r="B270" s="2">
        <v>25433</v>
      </c>
      <c r="C270" s="2">
        <v>0</v>
      </c>
      <c r="D270" s="2">
        <v>1967</v>
      </c>
      <c r="E270" s="8">
        <v>44502.85</v>
      </c>
      <c r="F270" s="2" t="s">
        <v>71</v>
      </c>
      <c r="G270" s="4">
        <v>2</v>
      </c>
      <c r="H270" s="4"/>
      <c r="I270" s="5">
        <v>3</v>
      </c>
      <c r="J270" s="4">
        <v>3</v>
      </c>
      <c r="K270" s="4">
        <v>3</v>
      </c>
      <c r="L270" s="5">
        <v>3</v>
      </c>
      <c r="M270" s="5">
        <v>3</v>
      </c>
      <c r="N270" s="5">
        <v>4</v>
      </c>
      <c r="O270" s="5">
        <v>2</v>
      </c>
      <c r="P270" s="2">
        <v>10</v>
      </c>
      <c r="Q270" s="2">
        <v>8</v>
      </c>
      <c r="R270" s="2">
        <v>6</v>
      </c>
      <c r="S270" s="2">
        <v>8</v>
      </c>
      <c r="T270" s="2">
        <v>13</v>
      </c>
      <c r="U270" s="2">
        <v>3</v>
      </c>
      <c r="V270" s="2">
        <v>5</v>
      </c>
      <c r="W270" s="2">
        <v>14</v>
      </c>
      <c r="X270" s="2">
        <v>7</v>
      </c>
      <c r="Y270" s="2">
        <v>8</v>
      </c>
      <c r="Z270" s="3">
        <v>-17</v>
      </c>
      <c r="AA270" s="4">
        <f t="shared" si="1"/>
        <v>8</v>
      </c>
      <c r="AB270" s="5">
        <f t="shared" si="2"/>
        <v>15</v>
      </c>
      <c r="AC270" s="1">
        <f t="shared" si="3"/>
        <v>23</v>
      </c>
      <c r="AD270">
        <v>0</v>
      </c>
    </row>
    <row r="271" spans="1:30" ht="14.25" customHeight="1" x14ac:dyDescent="0.35">
      <c r="A271" s="2">
        <f t="shared" si="0"/>
        <v>28</v>
      </c>
      <c r="B271" s="2">
        <v>25438</v>
      </c>
      <c r="C271" s="2">
        <v>0</v>
      </c>
      <c r="D271" s="2">
        <v>1993</v>
      </c>
      <c r="E271" s="8">
        <v>44502.871527777781</v>
      </c>
      <c r="F271" s="2" t="s">
        <v>71</v>
      </c>
      <c r="G271" s="4">
        <v>2</v>
      </c>
      <c r="H271" s="4"/>
      <c r="I271" s="5">
        <v>2</v>
      </c>
      <c r="J271" s="4">
        <v>3</v>
      </c>
      <c r="K271" s="4">
        <v>3</v>
      </c>
      <c r="L271" s="5">
        <v>2</v>
      </c>
      <c r="M271" s="5">
        <v>2</v>
      </c>
      <c r="N271" s="5">
        <v>3</v>
      </c>
      <c r="O271" s="5">
        <v>2</v>
      </c>
      <c r="P271" s="2">
        <v>3</v>
      </c>
      <c r="Q271" s="2">
        <v>11</v>
      </c>
      <c r="R271" s="2">
        <v>2</v>
      </c>
      <c r="S271" s="2">
        <v>4</v>
      </c>
      <c r="T271" s="2">
        <v>4</v>
      </c>
      <c r="U271" s="2">
        <v>4</v>
      </c>
      <c r="V271" s="2">
        <v>4</v>
      </c>
      <c r="W271" s="2">
        <v>4</v>
      </c>
      <c r="X271" s="2">
        <v>4</v>
      </c>
      <c r="Y271" s="2">
        <v>3</v>
      </c>
      <c r="Z271" s="3">
        <v>-20</v>
      </c>
      <c r="AA271" s="4">
        <f t="shared" si="1"/>
        <v>8</v>
      </c>
      <c r="AB271" s="5">
        <f t="shared" si="2"/>
        <v>11</v>
      </c>
      <c r="AC271" s="1">
        <f t="shared" si="3"/>
        <v>19</v>
      </c>
      <c r="AD271">
        <v>0</v>
      </c>
    </row>
    <row r="272" spans="1:30" ht="14.25" customHeight="1" x14ac:dyDescent="0.35">
      <c r="A272" s="2">
        <f t="shared" si="0"/>
        <v>36</v>
      </c>
      <c r="B272" s="2">
        <v>25451</v>
      </c>
      <c r="C272" s="2">
        <v>0</v>
      </c>
      <c r="D272" s="2">
        <v>1985</v>
      </c>
      <c r="E272" s="8">
        <v>44502.88958333333</v>
      </c>
      <c r="F272" s="2" t="s">
        <v>71</v>
      </c>
      <c r="G272" s="4">
        <v>1</v>
      </c>
      <c r="H272" s="4"/>
      <c r="I272" s="5">
        <v>3</v>
      </c>
      <c r="J272" s="4">
        <v>2</v>
      </c>
      <c r="K272" s="4">
        <v>2</v>
      </c>
      <c r="L272" s="5">
        <v>2</v>
      </c>
      <c r="M272" s="5">
        <v>2</v>
      </c>
      <c r="N272" s="5">
        <v>3</v>
      </c>
      <c r="O272" s="5">
        <v>2</v>
      </c>
      <c r="P272" s="2">
        <v>9</v>
      </c>
      <c r="Q272" s="2">
        <v>7</v>
      </c>
      <c r="R272" s="2">
        <v>3</v>
      </c>
      <c r="S272" s="2">
        <v>6</v>
      </c>
      <c r="T272" s="2">
        <v>5</v>
      </c>
      <c r="U272" s="2">
        <v>5</v>
      </c>
      <c r="V272" s="2">
        <v>4</v>
      </c>
      <c r="W272" s="2">
        <v>5</v>
      </c>
      <c r="X272" s="2">
        <v>4</v>
      </c>
      <c r="Y272" s="2">
        <v>5</v>
      </c>
      <c r="Z272" s="3">
        <v>5</v>
      </c>
      <c r="AA272" s="4">
        <f t="shared" si="1"/>
        <v>5</v>
      </c>
      <c r="AB272" s="5">
        <f t="shared" si="2"/>
        <v>12</v>
      </c>
      <c r="AC272" s="1">
        <f t="shared" si="3"/>
        <v>17</v>
      </c>
      <c r="AD272">
        <v>0</v>
      </c>
    </row>
    <row r="273" spans="1:30" ht="14.25" customHeight="1" x14ac:dyDescent="0.35">
      <c r="A273" s="2">
        <f t="shared" si="0"/>
        <v>20</v>
      </c>
      <c r="B273" s="2">
        <v>25456</v>
      </c>
      <c r="C273" s="2">
        <v>0</v>
      </c>
      <c r="D273" s="2">
        <v>2001</v>
      </c>
      <c r="E273" s="8">
        <v>44502.90902777778</v>
      </c>
      <c r="F273" s="2" t="s">
        <v>139</v>
      </c>
      <c r="G273" s="4">
        <v>4</v>
      </c>
      <c r="H273" s="4"/>
      <c r="I273" s="5">
        <v>4</v>
      </c>
      <c r="J273" s="4">
        <v>4</v>
      </c>
      <c r="K273" s="4">
        <v>3</v>
      </c>
      <c r="L273" s="5">
        <v>3</v>
      </c>
      <c r="M273" s="5">
        <v>4</v>
      </c>
      <c r="N273" s="5">
        <v>4</v>
      </c>
      <c r="O273" s="5">
        <v>4</v>
      </c>
      <c r="P273" s="2">
        <v>3</v>
      </c>
      <c r="Q273" s="2">
        <v>4</v>
      </c>
      <c r="R273" s="2">
        <v>2</v>
      </c>
      <c r="S273" s="2">
        <v>2</v>
      </c>
      <c r="T273" s="2">
        <v>5</v>
      </c>
      <c r="U273" s="2">
        <v>3</v>
      </c>
      <c r="V273" s="2">
        <v>2</v>
      </c>
      <c r="W273" s="2">
        <v>4</v>
      </c>
      <c r="X273" s="2">
        <v>3</v>
      </c>
      <c r="Y273" s="2">
        <v>2</v>
      </c>
      <c r="Z273" s="3">
        <v>-19</v>
      </c>
      <c r="AA273" s="4">
        <f t="shared" si="1"/>
        <v>11</v>
      </c>
      <c r="AB273" s="5">
        <f t="shared" si="2"/>
        <v>19</v>
      </c>
      <c r="AC273" s="1">
        <f t="shared" si="3"/>
        <v>30</v>
      </c>
      <c r="AD273">
        <v>1</v>
      </c>
    </row>
    <row r="274" spans="1:30" ht="14.25" customHeight="1" x14ac:dyDescent="0.35">
      <c r="A274" s="2">
        <f t="shared" si="0"/>
        <v>34</v>
      </c>
      <c r="B274" s="2">
        <v>25464</v>
      </c>
      <c r="C274" s="2">
        <v>0</v>
      </c>
      <c r="D274" s="2">
        <v>1987</v>
      </c>
      <c r="E274" s="8">
        <v>44502.95416666667</v>
      </c>
      <c r="F274" s="2" t="s">
        <v>140</v>
      </c>
      <c r="G274" s="4">
        <v>3</v>
      </c>
      <c r="H274" s="4"/>
      <c r="I274" s="5">
        <v>4</v>
      </c>
      <c r="J274" s="4">
        <v>3</v>
      </c>
      <c r="K274" s="4">
        <v>2</v>
      </c>
      <c r="L274" s="5">
        <v>4</v>
      </c>
      <c r="M274" s="5">
        <v>4</v>
      </c>
      <c r="N274" s="5">
        <v>4</v>
      </c>
      <c r="O274" s="5">
        <v>4</v>
      </c>
      <c r="P274" s="2">
        <v>7</v>
      </c>
      <c r="Q274" s="2">
        <v>29</v>
      </c>
      <c r="R274" s="2">
        <v>12</v>
      </c>
      <c r="S274" s="2">
        <v>26</v>
      </c>
      <c r="T274" s="2">
        <v>58</v>
      </c>
      <c r="U274" s="2">
        <v>5</v>
      </c>
      <c r="V274" s="2">
        <v>5</v>
      </c>
      <c r="W274" s="2">
        <v>32</v>
      </c>
      <c r="X274" s="2">
        <v>7</v>
      </c>
      <c r="Y274" s="2">
        <v>4</v>
      </c>
      <c r="Z274" s="3">
        <v>-18</v>
      </c>
      <c r="AA274" s="4">
        <f t="shared" si="1"/>
        <v>8</v>
      </c>
      <c r="AB274" s="5">
        <f t="shared" si="2"/>
        <v>20</v>
      </c>
      <c r="AC274" s="1">
        <f t="shared" si="3"/>
        <v>28</v>
      </c>
      <c r="AD274">
        <v>1</v>
      </c>
    </row>
    <row r="275" spans="1:30" ht="14.25" customHeight="1" x14ac:dyDescent="0.35">
      <c r="A275" s="2">
        <f t="shared" si="0"/>
        <v>29</v>
      </c>
      <c r="B275" s="2">
        <v>24242</v>
      </c>
      <c r="C275" s="2">
        <v>0</v>
      </c>
      <c r="D275" s="2">
        <v>1992</v>
      </c>
      <c r="E275" s="8">
        <v>44503.311111111114</v>
      </c>
      <c r="F275" s="2" t="s">
        <v>71</v>
      </c>
      <c r="G275" s="4">
        <v>2</v>
      </c>
      <c r="H275" s="4"/>
      <c r="I275" s="5">
        <v>3</v>
      </c>
      <c r="J275" s="4">
        <v>2</v>
      </c>
      <c r="K275" s="4">
        <v>1</v>
      </c>
      <c r="L275" s="5">
        <v>4</v>
      </c>
      <c r="M275" s="5">
        <v>4</v>
      </c>
      <c r="N275" s="5">
        <v>3</v>
      </c>
      <c r="O275" s="5">
        <v>3</v>
      </c>
      <c r="P275" s="2">
        <v>5</v>
      </c>
      <c r="Q275" s="2">
        <v>6</v>
      </c>
      <c r="R275" s="2">
        <v>2</v>
      </c>
      <c r="S275" s="2">
        <v>3</v>
      </c>
      <c r="T275" s="2">
        <v>3</v>
      </c>
      <c r="U275" s="2">
        <v>4</v>
      </c>
      <c r="V275" s="2">
        <v>2</v>
      </c>
      <c r="W275" s="2">
        <v>3</v>
      </c>
      <c r="X275" s="2">
        <v>16</v>
      </c>
      <c r="Y275" s="2">
        <v>3</v>
      </c>
      <c r="Z275" s="3">
        <v>-8</v>
      </c>
      <c r="AA275" s="4">
        <f t="shared" si="1"/>
        <v>5</v>
      </c>
      <c r="AB275" s="5">
        <f t="shared" si="2"/>
        <v>17</v>
      </c>
      <c r="AC275" s="1">
        <f t="shared" si="3"/>
        <v>22</v>
      </c>
      <c r="AD275">
        <v>0</v>
      </c>
    </row>
    <row r="276" spans="1:30" ht="14.25" customHeight="1" x14ac:dyDescent="0.35">
      <c r="A276" s="2">
        <f t="shared" si="0"/>
        <v>20</v>
      </c>
      <c r="B276" s="2">
        <v>25513</v>
      </c>
      <c r="C276" s="2">
        <v>1</v>
      </c>
      <c r="D276" s="2">
        <v>2001</v>
      </c>
      <c r="E276" s="8">
        <v>44503.393750000003</v>
      </c>
      <c r="F276" s="2" t="s">
        <v>71</v>
      </c>
      <c r="G276" s="4">
        <v>4</v>
      </c>
      <c r="H276" s="4"/>
      <c r="I276" s="5">
        <v>3</v>
      </c>
      <c r="J276" s="4">
        <v>4</v>
      </c>
      <c r="K276" s="4">
        <v>2</v>
      </c>
      <c r="L276" s="5">
        <v>2</v>
      </c>
      <c r="M276" s="5">
        <v>3</v>
      </c>
      <c r="N276" s="5">
        <v>3</v>
      </c>
      <c r="O276" s="5">
        <v>3</v>
      </c>
      <c r="P276" s="2">
        <v>3</v>
      </c>
      <c r="Q276" s="2">
        <v>5</v>
      </c>
      <c r="R276" s="2">
        <v>2</v>
      </c>
      <c r="S276" s="2">
        <v>2</v>
      </c>
      <c r="T276" s="2">
        <v>10</v>
      </c>
      <c r="U276" s="2">
        <v>4</v>
      </c>
      <c r="V276" s="2">
        <v>3</v>
      </c>
      <c r="W276" s="2">
        <v>4</v>
      </c>
      <c r="X276" s="2">
        <v>2</v>
      </c>
      <c r="Y276" s="2">
        <v>3</v>
      </c>
      <c r="Z276" s="3">
        <v>-7</v>
      </c>
      <c r="AA276" s="4">
        <f t="shared" si="1"/>
        <v>10</v>
      </c>
      <c r="AB276" s="5">
        <f t="shared" si="2"/>
        <v>14</v>
      </c>
      <c r="AC276" s="1">
        <f t="shared" si="3"/>
        <v>24</v>
      </c>
      <c r="AD276">
        <v>0</v>
      </c>
    </row>
    <row r="277" spans="1:30" ht="14.25" customHeight="1" x14ac:dyDescent="0.35">
      <c r="A277" s="2">
        <f t="shared" si="0"/>
        <v>45</v>
      </c>
      <c r="B277" s="2">
        <v>25543</v>
      </c>
      <c r="C277" s="2">
        <v>0</v>
      </c>
      <c r="D277" s="2">
        <v>1976</v>
      </c>
      <c r="E277" s="8">
        <v>44503.431250000001</v>
      </c>
      <c r="F277" s="2" t="s">
        <v>71</v>
      </c>
      <c r="G277" s="4">
        <v>4</v>
      </c>
      <c r="H277" s="4"/>
      <c r="I277" s="5">
        <v>3</v>
      </c>
      <c r="J277" s="4">
        <v>3</v>
      </c>
      <c r="K277" s="4">
        <v>3</v>
      </c>
      <c r="L277" s="5">
        <v>1</v>
      </c>
      <c r="M277" s="5">
        <v>4</v>
      </c>
      <c r="N277" s="5">
        <v>4</v>
      </c>
      <c r="O277" s="5">
        <v>2</v>
      </c>
      <c r="P277" s="2">
        <v>8</v>
      </c>
      <c r="Q277" s="2">
        <v>12</v>
      </c>
      <c r="R277" s="2">
        <v>5</v>
      </c>
      <c r="S277" s="2">
        <v>11</v>
      </c>
      <c r="T277" s="2">
        <v>16</v>
      </c>
      <c r="U277" s="2">
        <v>7</v>
      </c>
      <c r="V277" s="2">
        <v>7</v>
      </c>
      <c r="W277" s="2">
        <v>28</v>
      </c>
      <c r="X277" s="2">
        <v>6</v>
      </c>
      <c r="Y277" s="2">
        <v>13</v>
      </c>
      <c r="Z277" s="3">
        <v>20</v>
      </c>
      <c r="AA277" s="4">
        <f t="shared" si="1"/>
        <v>10</v>
      </c>
      <c r="AB277" s="5">
        <f t="shared" si="2"/>
        <v>14</v>
      </c>
      <c r="AC277" s="1">
        <f t="shared" si="3"/>
        <v>24</v>
      </c>
      <c r="AD277">
        <v>0</v>
      </c>
    </row>
    <row r="278" spans="1:30" ht="14.25" customHeight="1" x14ac:dyDescent="0.35">
      <c r="A278" s="2">
        <f t="shared" si="0"/>
        <v>20</v>
      </c>
      <c r="B278" s="2">
        <v>25552</v>
      </c>
      <c r="C278" s="2">
        <v>0</v>
      </c>
      <c r="D278" s="2">
        <v>2001</v>
      </c>
      <c r="E278" s="8">
        <v>44503.451388888891</v>
      </c>
      <c r="F278" s="2" t="s">
        <v>71</v>
      </c>
      <c r="G278" s="4">
        <v>2</v>
      </c>
      <c r="H278" s="4"/>
      <c r="I278" s="5">
        <v>4</v>
      </c>
      <c r="J278" s="4">
        <v>3</v>
      </c>
      <c r="K278" s="4">
        <v>1</v>
      </c>
      <c r="L278" s="5">
        <v>4</v>
      </c>
      <c r="M278" s="5">
        <v>4</v>
      </c>
      <c r="N278" s="5">
        <v>4</v>
      </c>
      <c r="O278" s="5">
        <v>4</v>
      </c>
      <c r="P278" s="2">
        <v>4</v>
      </c>
      <c r="Q278" s="2">
        <v>4</v>
      </c>
      <c r="R278" s="2">
        <v>2</v>
      </c>
      <c r="S278" s="2">
        <v>4</v>
      </c>
      <c r="T278" s="2">
        <v>4</v>
      </c>
      <c r="U278" s="2">
        <v>2</v>
      </c>
      <c r="V278" s="2">
        <v>10</v>
      </c>
      <c r="W278" s="2">
        <v>4</v>
      </c>
      <c r="X278" s="2">
        <v>3</v>
      </c>
      <c r="Y278" s="2">
        <v>2</v>
      </c>
      <c r="Z278" s="3">
        <v>-5</v>
      </c>
      <c r="AA278" s="4">
        <f t="shared" si="1"/>
        <v>6</v>
      </c>
      <c r="AB278" s="5">
        <f t="shared" si="2"/>
        <v>20</v>
      </c>
      <c r="AC278" s="1">
        <f t="shared" si="3"/>
        <v>26</v>
      </c>
      <c r="AD278">
        <v>0</v>
      </c>
    </row>
    <row r="279" spans="1:30" ht="14.25" customHeight="1" x14ac:dyDescent="0.35">
      <c r="A279" s="2">
        <f t="shared" si="0"/>
        <v>22</v>
      </c>
      <c r="B279" s="2">
        <v>25561</v>
      </c>
      <c r="C279" s="2">
        <v>0</v>
      </c>
      <c r="D279" s="2">
        <v>1999</v>
      </c>
      <c r="E279" s="8">
        <v>44503.470833333333</v>
      </c>
      <c r="F279" s="2" t="s">
        <v>141</v>
      </c>
      <c r="G279" s="4">
        <v>3</v>
      </c>
      <c r="H279" s="4"/>
      <c r="I279" s="5">
        <v>4</v>
      </c>
      <c r="J279" s="4">
        <v>4</v>
      </c>
      <c r="K279" s="4">
        <v>4</v>
      </c>
      <c r="L279" s="5">
        <v>4</v>
      </c>
      <c r="M279" s="5">
        <v>4</v>
      </c>
      <c r="N279" s="5">
        <v>4</v>
      </c>
      <c r="O279" s="5">
        <v>2</v>
      </c>
      <c r="P279" s="2">
        <v>4</v>
      </c>
      <c r="Q279" s="2">
        <v>5</v>
      </c>
      <c r="R279" s="2">
        <v>3</v>
      </c>
      <c r="S279" s="2">
        <v>5</v>
      </c>
      <c r="T279" s="2">
        <v>3</v>
      </c>
      <c r="U279" s="2">
        <v>29</v>
      </c>
      <c r="V279" s="2">
        <v>3</v>
      </c>
      <c r="W279" s="2">
        <v>12</v>
      </c>
      <c r="X279" s="2">
        <v>4</v>
      </c>
      <c r="Y279" s="2">
        <v>6</v>
      </c>
      <c r="Z279" s="3">
        <v>2</v>
      </c>
      <c r="AA279" s="4">
        <f t="shared" si="1"/>
        <v>11</v>
      </c>
      <c r="AB279" s="5">
        <f t="shared" si="2"/>
        <v>18</v>
      </c>
      <c r="AC279" s="1">
        <f t="shared" si="3"/>
        <v>29</v>
      </c>
      <c r="AD279">
        <v>1</v>
      </c>
    </row>
    <row r="280" spans="1:30" ht="14.25" customHeight="1" x14ac:dyDescent="0.35">
      <c r="A280" s="2">
        <f t="shared" si="0"/>
        <v>19</v>
      </c>
      <c r="B280" s="2">
        <v>25564</v>
      </c>
      <c r="C280" s="2">
        <v>0</v>
      </c>
      <c r="D280" s="2">
        <v>2002</v>
      </c>
      <c r="E280" s="8">
        <v>44503.472222222219</v>
      </c>
      <c r="F280" s="2" t="s">
        <v>71</v>
      </c>
      <c r="G280" s="4">
        <v>3</v>
      </c>
      <c r="H280" s="4"/>
      <c r="I280" s="5">
        <v>2</v>
      </c>
      <c r="J280" s="4">
        <v>4</v>
      </c>
      <c r="K280" s="4">
        <v>3</v>
      </c>
      <c r="L280" s="5">
        <v>1</v>
      </c>
      <c r="M280" s="5">
        <v>2</v>
      </c>
      <c r="N280" s="5">
        <v>3</v>
      </c>
      <c r="O280" s="5">
        <v>2</v>
      </c>
      <c r="P280" s="2">
        <v>19</v>
      </c>
      <c r="Q280" s="2">
        <v>5</v>
      </c>
      <c r="R280" s="2">
        <v>3</v>
      </c>
      <c r="S280" s="2">
        <v>4</v>
      </c>
      <c r="T280" s="2">
        <v>5</v>
      </c>
      <c r="U280" s="2">
        <v>3</v>
      </c>
      <c r="V280" s="2">
        <v>3</v>
      </c>
      <c r="W280" s="2">
        <v>5</v>
      </c>
      <c r="X280" s="2">
        <v>3</v>
      </c>
      <c r="Y280" s="2">
        <v>3</v>
      </c>
      <c r="Z280" s="3">
        <v>-14</v>
      </c>
      <c r="AA280" s="4">
        <f t="shared" si="1"/>
        <v>10</v>
      </c>
      <c r="AB280" s="5">
        <f t="shared" si="2"/>
        <v>10</v>
      </c>
      <c r="AC280" s="1">
        <f t="shared" si="3"/>
        <v>20</v>
      </c>
      <c r="AD280">
        <v>0</v>
      </c>
    </row>
    <row r="281" spans="1:30" ht="14.25" hidden="1" customHeight="1" x14ac:dyDescent="0.35">
      <c r="A281" s="2">
        <f t="shared" si="0"/>
        <v>36</v>
      </c>
      <c r="B281" s="2">
        <v>25581</v>
      </c>
      <c r="C281" s="2">
        <v>0</v>
      </c>
      <c r="D281" s="2">
        <v>1985</v>
      </c>
      <c r="E281" s="8">
        <v>44503.526388888888</v>
      </c>
      <c r="F281" s="2" t="s">
        <v>69</v>
      </c>
      <c r="G281" s="4">
        <v>2</v>
      </c>
      <c r="H281" s="4"/>
      <c r="I281" s="5">
        <v>3</v>
      </c>
      <c r="J281" s="4">
        <v>3</v>
      </c>
      <c r="K281" s="4">
        <v>3</v>
      </c>
      <c r="L281" s="5">
        <v>3</v>
      </c>
      <c r="M281" s="5">
        <v>1</v>
      </c>
      <c r="N281" s="5">
        <v>4</v>
      </c>
      <c r="O281" s="5">
        <v>3</v>
      </c>
      <c r="P281" s="2">
        <v>5</v>
      </c>
      <c r="Q281" s="2">
        <v>3</v>
      </c>
      <c r="R281" s="2">
        <v>2</v>
      </c>
      <c r="S281" s="2">
        <v>3</v>
      </c>
      <c r="T281" s="2">
        <v>3</v>
      </c>
      <c r="U281" s="2">
        <v>3</v>
      </c>
      <c r="V281" s="2">
        <v>3</v>
      </c>
      <c r="W281" s="2">
        <v>3</v>
      </c>
      <c r="X281" s="2">
        <v>3</v>
      </c>
      <c r="Y281" s="2">
        <v>3</v>
      </c>
      <c r="Z281" s="3">
        <v>22</v>
      </c>
      <c r="AA281" s="4">
        <f t="shared" si="1"/>
        <v>8</v>
      </c>
      <c r="AB281" s="5">
        <f t="shared" si="2"/>
        <v>14</v>
      </c>
      <c r="AC281" s="1">
        <f t="shared" si="3"/>
        <v>22</v>
      </c>
    </row>
    <row r="282" spans="1:30" ht="14.25" hidden="1" customHeight="1" x14ac:dyDescent="0.35">
      <c r="A282" s="2">
        <f t="shared" si="0"/>
        <v>36</v>
      </c>
      <c r="B282" s="2">
        <v>25582</v>
      </c>
      <c r="C282" s="2">
        <v>0</v>
      </c>
      <c r="D282" s="2">
        <v>1985</v>
      </c>
      <c r="E282" s="8">
        <v>44503.529166666667</v>
      </c>
      <c r="F282" s="2" t="s">
        <v>69</v>
      </c>
      <c r="G282" s="4">
        <v>4</v>
      </c>
      <c r="H282" s="4"/>
      <c r="I282" s="5">
        <v>3</v>
      </c>
      <c r="J282" s="4">
        <v>4</v>
      </c>
      <c r="K282" s="4">
        <v>3</v>
      </c>
      <c r="L282" s="5">
        <v>3</v>
      </c>
      <c r="M282" s="5">
        <v>3</v>
      </c>
      <c r="N282" s="5">
        <v>3</v>
      </c>
      <c r="O282" s="5">
        <v>2</v>
      </c>
      <c r="P282" s="2">
        <v>5</v>
      </c>
      <c r="Q282" s="2">
        <v>11</v>
      </c>
      <c r="R282" s="2">
        <v>4</v>
      </c>
      <c r="S282" s="2">
        <v>4</v>
      </c>
      <c r="T282" s="2">
        <v>24</v>
      </c>
      <c r="U282" s="2">
        <v>8</v>
      </c>
      <c r="V282" s="2">
        <v>7</v>
      </c>
      <c r="W282" s="2">
        <v>7</v>
      </c>
      <c r="X282" s="2">
        <v>9</v>
      </c>
      <c r="Y282" s="2">
        <v>6</v>
      </c>
      <c r="Z282" s="3">
        <v>-22</v>
      </c>
      <c r="AA282" s="4">
        <f t="shared" si="1"/>
        <v>11</v>
      </c>
      <c r="AB282" s="5">
        <f t="shared" si="2"/>
        <v>14</v>
      </c>
      <c r="AC282" s="1">
        <f t="shared" si="3"/>
        <v>25</v>
      </c>
    </row>
    <row r="283" spans="1:30" ht="14.25" customHeight="1" x14ac:dyDescent="0.35">
      <c r="A283" s="2">
        <f t="shared" si="0"/>
        <v>25</v>
      </c>
      <c r="B283" s="2">
        <v>25595</v>
      </c>
      <c r="C283" s="2">
        <v>1</v>
      </c>
      <c r="D283" s="2">
        <v>1996</v>
      </c>
      <c r="E283" s="8">
        <v>44503.552777777775</v>
      </c>
      <c r="F283" s="2" t="s">
        <v>73</v>
      </c>
      <c r="G283" s="4">
        <v>3</v>
      </c>
      <c r="H283" s="4"/>
      <c r="I283" s="5">
        <v>3</v>
      </c>
      <c r="J283" s="4">
        <v>3</v>
      </c>
      <c r="K283" s="4">
        <v>2</v>
      </c>
      <c r="L283" s="5">
        <v>2</v>
      </c>
      <c r="M283" s="5">
        <v>3</v>
      </c>
      <c r="N283" s="5">
        <v>3</v>
      </c>
      <c r="O283" s="5">
        <v>3</v>
      </c>
      <c r="P283" s="2">
        <v>3</v>
      </c>
      <c r="Q283" s="2">
        <v>8</v>
      </c>
      <c r="R283" s="2">
        <v>1</v>
      </c>
      <c r="S283" s="2">
        <v>4</v>
      </c>
      <c r="T283" s="2">
        <v>9</v>
      </c>
      <c r="U283" s="2">
        <v>3</v>
      </c>
      <c r="V283" s="2">
        <v>3</v>
      </c>
      <c r="W283" s="2">
        <v>3</v>
      </c>
      <c r="X283" s="2">
        <v>2</v>
      </c>
      <c r="Y283" s="2">
        <v>2</v>
      </c>
      <c r="Z283" s="3">
        <v>-36</v>
      </c>
      <c r="AA283" s="4">
        <f t="shared" si="1"/>
        <v>8</v>
      </c>
      <c r="AB283" s="5">
        <f t="shared" si="2"/>
        <v>14</v>
      </c>
      <c r="AC283" s="1">
        <f t="shared" si="3"/>
        <v>22</v>
      </c>
      <c r="AD283">
        <v>0</v>
      </c>
    </row>
    <row r="284" spans="1:30" ht="14.25" customHeight="1" x14ac:dyDescent="0.35">
      <c r="A284" s="2">
        <f t="shared" si="0"/>
        <v>25</v>
      </c>
      <c r="B284" s="2">
        <v>25590</v>
      </c>
      <c r="C284" s="2">
        <v>1</v>
      </c>
      <c r="D284" s="2">
        <v>1996</v>
      </c>
      <c r="E284" s="8">
        <v>44503.561111111114</v>
      </c>
      <c r="F284" s="2" t="s">
        <v>70</v>
      </c>
      <c r="G284" s="4">
        <v>1</v>
      </c>
      <c r="H284" s="4"/>
      <c r="I284" s="5">
        <v>2</v>
      </c>
      <c r="J284" s="4">
        <v>1</v>
      </c>
      <c r="K284" s="4">
        <v>3</v>
      </c>
      <c r="L284" s="5">
        <v>4</v>
      </c>
      <c r="M284" s="5">
        <v>3</v>
      </c>
      <c r="N284" s="5">
        <v>3</v>
      </c>
      <c r="O284" s="5">
        <v>2</v>
      </c>
      <c r="P284" s="2">
        <v>4</v>
      </c>
      <c r="Q284" s="2">
        <v>7</v>
      </c>
      <c r="R284" s="2">
        <v>3</v>
      </c>
      <c r="S284" s="2">
        <v>6</v>
      </c>
      <c r="T284" s="2">
        <v>13</v>
      </c>
      <c r="U284" s="2">
        <v>5</v>
      </c>
      <c r="V284" s="2">
        <v>5</v>
      </c>
      <c r="W284" s="2">
        <v>5</v>
      </c>
      <c r="X284" s="2">
        <v>6</v>
      </c>
      <c r="Y284" s="2">
        <v>5</v>
      </c>
      <c r="Z284" s="3">
        <v>63</v>
      </c>
      <c r="AA284" s="4">
        <f t="shared" si="1"/>
        <v>5</v>
      </c>
      <c r="AB284" s="5">
        <f t="shared" si="2"/>
        <v>14</v>
      </c>
      <c r="AC284" s="1">
        <f t="shared" si="3"/>
        <v>19</v>
      </c>
      <c r="AD284">
        <v>1</v>
      </c>
    </row>
    <row r="285" spans="1:30" ht="14.25" customHeight="1" x14ac:dyDescent="0.35">
      <c r="A285" s="2">
        <f t="shared" si="0"/>
        <v>47</v>
      </c>
      <c r="B285" s="2">
        <v>25601</v>
      </c>
      <c r="C285" s="2">
        <v>1</v>
      </c>
      <c r="D285" s="2">
        <v>1974</v>
      </c>
      <c r="E285" s="8">
        <v>44503.568055555559</v>
      </c>
      <c r="F285" s="2" t="s">
        <v>132</v>
      </c>
      <c r="G285" s="4">
        <v>3</v>
      </c>
      <c r="H285" s="4"/>
      <c r="I285" s="5">
        <v>3</v>
      </c>
      <c r="J285" s="4">
        <v>4</v>
      </c>
      <c r="K285" s="4">
        <v>3</v>
      </c>
      <c r="L285" s="5">
        <v>2</v>
      </c>
      <c r="M285" s="5">
        <v>3</v>
      </c>
      <c r="N285" s="5">
        <v>3</v>
      </c>
      <c r="O285" s="5">
        <v>3</v>
      </c>
      <c r="P285" s="2">
        <v>5</v>
      </c>
      <c r="Q285" s="2">
        <v>8</v>
      </c>
      <c r="R285" s="2">
        <v>3</v>
      </c>
      <c r="S285" s="2">
        <v>5</v>
      </c>
      <c r="T285" s="2">
        <v>12</v>
      </c>
      <c r="U285" s="2">
        <v>10</v>
      </c>
      <c r="V285" s="2">
        <v>4</v>
      </c>
      <c r="W285" s="2">
        <v>6</v>
      </c>
      <c r="X285" s="2">
        <v>7</v>
      </c>
      <c r="Y285" s="2">
        <v>3</v>
      </c>
      <c r="Z285" s="3">
        <v>-23</v>
      </c>
      <c r="AA285" s="4">
        <f t="shared" si="1"/>
        <v>10</v>
      </c>
      <c r="AB285" s="5">
        <f t="shared" si="2"/>
        <v>14</v>
      </c>
      <c r="AC285" s="1">
        <f t="shared" si="3"/>
        <v>24</v>
      </c>
      <c r="AD285">
        <v>0</v>
      </c>
    </row>
    <row r="286" spans="1:30" ht="14.25" customHeight="1" x14ac:dyDescent="0.35">
      <c r="A286" s="2">
        <f t="shared" si="0"/>
        <v>21</v>
      </c>
      <c r="B286" s="2">
        <v>25612</v>
      </c>
      <c r="C286" s="2">
        <v>0</v>
      </c>
      <c r="D286" s="2">
        <v>2000</v>
      </c>
      <c r="E286" s="8">
        <v>44503.588888888888</v>
      </c>
      <c r="F286" s="2" t="s">
        <v>71</v>
      </c>
      <c r="G286" s="4">
        <v>3</v>
      </c>
      <c r="H286" s="4"/>
      <c r="I286" s="5">
        <v>2</v>
      </c>
      <c r="J286" s="4">
        <v>3</v>
      </c>
      <c r="K286" s="4">
        <v>4</v>
      </c>
      <c r="L286" s="5">
        <v>2</v>
      </c>
      <c r="M286" s="5">
        <v>3</v>
      </c>
      <c r="N286" s="5">
        <v>3</v>
      </c>
      <c r="O286" s="5">
        <v>2</v>
      </c>
      <c r="P286" s="2">
        <v>4</v>
      </c>
      <c r="Q286" s="2">
        <v>13</v>
      </c>
      <c r="R286" s="2">
        <v>3</v>
      </c>
      <c r="S286" s="2">
        <v>5</v>
      </c>
      <c r="T286" s="2">
        <v>7</v>
      </c>
      <c r="U286" s="2">
        <v>5</v>
      </c>
      <c r="V286" s="2">
        <v>5</v>
      </c>
      <c r="W286" s="2">
        <v>8</v>
      </c>
      <c r="X286" s="2">
        <v>5</v>
      </c>
      <c r="Y286" s="2">
        <v>4</v>
      </c>
      <c r="Z286" s="3">
        <v>-12</v>
      </c>
      <c r="AA286" s="4">
        <f t="shared" si="1"/>
        <v>10</v>
      </c>
      <c r="AB286" s="5">
        <f t="shared" si="2"/>
        <v>12</v>
      </c>
      <c r="AC286" s="1">
        <f t="shared" si="3"/>
        <v>22</v>
      </c>
      <c r="AD286">
        <v>0</v>
      </c>
    </row>
    <row r="287" spans="1:30" ht="14.25" customHeight="1" x14ac:dyDescent="0.35">
      <c r="A287" s="2">
        <f t="shared" si="0"/>
        <v>22</v>
      </c>
      <c r="B287" s="2">
        <v>25633</v>
      </c>
      <c r="C287" s="2">
        <v>1</v>
      </c>
      <c r="D287" s="2">
        <v>1999</v>
      </c>
      <c r="E287" s="8">
        <v>44503.663888888892</v>
      </c>
      <c r="F287" s="2" t="s">
        <v>71</v>
      </c>
      <c r="G287" s="4">
        <v>4</v>
      </c>
      <c r="H287" s="4"/>
      <c r="I287" s="5">
        <v>4</v>
      </c>
      <c r="J287" s="4">
        <v>3</v>
      </c>
      <c r="K287" s="4">
        <v>3</v>
      </c>
      <c r="L287" s="5">
        <v>3</v>
      </c>
      <c r="M287" s="5">
        <v>4</v>
      </c>
      <c r="N287" s="5">
        <v>4</v>
      </c>
      <c r="O287" s="5">
        <v>2</v>
      </c>
      <c r="P287" s="2">
        <v>8</v>
      </c>
      <c r="Q287" s="2">
        <v>7</v>
      </c>
      <c r="R287" s="2">
        <v>4</v>
      </c>
      <c r="S287" s="2">
        <v>7</v>
      </c>
      <c r="T287" s="2">
        <v>10</v>
      </c>
      <c r="U287" s="2">
        <v>3</v>
      </c>
      <c r="V287" s="2">
        <v>15</v>
      </c>
      <c r="W287" s="2">
        <v>4</v>
      </c>
      <c r="X287" s="2">
        <v>5</v>
      </c>
      <c r="Y287" s="2">
        <v>5</v>
      </c>
      <c r="Z287" s="3">
        <v>15</v>
      </c>
      <c r="AA287" s="4">
        <f t="shared" si="1"/>
        <v>10</v>
      </c>
      <c r="AB287" s="5">
        <f t="shared" si="2"/>
        <v>17</v>
      </c>
      <c r="AC287" s="1">
        <f t="shared" si="3"/>
        <v>27</v>
      </c>
      <c r="AD287">
        <v>0</v>
      </c>
    </row>
    <row r="288" spans="1:30" ht="14.25" hidden="1" customHeight="1" x14ac:dyDescent="0.35">
      <c r="A288" s="2">
        <f t="shared" si="0"/>
        <v>19</v>
      </c>
      <c r="B288" s="2">
        <v>25649</v>
      </c>
      <c r="C288" s="2">
        <v>0</v>
      </c>
      <c r="D288" s="2">
        <v>2002</v>
      </c>
      <c r="E288" s="8">
        <v>44503.711805555555</v>
      </c>
      <c r="F288" s="2" t="s">
        <v>69</v>
      </c>
      <c r="G288" s="4">
        <v>2</v>
      </c>
      <c r="H288" s="4"/>
      <c r="I288" s="5">
        <v>4</v>
      </c>
      <c r="J288" s="4">
        <v>2</v>
      </c>
      <c r="K288" s="4">
        <v>4</v>
      </c>
      <c r="L288" s="5">
        <v>4</v>
      </c>
      <c r="M288" s="5">
        <v>4</v>
      </c>
      <c r="N288" s="5">
        <v>4</v>
      </c>
      <c r="O288" s="5">
        <v>4</v>
      </c>
      <c r="P288" s="2">
        <v>4</v>
      </c>
      <c r="Q288" s="2">
        <v>16</v>
      </c>
      <c r="R288" s="2">
        <v>3</v>
      </c>
      <c r="S288" s="2">
        <v>6</v>
      </c>
      <c r="T288" s="2">
        <v>6</v>
      </c>
      <c r="U288" s="2">
        <v>6</v>
      </c>
      <c r="V288" s="2">
        <v>4</v>
      </c>
      <c r="W288" s="2">
        <v>6</v>
      </c>
      <c r="X288" s="2">
        <v>4</v>
      </c>
      <c r="Y288" s="2">
        <v>3</v>
      </c>
      <c r="Z288" s="3">
        <v>17</v>
      </c>
      <c r="AA288" s="4">
        <f t="shared" si="1"/>
        <v>8</v>
      </c>
      <c r="AB288" s="5">
        <f t="shared" si="2"/>
        <v>20</v>
      </c>
      <c r="AC288" s="1">
        <f t="shared" si="3"/>
        <v>28</v>
      </c>
    </row>
    <row r="289" spans="1:30" ht="14.25" customHeight="1" x14ac:dyDescent="0.35">
      <c r="A289" s="2">
        <f t="shared" si="0"/>
        <v>25</v>
      </c>
      <c r="B289" s="2">
        <v>25668</v>
      </c>
      <c r="C289" s="2">
        <v>0</v>
      </c>
      <c r="D289" s="2">
        <v>1996</v>
      </c>
      <c r="E289" s="8">
        <v>44503.763194444444</v>
      </c>
      <c r="F289" s="2" t="s">
        <v>71</v>
      </c>
      <c r="G289" s="4">
        <v>2</v>
      </c>
      <c r="H289" s="4"/>
      <c r="I289" s="5">
        <v>4</v>
      </c>
      <c r="J289" s="4">
        <v>2</v>
      </c>
      <c r="K289" s="4">
        <v>1</v>
      </c>
      <c r="L289" s="5">
        <v>4</v>
      </c>
      <c r="M289" s="5">
        <v>3</v>
      </c>
      <c r="N289" s="5">
        <v>2</v>
      </c>
      <c r="O289" s="5">
        <v>1</v>
      </c>
      <c r="P289" s="2">
        <v>4</v>
      </c>
      <c r="Q289" s="2">
        <v>4</v>
      </c>
      <c r="R289" s="2">
        <v>4</v>
      </c>
      <c r="S289" s="2">
        <v>3</v>
      </c>
      <c r="T289" s="2">
        <v>4</v>
      </c>
      <c r="U289" s="2">
        <v>3</v>
      </c>
      <c r="V289" s="2">
        <v>3</v>
      </c>
      <c r="W289" s="2">
        <v>5</v>
      </c>
      <c r="X289" s="2">
        <v>4</v>
      </c>
      <c r="Y289" s="2">
        <v>2</v>
      </c>
      <c r="Z289" s="3">
        <v>19</v>
      </c>
      <c r="AA289" s="4">
        <f t="shared" si="1"/>
        <v>5</v>
      </c>
      <c r="AB289" s="5">
        <f t="shared" si="2"/>
        <v>14</v>
      </c>
      <c r="AC289" s="1">
        <f t="shared" si="3"/>
        <v>19</v>
      </c>
      <c r="AD289">
        <v>0</v>
      </c>
    </row>
    <row r="290" spans="1:30" ht="14.25" customHeight="1" x14ac:dyDescent="0.35">
      <c r="A290" s="2">
        <f t="shared" si="0"/>
        <v>22</v>
      </c>
      <c r="B290" s="2">
        <v>24054</v>
      </c>
      <c r="C290" s="2">
        <v>1</v>
      </c>
      <c r="D290" s="2">
        <v>1999</v>
      </c>
      <c r="E290" s="8">
        <v>44503.76458333333</v>
      </c>
      <c r="F290" s="2" t="s">
        <v>71</v>
      </c>
      <c r="G290" s="4">
        <v>2</v>
      </c>
      <c r="H290" s="4"/>
      <c r="I290" s="5">
        <v>2</v>
      </c>
      <c r="J290" s="4">
        <v>2</v>
      </c>
      <c r="K290" s="4">
        <v>3</v>
      </c>
      <c r="L290" s="5">
        <v>2</v>
      </c>
      <c r="M290" s="5">
        <v>1</v>
      </c>
      <c r="N290" s="5">
        <v>2</v>
      </c>
      <c r="O290" s="5">
        <v>1</v>
      </c>
      <c r="P290" s="2">
        <v>7</v>
      </c>
      <c r="Q290" s="2">
        <v>11</v>
      </c>
      <c r="R290" s="2">
        <v>2</v>
      </c>
      <c r="S290" s="2">
        <v>5</v>
      </c>
      <c r="T290" s="2">
        <v>8</v>
      </c>
      <c r="U290" s="2">
        <v>3</v>
      </c>
      <c r="V290" s="2">
        <v>5</v>
      </c>
      <c r="W290" s="2">
        <v>13</v>
      </c>
      <c r="X290" s="2">
        <v>7</v>
      </c>
      <c r="Y290" s="2">
        <v>2</v>
      </c>
      <c r="Z290" s="3">
        <v>3</v>
      </c>
      <c r="AA290" s="4">
        <f t="shared" si="1"/>
        <v>7</v>
      </c>
      <c r="AB290" s="5">
        <f t="shared" si="2"/>
        <v>8</v>
      </c>
      <c r="AC290" s="1">
        <f t="shared" si="3"/>
        <v>15</v>
      </c>
      <c r="AD290">
        <v>0</v>
      </c>
    </row>
    <row r="291" spans="1:30" ht="14.25" customHeight="1" x14ac:dyDescent="0.35">
      <c r="A291" s="2">
        <f t="shared" si="0"/>
        <v>49</v>
      </c>
      <c r="B291" s="2">
        <v>25672</v>
      </c>
      <c r="C291" s="2">
        <v>1</v>
      </c>
      <c r="D291" s="2">
        <v>1972</v>
      </c>
      <c r="E291" s="8">
        <v>44503.78402777778</v>
      </c>
      <c r="F291" s="2" t="s">
        <v>132</v>
      </c>
      <c r="G291" s="4">
        <v>3</v>
      </c>
      <c r="H291" s="4"/>
      <c r="I291" s="5">
        <v>3</v>
      </c>
      <c r="J291" s="4">
        <v>3</v>
      </c>
      <c r="K291" s="4">
        <v>3</v>
      </c>
      <c r="L291" s="5">
        <v>3</v>
      </c>
      <c r="M291" s="5">
        <v>4</v>
      </c>
      <c r="N291" s="5">
        <v>4</v>
      </c>
      <c r="O291" s="5">
        <v>3</v>
      </c>
      <c r="P291" s="2">
        <v>5</v>
      </c>
      <c r="Q291" s="2">
        <v>7</v>
      </c>
      <c r="R291" s="2">
        <v>1</v>
      </c>
      <c r="S291" s="2">
        <v>5</v>
      </c>
      <c r="T291" s="2">
        <v>6</v>
      </c>
      <c r="U291" s="2">
        <v>4</v>
      </c>
      <c r="V291" s="2">
        <v>4</v>
      </c>
      <c r="W291" s="2">
        <v>12</v>
      </c>
      <c r="X291" s="2">
        <v>8</v>
      </c>
      <c r="Y291" s="2">
        <v>9</v>
      </c>
      <c r="Z291" s="3">
        <v>-22</v>
      </c>
      <c r="AA291" s="4">
        <f t="shared" si="1"/>
        <v>9</v>
      </c>
      <c r="AB291" s="5">
        <f t="shared" si="2"/>
        <v>17</v>
      </c>
      <c r="AC291" s="1">
        <f t="shared" si="3"/>
        <v>26</v>
      </c>
      <c r="AD291">
        <v>0</v>
      </c>
    </row>
    <row r="292" spans="1:30" ht="14.25" customHeight="1" x14ac:dyDescent="0.35">
      <c r="A292" s="2">
        <f t="shared" si="0"/>
        <v>42</v>
      </c>
      <c r="B292" s="2">
        <v>24488</v>
      </c>
      <c r="C292" s="2">
        <v>0</v>
      </c>
      <c r="D292" s="2">
        <v>1979</v>
      </c>
      <c r="E292" s="8">
        <v>44503.813194444447</v>
      </c>
      <c r="F292" s="2" t="s">
        <v>71</v>
      </c>
      <c r="G292" s="4">
        <v>4</v>
      </c>
      <c r="H292" s="4"/>
      <c r="I292" s="5">
        <v>3</v>
      </c>
      <c r="J292" s="4">
        <v>4</v>
      </c>
      <c r="K292" s="4">
        <v>2</v>
      </c>
      <c r="L292" s="5">
        <v>4</v>
      </c>
      <c r="M292" s="5">
        <v>3</v>
      </c>
      <c r="N292" s="5">
        <v>3</v>
      </c>
      <c r="O292" s="5">
        <v>2</v>
      </c>
      <c r="P292" s="2">
        <v>4</v>
      </c>
      <c r="Q292" s="2">
        <v>6</v>
      </c>
      <c r="R292" s="2">
        <v>6</v>
      </c>
      <c r="S292" s="2">
        <v>4</v>
      </c>
      <c r="T292" s="2">
        <v>6</v>
      </c>
      <c r="U292" s="2">
        <v>9</v>
      </c>
      <c r="V292" s="2">
        <v>3</v>
      </c>
      <c r="W292" s="2">
        <v>3</v>
      </c>
      <c r="X292" s="2">
        <v>9</v>
      </c>
      <c r="Y292" s="2">
        <v>3</v>
      </c>
      <c r="Z292" s="3">
        <v>-4</v>
      </c>
      <c r="AA292" s="4">
        <f t="shared" si="1"/>
        <v>10</v>
      </c>
      <c r="AB292" s="5">
        <f t="shared" si="2"/>
        <v>15</v>
      </c>
      <c r="AC292" s="1">
        <f t="shared" si="3"/>
        <v>25</v>
      </c>
      <c r="AD292">
        <v>0</v>
      </c>
    </row>
    <row r="293" spans="1:30" ht="14.25" customHeight="1" x14ac:dyDescent="0.35">
      <c r="A293" s="2">
        <f t="shared" si="0"/>
        <v>22</v>
      </c>
      <c r="B293" s="2">
        <v>25710</v>
      </c>
      <c r="C293" s="2">
        <v>0</v>
      </c>
      <c r="D293" s="2">
        <v>1999</v>
      </c>
      <c r="E293" s="8">
        <v>44503.820833333331</v>
      </c>
      <c r="F293" s="2" t="s">
        <v>73</v>
      </c>
      <c r="G293" s="4">
        <v>2</v>
      </c>
      <c r="H293" s="4"/>
      <c r="I293" s="5">
        <v>3</v>
      </c>
      <c r="J293" s="4">
        <v>3</v>
      </c>
      <c r="K293" s="4">
        <v>2</v>
      </c>
      <c r="L293" s="5">
        <v>2</v>
      </c>
      <c r="M293" s="5">
        <v>3</v>
      </c>
      <c r="N293" s="5">
        <v>4</v>
      </c>
      <c r="O293" s="5">
        <v>2</v>
      </c>
      <c r="P293" s="2">
        <v>7</v>
      </c>
      <c r="Q293" s="2">
        <v>11</v>
      </c>
      <c r="R293" s="2">
        <v>3</v>
      </c>
      <c r="S293" s="2">
        <v>4</v>
      </c>
      <c r="T293" s="2">
        <v>7</v>
      </c>
      <c r="U293" s="2">
        <v>5</v>
      </c>
      <c r="V293" s="2">
        <v>5</v>
      </c>
      <c r="W293" s="2">
        <v>4</v>
      </c>
      <c r="X293" s="2">
        <v>4</v>
      </c>
      <c r="Y293" s="2">
        <v>4</v>
      </c>
      <c r="Z293" s="3">
        <v>-21</v>
      </c>
      <c r="AA293" s="4">
        <f t="shared" si="1"/>
        <v>7</v>
      </c>
      <c r="AB293" s="5">
        <f t="shared" si="2"/>
        <v>14</v>
      </c>
      <c r="AC293" s="1">
        <f t="shared" si="3"/>
        <v>21</v>
      </c>
      <c r="AD293">
        <v>0</v>
      </c>
    </row>
    <row r="294" spans="1:30" ht="14.25" customHeight="1" x14ac:dyDescent="0.35">
      <c r="A294" s="2">
        <f t="shared" si="0"/>
        <v>23</v>
      </c>
      <c r="B294" s="2">
        <v>25715</v>
      </c>
      <c r="C294" s="2">
        <v>0</v>
      </c>
      <c r="D294" s="2">
        <v>1998</v>
      </c>
      <c r="E294" s="8">
        <v>44503.834027777775</v>
      </c>
      <c r="F294" s="2" t="s">
        <v>142</v>
      </c>
      <c r="G294" s="4">
        <v>3</v>
      </c>
      <c r="H294" s="4"/>
      <c r="I294" s="5">
        <v>3</v>
      </c>
      <c r="J294" s="4">
        <v>3</v>
      </c>
      <c r="K294" s="4">
        <v>3</v>
      </c>
      <c r="L294" s="5">
        <v>2</v>
      </c>
      <c r="M294" s="5">
        <v>4</v>
      </c>
      <c r="N294" s="5">
        <v>3</v>
      </c>
      <c r="O294" s="5">
        <v>3</v>
      </c>
      <c r="P294" s="2">
        <v>6</v>
      </c>
      <c r="Q294" s="2">
        <v>15</v>
      </c>
      <c r="R294" s="2">
        <v>3</v>
      </c>
      <c r="S294" s="2">
        <v>8</v>
      </c>
      <c r="T294" s="2">
        <v>6</v>
      </c>
      <c r="U294" s="2">
        <v>9</v>
      </c>
      <c r="V294" s="2">
        <v>4</v>
      </c>
      <c r="W294" s="2">
        <v>7</v>
      </c>
      <c r="X294" s="2">
        <v>5</v>
      </c>
      <c r="Y294" s="2">
        <v>7</v>
      </c>
      <c r="Z294" s="3">
        <v>-15</v>
      </c>
      <c r="AA294" s="4">
        <f t="shared" si="1"/>
        <v>9</v>
      </c>
      <c r="AB294" s="5">
        <f t="shared" si="2"/>
        <v>15</v>
      </c>
      <c r="AC294" s="1">
        <f t="shared" si="3"/>
        <v>24</v>
      </c>
      <c r="AD294">
        <v>0</v>
      </c>
    </row>
    <row r="295" spans="1:30" ht="14.25" customHeight="1" x14ac:dyDescent="0.35">
      <c r="A295" s="2">
        <f t="shared" si="0"/>
        <v>37</v>
      </c>
      <c r="B295" s="2">
        <v>25587</v>
      </c>
      <c r="C295" s="2">
        <v>0</v>
      </c>
      <c r="D295" s="2">
        <v>1984</v>
      </c>
      <c r="E295" s="8">
        <v>44503.861111111109</v>
      </c>
      <c r="F295" s="2" t="s">
        <v>70</v>
      </c>
      <c r="G295" s="4">
        <v>3</v>
      </c>
      <c r="H295" s="4"/>
      <c r="I295" s="5">
        <v>3</v>
      </c>
      <c r="J295" s="4">
        <v>3</v>
      </c>
      <c r="K295" s="4">
        <v>2</v>
      </c>
      <c r="L295" s="5">
        <v>3</v>
      </c>
      <c r="M295" s="5">
        <v>3</v>
      </c>
      <c r="N295" s="5">
        <v>3</v>
      </c>
      <c r="O295" s="5">
        <v>3</v>
      </c>
      <c r="P295" s="2">
        <v>6</v>
      </c>
      <c r="Q295" s="2">
        <v>8</v>
      </c>
      <c r="R295" s="2">
        <v>9</v>
      </c>
      <c r="S295" s="2">
        <v>6</v>
      </c>
      <c r="T295" s="2">
        <v>5</v>
      </c>
      <c r="U295" s="2">
        <v>4</v>
      </c>
      <c r="V295" s="2">
        <v>3</v>
      </c>
      <c r="W295" s="2">
        <v>5</v>
      </c>
      <c r="X295" s="2">
        <v>9</v>
      </c>
      <c r="Y295" s="2">
        <v>3</v>
      </c>
      <c r="Z295" s="3">
        <v>-40</v>
      </c>
      <c r="AA295" s="4">
        <f t="shared" si="1"/>
        <v>8</v>
      </c>
      <c r="AB295" s="5">
        <f t="shared" si="2"/>
        <v>15</v>
      </c>
      <c r="AC295" s="1">
        <f t="shared" si="3"/>
        <v>23</v>
      </c>
      <c r="AD295">
        <v>1</v>
      </c>
    </row>
    <row r="296" spans="1:30" ht="14.25" customHeight="1" x14ac:dyDescent="0.35">
      <c r="A296" s="2">
        <f t="shared" si="0"/>
        <v>21</v>
      </c>
      <c r="B296" s="2">
        <v>25722</v>
      </c>
      <c r="C296" s="2">
        <v>0</v>
      </c>
      <c r="D296" s="2">
        <v>2000</v>
      </c>
      <c r="E296" s="8">
        <v>44503.861805555556</v>
      </c>
      <c r="F296" s="2" t="s">
        <v>71</v>
      </c>
      <c r="G296" s="4">
        <v>2</v>
      </c>
      <c r="H296" s="4"/>
      <c r="I296" s="5">
        <v>2</v>
      </c>
      <c r="J296" s="4">
        <v>3</v>
      </c>
      <c r="K296" s="4">
        <v>2</v>
      </c>
      <c r="L296" s="5">
        <v>2</v>
      </c>
      <c r="M296" s="5">
        <v>3</v>
      </c>
      <c r="N296" s="5">
        <v>3</v>
      </c>
      <c r="O296" s="5">
        <v>2</v>
      </c>
      <c r="P296" s="2">
        <v>13</v>
      </c>
      <c r="Q296" s="2">
        <v>4</v>
      </c>
      <c r="R296" s="2">
        <v>2</v>
      </c>
      <c r="S296" s="2">
        <v>3</v>
      </c>
      <c r="T296" s="2">
        <v>7</v>
      </c>
      <c r="U296" s="2">
        <v>3</v>
      </c>
      <c r="V296" s="2">
        <v>9</v>
      </c>
      <c r="W296" s="2">
        <v>5</v>
      </c>
      <c r="X296" s="2">
        <v>4</v>
      </c>
      <c r="Y296" s="2">
        <v>3</v>
      </c>
      <c r="Z296" s="3">
        <v>-27</v>
      </c>
      <c r="AA296" s="4">
        <f t="shared" si="1"/>
        <v>7</v>
      </c>
      <c r="AB296" s="5">
        <f t="shared" si="2"/>
        <v>12</v>
      </c>
      <c r="AC296" s="1">
        <f t="shared" si="3"/>
        <v>19</v>
      </c>
      <c r="AD296">
        <v>0</v>
      </c>
    </row>
    <row r="297" spans="1:30" ht="14.25" hidden="1" customHeight="1" x14ac:dyDescent="0.35">
      <c r="A297" s="2">
        <f t="shared" si="0"/>
        <v>20</v>
      </c>
      <c r="B297" s="2">
        <v>25730</v>
      </c>
      <c r="C297" s="2">
        <v>0</v>
      </c>
      <c r="D297" s="2">
        <v>2001</v>
      </c>
      <c r="E297" s="8">
        <v>44503.884722222225</v>
      </c>
      <c r="F297" s="2" t="s">
        <v>69</v>
      </c>
      <c r="G297" s="4">
        <v>2</v>
      </c>
      <c r="H297" s="4"/>
      <c r="I297" s="5">
        <v>2</v>
      </c>
      <c r="J297" s="4">
        <v>2</v>
      </c>
      <c r="K297" s="4">
        <v>2</v>
      </c>
      <c r="L297" s="5">
        <v>3</v>
      </c>
      <c r="M297" s="5">
        <v>3</v>
      </c>
      <c r="N297" s="5">
        <v>3</v>
      </c>
      <c r="O297" s="5">
        <v>2</v>
      </c>
      <c r="P297" s="2">
        <v>8</v>
      </c>
      <c r="Q297" s="2">
        <v>10</v>
      </c>
      <c r="R297" s="2">
        <v>4</v>
      </c>
      <c r="S297" s="2">
        <v>8</v>
      </c>
      <c r="T297" s="2">
        <v>11</v>
      </c>
      <c r="U297" s="2">
        <v>9</v>
      </c>
      <c r="V297" s="2">
        <v>3</v>
      </c>
      <c r="W297" s="2">
        <v>6</v>
      </c>
      <c r="X297" s="2">
        <v>5</v>
      </c>
      <c r="Y297" s="2">
        <v>4</v>
      </c>
      <c r="Z297" s="3">
        <v>-18</v>
      </c>
      <c r="AA297" s="4">
        <f t="shared" si="1"/>
        <v>6</v>
      </c>
      <c r="AB297" s="5">
        <f t="shared" si="2"/>
        <v>13</v>
      </c>
      <c r="AC297" s="1">
        <f t="shared" si="3"/>
        <v>19</v>
      </c>
    </row>
    <row r="298" spans="1:30" ht="14.25" customHeight="1" x14ac:dyDescent="0.35">
      <c r="A298" s="2">
        <f t="shared" si="0"/>
        <v>19</v>
      </c>
      <c r="B298" s="2">
        <v>25738</v>
      </c>
      <c r="C298" s="2">
        <v>0</v>
      </c>
      <c r="D298" s="2">
        <v>2002</v>
      </c>
      <c r="E298" s="8">
        <v>44503.901388888888</v>
      </c>
      <c r="F298" s="2" t="s">
        <v>73</v>
      </c>
      <c r="G298" s="4">
        <v>3</v>
      </c>
      <c r="H298" s="4"/>
      <c r="I298" s="5">
        <v>3</v>
      </c>
      <c r="J298" s="4">
        <v>3</v>
      </c>
      <c r="K298" s="4">
        <v>3</v>
      </c>
      <c r="L298" s="5">
        <v>3</v>
      </c>
      <c r="M298" s="5">
        <v>4</v>
      </c>
      <c r="N298" s="5">
        <v>3</v>
      </c>
      <c r="O298" s="5">
        <v>3</v>
      </c>
      <c r="P298" s="2">
        <v>5</v>
      </c>
      <c r="Q298" s="2">
        <v>4</v>
      </c>
      <c r="R298" s="2">
        <v>1</v>
      </c>
      <c r="S298" s="2">
        <v>4</v>
      </c>
      <c r="T298" s="2">
        <v>5</v>
      </c>
      <c r="U298" s="2">
        <v>5</v>
      </c>
      <c r="V298" s="2">
        <v>2</v>
      </c>
      <c r="W298" s="2">
        <v>5</v>
      </c>
      <c r="X298" s="2">
        <v>4</v>
      </c>
      <c r="Y298" s="2">
        <v>3</v>
      </c>
      <c r="Z298" s="3">
        <v>-37</v>
      </c>
      <c r="AA298" s="4">
        <f t="shared" si="1"/>
        <v>9</v>
      </c>
      <c r="AB298" s="5">
        <f t="shared" si="2"/>
        <v>16</v>
      </c>
      <c r="AC298" s="1">
        <f t="shared" si="3"/>
        <v>25</v>
      </c>
      <c r="AD298">
        <v>0</v>
      </c>
    </row>
    <row r="299" spans="1:30" ht="14.25" customHeight="1" x14ac:dyDescent="0.35">
      <c r="A299" s="2">
        <f t="shared" si="0"/>
        <v>21</v>
      </c>
      <c r="B299" s="2">
        <v>25747</v>
      </c>
      <c r="C299" s="2">
        <v>0</v>
      </c>
      <c r="D299" s="2">
        <v>2000</v>
      </c>
      <c r="E299" s="8">
        <v>44503.942361111112</v>
      </c>
      <c r="F299" s="2" t="s">
        <v>113</v>
      </c>
      <c r="G299" s="4">
        <v>2</v>
      </c>
      <c r="H299" s="4"/>
      <c r="I299" s="5">
        <v>2</v>
      </c>
      <c r="J299" s="4">
        <v>3</v>
      </c>
      <c r="K299" s="4">
        <v>3</v>
      </c>
      <c r="L299" s="5">
        <v>4</v>
      </c>
      <c r="M299" s="5">
        <v>3</v>
      </c>
      <c r="N299" s="5">
        <v>2</v>
      </c>
      <c r="O299" s="5">
        <v>4</v>
      </c>
      <c r="P299" s="2">
        <v>11</v>
      </c>
      <c r="Q299" s="2">
        <v>14</v>
      </c>
      <c r="R299" s="2">
        <v>12</v>
      </c>
      <c r="S299" s="2">
        <v>23</v>
      </c>
      <c r="T299" s="2">
        <v>17</v>
      </c>
      <c r="U299" s="2">
        <v>94</v>
      </c>
      <c r="V299" s="2">
        <v>6</v>
      </c>
      <c r="W299" s="2">
        <v>81</v>
      </c>
      <c r="X299" s="2">
        <v>17</v>
      </c>
      <c r="Y299" s="2">
        <v>6</v>
      </c>
      <c r="Z299" s="3">
        <v>20</v>
      </c>
      <c r="AA299" s="4">
        <f t="shared" si="1"/>
        <v>8</v>
      </c>
      <c r="AB299" s="5">
        <f t="shared" si="2"/>
        <v>15</v>
      </c>
      <c r="AC299" s="1">
        <f t="shared" si="3"/>
        <v>23</v>
      </c>
      <c r="AD299">
        <v>0</v>
      </c>
    </row>
    <row r="300" spans="1:30" ht="14.25" customHeight="1" x14ac:dyDescent="0.35">
      <c r="A300" s="2">
        <f t="shared" si="0"/>
        <v>57</v>
      </c>
      <c r="B300" s="2">
        <v>25772</v>
      </c>
      <c r="C300" s="2">
        <v>0</v>
      </c>
      <c r="D300" s="2">
        <v>1964</v>
      </c>
      <c r="E300" s="8">
        <v>44504.291666666664</v>
      </c>
      <c r="F300" s="2" t="s">
        <v>143</v>
      </c>
      <c r="G300" s="4">
        <v>2</v>
      </c>
      <c r="H300" s="4"/>
      <c r="I300" s="5">
        <v>3</v>
      </c>
      <c r="J300" s="4">
        <v>3</v>
      </c>
      <c r="K300" s="4">
        <v>3</v>
      </c>
      <c r="L300" s="5">
        <v>4</v>
      </c>
      <c r="M300" s="5">
        <v>3</v>
      </c>
      <c r="N300" s="5">
        <v>3</v>
      </c>
      <c r="O300" s="5">
        <v>3</v>
      </c>
      <c r="P300" s="2">
        <v>4</v>
      </c>
      <c r="Q300" s="2">
        <v>5</v>
      </c>
      <c r="R300" s="2">
        <v>3</v>
      </c>
      <c r="S300" s="2">
        <v>4</v>
      </c>
      <c r="T300" s="2">
        <v>5</v>
      </c>
      <c r="U300" s="2">
        <v>3</v>
      </c>
      <c r="V300" s="2">
        <v>3</v>
      </c>
      <c r="W300" s="2">
        <v>6</v>
      </c>
      <c r="X300" s="2">
        <v>3</v>
      </c>
      <c r="Y300" s="2">
        <v>3</v>
      </c>
      <c r="Z300" s="3">
        <v>-29</v>
      </c>
      <c r="AA300" s="4">
        <f t="shared" si="1"/>
        <v>8</v>
      </c>
      <c r="AB300" s="5">
        <f t="shared" si="2"/>
        <v>16</v>
      </c>
      <c r="AC300" s="1">
        <f t="shared" si="3"/>
        <v>24</v>
      </c>
      <c r="AD300">
        <v>1</v>
      </c>
    </row>
    <row r="301" spans="1:30" ht="14.25" hidden="1" customHeight="1" x14ac:dyDescent="0.35">
      <c r="A301" s="2">
        <f t="shared" si="0"/>
        <v>38</v>
      </c>
      <c r="B301" s="2">
        <v>25783</v>
      </c>
      <c r="C301" s="2">
        <v>0</v>
      </c>
      <c r="D301" s="2">
        <v>1983</v>
      </c>
      <c r="E301" s="8">
        <v>44504.348611111112</v>
      </c>
      <c r="F301" s="2" t="s">
        <v>69</v>
      </c>
      <c r="G301" s="4">
        <v>2</v>
      </c>
      <c r="H301" s="4"/>
      <c r="I301" s="5">
        <v>2</v>
      </c>
      <c r="J301" s="4">
        <v>3</v>
      </c>
      <c r="K301" s="4">
        <v>3</v>
      </c>
      <c r="L301" s="5">
        <v>2</v>
      </c>
      <c r="M301" s="5">
        <v>2</v>
      </c>
      <c r="N301" s="5">
        <v>3</v>
      </c>
      <c r="O301" s="5">
        <v>2</v>
      </c>
      <c r="P301" s="2">
        <v>11</v>
      </c>
      <c r="Q301" s="2">
        <v>13</v>
      </c>
      <c r="R301" s="2">
        <v>3</v>
      </c>
      <c r="S301" s="2">
        <v>8</v>
      </c>
      <c r="T301" s="2">
        <v>7</v>
      </c>
      <c r="U301" s="2">
        <v>7</v>
      </c>
      <c r="V301" s="2">
        <v>2</v>
      </c>
      <c r="W301" s="2">
        <v>5</v>
      </c>
      <c r="X301" s="2">
        <v>5</v>
      </c>
      <c r="Y301" s="2">
        <v>3</v>
      </c>
      <c r="Z301" s="3">
        <v>-21</v>
      </c>
      <c r="AA301" s="4">
        <f t="shared" si="1"/>
        <v>8</v>
      </c>
      <c r="AB301" s="5">
        <f t="shared" si="2"/>
        <v>11</v>
      </c>
      <c r="AC301" s="1">
        <f t="shared" si="3"/>
        <v>19</v>
      </c>
    </row>
    <row r="302" spans="1:30" ht="14.25" hidden="1" customHeight="1" x14ac:dyDescent="0.35">
      <c r="A302" s="2">
        <f t="shared" si="0"/>
        <v>23</v>
      </c>
      <c r="B302" s="2">
        <v>25793</v>
      </c>
      <c r="C302" s="2">
        <v>0</v>
      </c>
      <c r="D302" s="2">
        <v>1998</v>
      </c>
      <c r="E302" s="8">
        <v>44504.407638888886</v>
      </c>
      <c r="F302" s="2" t="s">
        <v>69</v>
      </c>
      <c r="G302" s="4">
        <v>3</v>
      </c>
      <c r="H302" s="4"/>
      <c r="I302" s="5">
        <v>4</v>
      </c>
      <c r="J302" s="4">
        <v>4</v>
      </c>
      <c r="K302" s="4">
        <v>3</v>
      </c>
      <c r="L302" s="5">
        <v>3</v>
      </c>
      <c r="M302" s="5">
        <v>4</v>
      </c>
      <c r="N302" s="5">
        <v>4</v>
      </c>
      <c r="O302" s="5">
        <v>3</v>
      </c>
      <c r="P302" s="2">
        <v>5</v>
      </c>
      <c r="Q302" s="2">
        <v>6</v>
      </c>
      <c r="R302" s="2">
        <v>2</v>
      </c>
      <c r="S302" s="2">
        <v>3</v>
      </c>
      <c r="T302" s="2">
        <v>12</v>
      </c>
      <c r="U302" s="2">
        <v>3</v>
      </c>
      <c r="V302" s="2">
        <v>3</v>
      </c>
      <c r="W302" s="2">
        <v>16</v>
      </c>
      <c r="X302" s="2">
        <v>3</v>
      </c>
      <c r="Y302" s="2">
        <v>3</v>
      </c>
      <c r="Z302" s="3">
        <v>-27</v>
      </c>
      <c r="AA302" s="4">
        <f t="shared" si="1"/>
        <v>10</v>
      </c>
      <c r="AB302" s="5">
        <f t="shared" si="2"/>
        <v>18</v>
      </c>
      <c r="AC302" s="1">
        <f t="shared" si="3"/>
        <v>28</v>
      </c>
    </row>
    <row r="303" spans="1:30" ht="14.25" customHeight="1" x14ac:dyDescent="0.35">
      <c r="A303" s="2">
        <f t="shared" si="0"/>
        <v>22</v>
      </c>
      <c r="B303" s="2">
        <v>25799</v>
      </c>
      <c r="C303" s="2">
        <v>0</v>
      </c>
      <c r="D303" s="2">
        <v>1999</v>
      </c>
      <c r="E303" s="8">
        <v>44504.438888888886</v>
      </c>
      <c r="F303" s="2" t="s">
        <v>71</v>
      </c>
      <c r="G303" s="4">
        <v>3</v>
      </c>
      <c r="H303" s="4"/>
      <c r="I303" s="5">
        <v>2</v>
      </c>
      <c r="J303" s="4">
        <v>4</v>
      </c>
      <c r="K303" s="4">
        <v>3</v>
      </c>
      <c r="L303" s="5">
        <v>1</v>
      </c>
      <c r="M303" s="5">
        <v>2</v>
      </c>
      <c r="N303" s="5">
        <v>2</v>
      </c>
      <c r="O303" s="5">
        <v>2</v>
      </c>
      <c r="P303" s="2">
        <v>6</v>
      </c>
      <c r="Q303" s="2">
        <v>13</v>
      </c>
      <c r="R303" s="2">
        <v>3</v>
      </c>
      <c r="S303" s="2">
        <v>8</v>
      </c>
      <c r="T303" s="2">
        <v>24</v>
      </c>
      <c r="U303" s="2">
        <v>5</v>
      </c>
      <c r="V303" s="2">
        <v>4</v>
      </c>
      <c r="W303" s="2">
        <v>5</v>
      </c>
      <c r="X303" s="2">
        <v>3</v>
      </c>
      <c r="Y303" s="2">
        <v>3</v>
      </c>
      <c r="Z303" s="3">
        <v>-13</v>
      </c>
      <c r="AA303" s="4">
        <f t="shared" si="1"/>
        <v>10</v>
      </c>
      <c r="AB303" s="5">
        <f t="shared" si="2"/>
        <v>9</v>
      </c>
      <c r="AC303" s="1">
        <f t="shared" si="3"/>
        <v>19</v>
      </c>
      <c r="AD303">
        <v>0</v>
      </c>
    </row>
    <row r="304" spans="1:30" ht="14.25" customHeight="1" x14ac:dyDescent="0.35">
      <c r="A304" s="2">
        <f t="shared" si="0"/>
        <v>22</v>
      </c>
      <c r="B304" s="2">
        <v>25804</v>
      </c>
      <c r="C304" s="2">
        <v>0</v>
      </c>
      <c r="D304" s="2">
        <v>1999</v>
      </c>
      <c r="E304" s="8">
        <v>44504.463888888888</v>
      </c>
      <c r="F304" s="2" t="s">
        <v>73</v>
      </c>
      <c r="G304" s="4">
        <v>2</v>
      </c>
      <c r="H304" s="4"/>
      <c r="I304" s="5">
        <v>3</v>
      </c>
      <c r="J304" s="4">
        <v>2</v>
      </c>
      <c r="K304" s="4">
        <v>2</v>
      </c>
      <c r="L304" s="5">
        <v>3</v>
      </c>
      <c r="M304" s="5">
        <v>3</v>
      </c>
      <c r="N304" s="5">
        <v>4</v>
      </c>
      <c r="O304" s="5">
        <v>3</v>
      </c>
      <c r="P304" s="2">
        <v>5</v>
      </c>
      <c r="Q304" s="2">
        <v>3</v>
      </c>
      <c r="R304" s="2">
        <v>5</v>
      </c>
      <c r="S304" s="2">
        <v>4</v>
      </c>
      <c r="T304" s="2">
        <v>3</v>
      </c>
      <c r="U304" s="2">
        <v>4</v>
      </c>
      <c r="V304" s="2">
        <v>2</v>
      </c>
      <c r="W304" s="2">
        <v>3</v>
      </c>
      <c r="X304" s="2">
        <v>6</v>
      </c>
      <c r="Y304" s="2">
        <v>2</v>
      </c>
      <c r="Z304" s="3">
        <v>-17</v>
      </c>
      <c r="AA304" s="4">
        <f t="shared" si="1"/>
        <v>6</v>
      </c>
      <c r="AB304" s="5">
        <f t="shared" si="2"/>
        <v>16</v>
      </c>
      <c r="AC304" s="1">
        <f t="shared" si="3"/>
        <v>22</v>
      </c>
      <c r="AD304">
        <v>0</v>
      </c>
    </row>
    <row r="305" spans="1:30" ht="14.25" customHeight="1" x14ac:dyDescent="0.35">
      <c r="A305" s="2">
        <f t="shared" si="0"/>
        <v>47</v>
      </c>
      <c r="B305" s="2">
        <v>25817</v>
      </c>
      <c r="C305" s="2">
        <v>1</v>
      </c>
      <c r="D305" s="2">
        <v>1974</v>
      </c>
      <c r="E305" s="8">
        <v>44504.529861111114</v>
      </c>
      <c r="F305" s="2" t="s">
        <v>78</v>
      </c>
      <c r="G305" s="4">
        <v>2</v>
      </c>
      <c r="H305" s="4"/>
      <c r="I305" s="5">
        <v>3</v>
      </c>
      <c r="J305" s="4">
        <v>3</v>
      </c>
      <c r="K305" s="4">
        <v>2</v>
      </c>
      <c r="L305" s="5">
        <v>3</v>
      </c>
      <c r="M305" s="5">
        <v>3</v>
      </c>
      <c r="N305" s="5">
        <v>2</v>
      </c>
      <c r="O305" s="5">
        <v>4</v>
      </c>
      <c r="P305" s="2">
        <v>7</v>
      </c>
      <c r="Q305" s="2">
        <v>9</v>
      </c>
      <c r="R305" s="2">
        <v>3</v>
      </c>
      <c r="S305" s="2">
        <v>6</v>
      </c>
      <c r="T305" s="2">
        <v>9</v>
      </c>
      <c r="U305" s="2">
        <v>8</v>
      </c>
      <c r="V305" s="2">
        <v>2</v>
      </c>
      <c r="W305" s="2">
        <v>178</v>
      </c>
      <c r="X305" s="2">
        <v>25</v>
      </c>
      <c r="Y305" s="2">
        <v>28</v>
      </c>
      <c r="Z305" s="3">
        <v>-9</v>
      </c>
      <c r="AA305" s="4">
        <f t="shared" si="1"/>
        <v>7</v>
      </c>
      <c r="AB305" s="5">
        <f t="shared" si="2"/>
        <v>15</v>
      </c>
      <c r="AC305" s="1">
        <f t="shared" si="3"/>
        <v>22</v>
      </c>
      <c r="AD305">
        <v>0</v>
      </c>
    </row>
    <row r="306" spans="1:30" ht="14.25" customHeight="1" x14ac:dyDescent="0.35">
      <c r="A306" s="2">
        <f t="shared" si="0"/>
        <v>35</v>
      </c>
      <c r="B306" s="2">
        <v>25834</v>
      </c>
      <c r="C306" s="2">
        <v>0</v>
      </c>
      <c r="D306" s="2">
        <v>1986</v>
      </c>
      <c r="E306" s="8">
        <v>44504.680555555555</v>
      </c>
      <c r="F306" s="2" t="s">
        <v>71</v>
      </c>
      <c r="G306" s="4">
        <v>3</v>
      </c>
      <c r="H306" s="4"/>
      <c r="I306" s="5">
        <v>2</v>
      </c>
      <c r="J306" s="4">
        <v>3</v>
      </c>
      <c r="K306" s="4">
        <v>3</v>
      </c>
      <c r="L306" s="5">
        <v>3</v>
      </c>
      <c r="M306" s="5">
        <v>3</v>
      </c>
      <c r="N306" s="5">
        <v>2</v>
      </c>
      <c r="O306" s="5">
        <v>1</v>
      </c>
      <c r="P306" s="2">
        <v>10</v>
      </c>
      <c r="Q306" s="2">
        <v>7</v>
      </c>
      <c r="R306" s="2">
        <v>10</v>
      </c>
      <c r="S306" s="2">
        <v>3</v>
      </c>
      <c r="T306" s="2">
        <v>5</v>
      </c>
      <c r="U306" s="2">
        <v>22</v>
      </c>
      <c r="V306" s="2">
        <v>6</v>
      </c>
      <c r="W306" s="2">
        <v>28</v>
      </c>
      <c r="X306" s="2">
        <v>5</v>
      </c>
      <c r="Y306" s="2">
        <v>4</v>
      </c>
      <c r="Z306" s="3">
        <v>-8</v>
      </c>
      <c r="AA306" s="4">
        <f t="shared" si="1"/>
        <v>9</v>
      </c>
      <c r="AB306" s="5">
        <f t="shared" si="2"/>
        <v>11</v>
      </c>
      <c r="AC306" s="1">
        <f t="shared" si="3"/>
        <v>20</v>
      </c>
      <c r="AD306">
        <v>0</v>
      </c>
    </row>
    <row r="307" spans="1:30" ht="14.25" hidden="1" customHeight="1" x14ac:dyDescent="0.35">
      <c r="A307" s="2">
        <f t="shared" si="0"/>
        <v>22</v>
      </c>
      <c r="B307" s="2">
        <v>25847</v>
      </c>
      <c r="C307" s="2">
        <v>0</v>
      </c>
      <c r="D307" s="2">
        <v>1999</v>
      </c>
      <c r="E307" s="8">
        <v>44504.818055555559</v>
      </c>
      <c r="F307" s="2" t="s">
        <v>69</v>
      </c>
      <c r="G307" s="4">
        <v>4</v>
      </c>
      <c r="H307" s="4"/>
      <c r="I307" s="5">
        <v>3</v>
      </c>
      <c r="J307" s="4">
        <v>4</v>
      </c>
      <c r="K307" s="4">
        <v>4</v>
      </c>
      <c r="L307" s="5">
        <v>2</v>
      </c>
      <c r="M307" s="5">
        <v>2</v>
      </c>
      <c r="N307" s="5">
        <v>3</v>
      </c>
      <c r="O307" s="5">
        <v>2</v>
      </c>
      <c r="P307" s="2">
        <v>5</v>
      </c>
      <c r="Q307" s="2">
        <v>3</v>
      </c>
      <c r="R307" s="2">
        <v>3</v>
      </c>
      <c r="S307" s="2">
        <v>3</v>
      </c>
      <c r="T307" s="2">
        <v>4</v>
      </c>
      <c r="U307" s="2">
        <v>5</v>
      </c>
      <c r="V307" s="2">
        <v>3</v>
      </c>
      <c r="W307" s="2">
        <v>3</v>
      </c>
      <c r="X307" s="2">
        <v>7</v>
      </c>
      <c r="Y307" s="2">
        <v>3</v>
      </c>
      <c r="Z307" s="3">
        <v>21</v>
      </c>
      <c r="AA307" s="4">
        <f t="shared" si="1"/>
        <v>12</v>
      </c>
      <c r="AB307" s="5">
        <f t="shared" si="2"/>
        <v>12</v>
      </c>
      <c r="AC307" s="1">
        <f t="shared" si="3"/>
        <v>24</v>
      </c>
    </row>
    <row r="308" spans="1:30" ht="14.25" hidden="1" customHeight="1" x14ac:dyDescent="0.35">
      <c r="A308" s="2">
        <f t="shared" si="0"/>
        <v>22</v>
      </c>
      <c r="B308" s="2">
        <v>25869</v>
      </c>
      <c r="C308" s="2">
        <v>0</v>
      </c>
      <c r="D308" s="2">
        <v>1999</v>
      </c>
      <c r="E308" s="8">
        <v>44504.95208333333</v>
      </c>
      <c r="F308" s="2" t="s">
        <v>69</v>
      </c>
      <c r="G308" s="4">
        <v>3</v>
      </c>
      <c r="H308" s="4"/>
      <c r="I308" s="5">
        <v>3</v>
      </c>
      <c r="J308" s="4">
        <v>3</v>
      </c>
      <c r="K308" s="4">
        <v>3</v>
      </c>
      <c r="L308" s="5">
        <v>2</v>
      </c>
      <c r="M308" s="5">
        <v>3</v>
      </c>
      <c r="N308" s="5">
        <v>3</v>
      </c>
      <c r="O308" s="5">
        <v>3</v>
      </c>
      <c r="P308" s="2">
        <v>8</v>
      </c>
      <c r="Q308" s="2">
        <v>4</v>
      </c>
      <c r="R308" s="2">
        <v>1</v>
      </c>
      <c r="S308" s="2">
        <v>5</v>
      </c>
      <c r="T308" s="2">
        <v>4</v>
      </c>
      <c r="U308" s="2">
        <v>6</v>
      </c>
      <c r="V308" s="2">
        <v>3</v>
      </c>
      <c r="W308" s="2">
        <v>5</v>
      </c>
      <c r="X308" s="2">
        <v>5</v>
      </c>
      <c r="Y308" s="2">
        <v>2</v>
      </c>
      <c r="Z308" s="3">
        <v>-38</v>
      </c>
      <c r="AA308" s="4">
        <f t="shared" si="1"/>
        <v>9</v>
      </c>
      <c r="AB308" s="5">
        <f t="shared" si="2"/>
        <v>14</v>
      </c>
      <c r="AC308" s="1">
        <f t="shared" si="3"/>
        <v>23</v>
      </c>
    </row>
    <row r="309" spans="1:30" ht="14.25" customHeight="1" x14ac:dyDescent="0.35">
      <c r="A309" s="2">
        <f t="shared" si="0"/>
        <v>23</v>
      </c>
      <c r="B309" s="2">
        <v>25872</v>
      </c>
      <c r="C309" s="2">
        <v>0</v>
      </c>
      <c r="D309" s="2">
        <v>1998</v>
      </c>
      <c r="E309" s="8">
        <v>44504.960416666669</v>
      </c>
      <c r="F309" s="2" t="s">
        <v>71</v>
      </c>
      <c r="G309" s="4">
        <v>4</v>
      </c>
      <c r="H309" s="4"/>
      <c r="I309" s="5">
        <v>4</v>
      </c>
      <c r="J309" s="4">
        <v>3</v>
      </c>
      <c r="K309" s="4">
        <v>3</v>
      </c>
      <c r="L309" s="5">
        <v>4</v>
      </c>
      <c r="M309" s="5">
        <v>4</v>
      </c>
      <c r="N309" s="5">
        <v>3</v>
      </c>
      <c r="O309" s="5">
        <v>2</v>
      </c>
      <c r="P309" s="2">
        <v>4</v>
      </c>
      <c r="Q309" s="2">
        <v>8</v>
      </c>
      <c r="R309" s="2">
        <v>2</v>
      </c>
      <c r="S309" s="2">
        <v>6</v>
      </c>
      <c r="T309" s="2">
        <v>7</v>
      </c>
      <c r="U309" s="2">
        <v>5</v>
      </c>
      <c r="V309" s="2">
        <v>2</v>
      </c>
      <c r="W309" s="2">
        <v>3</v>
      </c>
      <c r="X309" s="2">
        <v>5</v>
      </c>
      <c r="Y309" s="2">
        <v>3</v>
      </c>
      <c r="Z309" s="3">
        <v>-9</v>
      </c>
      <c r="AA309" s="4">
        <f t="shared" si="1"/>
        <v>10</v>
      </c>
      <c r="AB309" s="5">
        <f t="shared" si="2"/>
        <v>17</v>
      </c>
      <c r="AC309" s="1">
        <f t="shared" si="3"/>
        <v>27</v>
      </c>
      <c r="AD309">
        <v>0</v>
      </c>
    </row>
    <row r="310" spans="1:30" ht="14.25" customHeight="1" x14ac:dyDescent="0.35">
      <c r="A310" s="2">
        <f t="shared" si="0"/>
        <v>50</v>
      </c>
      <c r="B310" s="2">
        <v>25888</v>
      </c>
      <c r="C310" s="2">
        <v>1</v>
      </c>
      <c r="D310" s="2">
        <v>1971</v>
      </c>
      <c r="E310" s="8">
        <v>44505.462500000001</v>
      </c>
      <c r="F310" s="2" t="s">
        <v>71</v>
      </c>
      <c r="G310" s="4">
        <v>3</v>
      </c>
      <c r="H310" s="4"/>
      <c r="I310" s="5">
        <v>4</v>
      </c>
      <c r="J310" s="4">
        <v>3</v>
      </c>
      <c r="K310" s="4">
        <v>2</v>
      </c>
      <c r="L310" s="5">
        <v>1</v>
      </c>
      <c r="M310" s="5">
        <v>4</v>
      </c>
      <c r="N310" s="5">
        <v>3</v>
      </c>
      <c r="O310" s="5">
        <v>2</v>
      </c>
      <c r="P310" s="2">
        <v>5</v>
      </c>
      <c r="Q310" s="2">
        <v>6</v>
      </c>
      <c r="R310" s="2">
        <v>2</v>
      </c>
      <c r="S310" s="2">
        <v>5</v>
      </c>
      <c r="T310" s="2">
        <v>5</v>
      </c>
      <c r="U310" s="2">
        <v>9</v>
      </c>
      <c r="V310" s="2">
        <v>8</v>
      </c>
      <c r="W310" s="2">
        <v>5</v>
      </c>
      <c r="X310" s="2">
        <v>4</v>
      </c>
      <c r="Y310" s="2">
        <v>4</v>
      </c>
      <c r="Z310" s="3">
        <v>12</v>
      </c>
      <c r="AA310" s="4">
        <f t="shared" si="1"/>
        <v>8</v>
      </c>
      <c r="AB310" s="5">
        <f t="shared" si="2"/>
        <v>14</v>
      </c>
      <c r="AC310" s="1">
        <f t="shared" si="3"/>
        <v>22</v>
      </c>
      <c r="AD310">
        <v>0</v>
      </c>
    </row>
    <row r="311" spans="1:30" ht="14.25" customHeight="1" x14ac:dyDescent="0.35">
      <c r="A311" s="2">
        <f t="shared" si="0"/>
        <v>24</v>
      </c>
      <c r="B311" s="2">
        <v>25916</v>
      </c>
      <c r="C311" s="2">
        <v>1</v>
      </c>
      <c r="D311" s="2">
        <v>1997</v>
      </c>
      <c r="E311" s="8">
        <v>44505.569444444445</v>
      </c>
      <c r="F311" s="2" t="s">
        <v>70</v>
      </c>
      <c r="G311" s="4">
        <v>1</v>
      </c>
      <c r="H311" s="4"/>
      <c r="I311" s="5">
        <v>3</v>
      </c>
      <c r="J311" s="4">
        <v>2</v>
      </c>
      <c r="K311" s="4">
        <v>3</v>
      </c>
      <c r="L311" s="5">
        <v>3</v>
      </c>
      <c r="M311" s="5">
        <v>3</v>
      </c>
      <c r="N311" s="5">
        <v>3</v>
      </c>
      <c r="O311" s="5">
        <v>3</v>
      </c>
      <c r="P311" s="2">
        <v>5</v>
      </c>
      <c r="Q311" s="2">
        <v>3</v>
      </c>
      <c r="R311" s="2">
        <v>3</v>
      </c>
      <c r="S311" s="2">
        <v>4</v>
      </c>
      <c r="T311" s="2">
        <v>7</v>
      </c>
      <c r="U311" s="2">
        <v>3</v>
      </c>
      <c r="V311" s="2">
        <v>2</v>
      </c>
      <c r="W311" s="2">
        <v>4</v>
      </c>
      <c r="X311" s="2">
        <v>3</v>
      </c>
      <c r="Y311" s="2">
        <v>2</v>
      </c>
      <c r="Z311" s="3">
        <v>-10</v>
      </c>
      <c r="AA311" s="4">
        <f t="shared" si="1"/>
        <v>6</v>
      </c>
      <c r="AB311" s="5">
        <f t="shared" si="2"/>
        <v>15</v>
      </c>
      <c r="AC311" s="1">
        <f t="shared" si="3"/>
        <v>21</v>
      </c>
      <c r="AD311">
        <v>1</v>
      </c>
    </row>
    <row r="312" spans="1:30" ht="14.25" hidden="1" customHeight="1" x14ac:dyDescent="0.35">
      <c r="A312" s="2">
        <f t="shared" si="0"/>
        <v>20</v>
      </c>
      <c r="B312" s="2">
        <v>25919</v>
      </c>
      <c r="C312" s="2">
        <v>1</v>
      </c>
      <c r="D312" s="2">
        <v>2001</v>
      </c>
      <c r="E312" s="8">
        <v>44505.602777777778</v>
      </c>
      <c r="F312" s="2" t="s">
        <v>69</v>
      </c>
      <c r="G312" s="4">
        <v>3</v>
      </c>
      <c r="H312" s="4"/>
      <c r="I312" s="5">
        <v>2</v>
      </c>
      <c r="J312" s="4">
        <v>2</v>
      </c>
      <c r="K312" s="4">
        <v>2</v>
      </c>
      <c r="L312" s="5">
        <v>2</v>
      </c>
      <c r="M312" s="5">
        <v>2</v>
      </c>
      <c r="N312" s="5">
        <v>1</v>
      </c>
      <c r="O312" s="5">
        <v>2</v>
      </c>
      <c r="P312" s="2">
        <v>23</v>
      </c>
      <c r="Q312" s="2">
        <v>3</v>
      </c>
      <c r="R312" s="2">
        <v>3</v>
      </c>
      <c r="S312" s="2">
        <v>4</v>
      </c>
      <c r="T312" s="2">
        <v>47</v>
      </c>
      <c r="U312" s="2">
        <v>3</v>
      </c>
      <c r="V312" s="2">
        <v>11</v>
      </c>
      <c r="W312" s="2">
        <v>6</v>
      </c>
      <c r="X312" s="2">
        <v>5</v>
      </c>
      <c r="Y312" s="2">
        <v>4</v>
      </c>
      <c r="Z312" s="3">
        <v>-2</v>
      </c>
      <c r="AA312" s="4">
        <f t="shared" si="1"/>
        <v>7</v>
      </c>
      <c r="AB312" s="5">
        <f t="shared" si="2"/>
        <v>9</v>
      </c>
      <c r="AC312" s="1">
        <f t="shared" si="3"/>
        <v>16</v>
      </c>
    </row>
    <row r="313" spans="1:30" ht="14.25" customHeight="1" x14ac:dyDescent="0.35">
      <c r="A313" s="2">
        <f t="shared" si="0"/>
        <v>19</v>
      </c>
      <c r="B313" s="2">
        <v>25928</v>
      </c>
      <c r="C313" s="2">
        <v>0</v>
      </c>
      <c r="D313" s="2">
        <v>2002</v>
      </c>
      <c r="E313" s="8">
        <v>44505.642361111109</v>
      </c>
      <c r="F313" s="2" t="s">
        <v>71</v>
      </c>
      <c r="G313" s="4">
        <v>3</v>
      </c>
      <c r="H313" s="4"/>
      <c r="I313" s="5">
        <v>2</v>
      </c>
      <c r="J313" s="4">
        <v>3</v>
      </c>
      <c r="K313" s="4">
        <v>3</v>
      </c>
      <c r="L313" s="5">
        <v>1</v>
      </c>
      <c r="M313" s="5">
        <v>3</v>
      </c>
      <c r="N313" s="5">
        <v>3</v>
      </c>
      <c r="O313" s="5">
        <v>2</v>
      </c>
      <c r="P313" s="2">
        <v>4</v>
      </c>
      <c r="Q313" s="2">
        <v>5</v>
      </c>
      <c r="R313" s="2">
        <v>4</v>
      </c>
      <c r="S313" s="2">
        <v>3</v>
      </c>
      <c r="T313" s="2">
        <v>3</v>
      </c>
      <c r="U313" s="2">
        <v>4</v>
      </c>
      <c r="V313" s="2">
        <v>3</v>
      </c>
      <c r="W313" s="2">
        <v>3</v>
      </c>
      <c r="X313" s="2">
        <v>6</v>
      </c>
      <c r="Y313" s="2">
        <v>4</v>
      </c>
      <c r="Z313" s="3">
        <v>-5</v>
      </c>
      <c r="AA313" s="4">
        <f t="shared" si="1"/>
        <v>9</v>
      </c>
      <c r="AB313" s="5">
        <f t="shared" si="2"/>
        <v>11</v>
      </c>
      <c r="AC313" s="1">
        <f t="shared" si="3"/>
        <v>20</v>
      </c>
      <c r="AD313">
        <v>0</v>
      </c>
    </row>
    <row r="314" spans="1:30" ht="14.25" customHeight="1" x14ac:dyDescent="0.35">
      <c r="A314" s="2">
        <f t="shared" si="0"/>
        <v>21</v>
      </c>
      <c r="B314" s="2">
        <v>25942</v>
      </c>
      <c r="C314" s="2">
        <v>1</v>
      </c>
      <c r="D314" s="2">
        <v>2000</v>
      </c>
      <c r="E314" s="8">
        <v>44505.693749999999</v>
      </c>
      <c r="F314" s="2" t="s">
        <v>71</v>
      </c>
      <c r="G314" s="4">
        <v>2</v>
      </c>
      <c r="H314" s="4"/>
      <c r="I314" s="5">
        <v>2</v>
      </c>
      <c r="J314" s="4">
        <v>2</v>
      </c>
      <c r="K314" s="4">
        <v>1</v>
      </c>
      <c r="L314" s="5">
        <v>2</v>
      </c>
      <c r="M314" s="5">
        <v>2</v>
      </c>
      <c r="N314" s="5">
        <v>3</v>
      </c>
      <c r="O314" s="5">
        <v>2</v>
      </c>
      <c r="P314" s="2">
        <v>9</v>
      </c>
      <c r="Q314" s="2">
        <v>8</v>
      </c>
      <c r="R314" s="2">
        <v>3</v>
      </c>
      <c r="S314" s="2">
        <v>12</v>
      </c>
      <c r="T314" s="2">
        <v>6</v>
      </c>
      <c r="U314" s="2">
        <v>4</v>
      </c>
      <c r="V314" s="2">
        <v>4</v>
      </c>
      <c r="W314" s="2">
        <v>6</v>
      </c>
      <c r="X314" s="2">
        <v>5</v>
      </c>
      <c r="Y314" s="2">
        <v>12</v>
      </c>
      <c r="Z314" s="3">
        <v>-7</v>
      </c>
      <c r="AA314" s="4">
        <f t="shared" si="1"/>
        <v>5</v>
      </c>
      <c r="AB314" s="5">
        <f t="shared" si="2"/>
        <v>11</v>
      </c>
      <c r="AC314" s="1">
        <f t="shared" si="3"/>
        <v>16</v>
      </c>
      <c r="AD314">
        <v>0</v>
      </c>
    </row>
    <row r="315" spans="1:30" ht="14.25" customHeight="1" x14ac:dyDescent="0.35">
      <c r="A315" s="2">
        <f t="shared" si="0"/>
        <v>41</v>
      </c>
      <c r="B315" s="2">
        <v>25945</v>
      </c>
      <c r="C315" s="2">
        <v>0</v>
      </c>
      <c r="D315" s="2">
        <v>1980</v>
      </c>
      <c r="E315" s="8">
        <v>44505.769444444442</v>
      </c>
      <c r="F315" s="2" t="s">
        <v>144</v>
      </c>
      <c r="G315" s="4">
        <v>3</v>
      </c>
      <c r="H315" s="4"/>
      <c r="I315" s="5">
        <v>2</v>
      </c>
      <c r="J315" s="4">
        <v>3</v>
      </c>
      <c r="K315" s="4">
        <v>3</v>
      </c>
      <c r="L315" s="5">
        <v>1</v>
      </c>
      <c r="M315" s="5">
        <v>3</v>
      </c>
      <c r="N315" s="5">
        <v>2</v>
      </c>
      <c r="O315" s="5">
        <v>2</v>
      </c>
      <c r="P315" s="2">
        <v>6</v>
      </c>
      <c r="Q315" s="2">
        <v>9</v>
      </c>
      <c r="R315" s="2">
        <v>3</v>
      </c>
      <c r="S315" s="2">
        <v>6</v>
      </c>
      <c r="T315" s="2">
        <v>5</v>
      </c>
      <c r="U315" s="2">
        <v>8</v>
      </c>
      <c r="V315" s="2">
        <v>3</v>
      </c>
      <c r="W315" s="2">
        <v>8</v>
      </c>
      <c r="X315" s="2">
        <v>14</v>
      </c>
      <c r="Y315" s="2">
        <v>5</v>
      </c>
      <c r="Z315" s="3">
        <v>-12</v>
      </c>
      <c r="AA315" s="4">
        <f t="shared" si="1"/>
        <v>9</v>
      </c>
      <c r="AB315" s="5">
        <f t="shared" si="2"/>
        <v>10</v>
      </c>
      <c r="AC315" s="1">
        <f t="shared" si="3"/>
        <v>19</v>
      </c>
      <c r="AD315">
        <v>1</v>
      </c>
    </row>
    <row r="316" spans="1:30" ht="14.25" customHeight="1" x14ac:dyDescent="0.35">
      <c r="A316" s="2">
        <f t="shared" si="0"/>
        <v>23</v>
      </c>
      <c r="B316" s="2">
        <v>25964</v>
      </c>
      <c r="C316" s="2">
        <v>0</v>
      </c>
      <c r="D316" s="2">
        <v>1998</v>
      </c>
      <c r="E316" s="8">
        <v>44505.868750000001</v>
      </c>
      <c r="F316" s="2" t="s">
        <v>71</v>
      </c>
      <c r="G316" s="4">
        <v>4</v>
      </c>
      <c r="H316" s="4"/>
      <c r="I316" s="5">
        <v>4</v>
      </c>
      <c r="J316" s="4">
        <v>4</v>
      </c>
      <c r="K316" s="4">
        <v>2</v>
      </c>
      <c r="L316" s="5">
        <v>3</v>
      </c>
      <c r="M316" s="5">
        <v>4</v>
      </c>
      <c r="N316" s="5">
        <v>3</v>
      </c>
      <c r="O316" s="5">
        <v>3</v>
      </c>
      <c r="P316" s="2">
        <v>6</v>
      </c>
      <c r="Q316" s="2">
        <v>6</v>
      </c>
      <c r="R316" s="2">
        <v>3</v>
      </c>
      <c r="S316" s="2">
        <v>7</v>
      </c>
      <c r="T316" s="2">
        <v>11</v>
      </c>
      <c r="U316" s="2">
        <v>4</v>
      </c>
      <c r="V316" s="2">
        <v>3</v>
      </c>
      <c r="W316" s="2">
        <v>6</v>
      </c>
      <c r="X316" s="2">
        <v>3</v>
      </c>
      <c r="Y316" s="2">
        <v>3</v>
      </c>
      <c r="Z316" s="3">
        <v>-10</v>
      </c>
      <c r="AA316" s="4">
        <f t="shared" si="1"/>
        <v>10</v>
      </c>
      <c r="AB316" s="5">
        <f t="shared" si="2"/>
        <v>17</v>
      </c>
      <c r="AC316" s="1">
        <f t="shared" si="3"/>
        <v>27</v>
      </c>
      <c r="AD316">
        <v>0</v>
      </c>
    </row>
    <row r="317" spans="1:30" ht="14.25" customHeight="1" x14ac:dyDescent="0.35">
      <c r="A317" s="2">
        <f t="shared" si="0"/>
        <v>19</v>
      </c>
      <c r="B317" s="2">
        <v>25982</v>
      </c>
      <c r="C317" s="2">
        <v>0</v>
      </c>
      <c r="D317" s="2">
        <v>2002</v>
      </c>
      <c r="E317" s="8">
        <v>44506.491666666669</v>
      </c>
      <c r="F317" s="2" t="s">
        <v>71</v>
      </c>
      <c r="G317" s="4">
        <v>3</v>
      </c>
      <c r="H317" s="4"/>
      <c r="I317" s="5">
        <v>2</v>
      </c>
      <c r="J317" s="4">
        <v>4</v>
      </c>
      <c r="K317" s="4">
        <v>3</v>
      </c>
      <c r="L317" s="5">
        <v>1</v>
      </c>
      <c r="M317" s="5">
        <v>2</v>
      </c>
      <c r="N317" s="5">
        <v>2</v>
      </c>
      <c r="O317" s="5">
        <v>1</v>
      </c>
      <c r="P317" s="2">
        <v>6</v>
      </c>
      <c r="Q317" s="2">
        <v>6</v>
      </c>
      <c r="R317" s="2">
        <v>3</v>
      </c>
      <c r="S317" s="2">
        <v>3</v>
      </c>
      <c r="T317" s="2">
        <v>7</v>
      </c>
      <c r="U317" s="2">
        <v>3</v>
      </c>
      <c r="V317" s="2">
        <v>6</v>
      </c>
      <c r="W317" s="2">
        <v>4</v>
      </c>
      <c r="X317" s="2">
        <v>4</v>
      </c>
      <c r="Y317" s="2">
        <v>3</v>
      </c>
      <c r="Z317" s="3">
        <v>-8</v>
      </c>
      <c r="AA317" s="4">
        <f t="shared" si="1"/>
        <v>10</v>
      </c>
      <c r="AB317" s="5">
        <f t="shared" si="2"/>
        <v>8</v>
      </c>
      <c r="AC317" s="1">
        <f t="shared" si="3"/>
        <v>18</v>
      </c>
      <c r="AD317">
        <v>0</v>
      </c>
    </row>
    <row r="318" spans="1:30" ht="14.25" customHeight="1" x14ac:dyDescent="0.35">
      <c r="A318" s="2">
        <f t="shared" si="0"/>
        <v>21</v>
      </c>
      <c r="B318" s="2">
        <v>25983</v>
      </c>
      <c r="C318" s="2">
        <v>0</v>
      </c>
      <c r="D318" s="2">
        <v>2000</v>
      </c>
      <c r="E318" s="8">
        <v>44506.515972222223</v>
      </c>
      <c r="F318" s="2" t="s">
        <v>71</v>
      </c>
      <c r="G318" s="4">
        <v>3</v>
      </c>
      <c r="H318" s="4"/>
      <c r="I318" s="5">
        <v>1</v>
      </c>
      <c r="J318" s="4">
        <v>3</v>
      </c>
      <c r="K318" s="4">
        <v>3</v>
      </c>
      <c r="L318" s="5">
        <v>4</v>
      </c>
      <c r="M318" s="5">
        <v>4</v>
      </c>
      <c r="N318" s="5">
        <v>2</v>
      </c>
      <c r="O318" s="5">
        <v>3</v>
      </c>
      <c r="P318" s="2">
        <v>8</v>
      </c>
      <c r="Q318" s="2">
        <v>36</v>
      </c>
      <c r="R318" s="2">
        <v>4</v>
      </c>
      <c r="S318" s="2">
        <v>22</v>
      </c>
      <c r="T318" s="2">
        <v>10</v>
      </c>
      <c r="U318" s="2">
        <v>3</v>
      </c>
      <c r="V318" s="2">
        <v>3</v>
      </c>
      <c r="W318" s="2">
        <v>5</v>
      </c>
      <c r="X318" s="2">
        <v>7</v>
      </c>
      <c r="Y318" s="2">
        <v>4</v>
      </c>
      <c r="Z318" s="3">
        <v>58</v>
      </c>
      <c r="AA318" s="4">
        <f t="shared" si="1"/>
        <v>9</v>
      </c>
      <c r="AB318" s="5">
        <f t="shared" si="2"/>
        <v>14</v>
      </c>
      <c r="AC318" s="1">
        <f t="shared" si="3"/>
        <v>23</v>
      </c>
      <c r="AD318">
        <v>0</v>
      </c>
    </row>
    <row r="319" spans="1:30" ht="14.25" customHeight="1" x14ac:dyDescent="0.35">
      <c r="A319" s="2">
        <f t="shared" si="0"/>
        <v>22</v>
      </c>
      <c r="B319" s="2">
        <v>25984</v>
      </c>
      <c r="C319" s="2">
        <v>1</v>
      </c>
      <c r="D319" s="2">
        <v>1999</v>
      </c>
      <c r="E319" s="8">
        <v>44506.524305555555</v>
      </c>
      <c r="F319" s="2" t="s">
        <v>71</v>
      </c>
      <c r="G319" s="4">
        <v>1</v>
      </c>
      <c r="H319" s="4"/>
      <c r="I319" s="5">
        <v>1</v>
      </c>
      <c r="J319" s="4">
        <v>3</v>
      </c>
      <c r="K319" s="4">
        <v>1</v>
      </c>
      <c r="L319" s="5">
        <v>1</v>
      </c>
      <c r="M319" s="5">
        <v>1</v>
      </c>
      <c r="N319" s="5">
        <v>2</v>
      </c>
      <c r="O319" s="5">
        <v>2</v>
      </c>
      <c r="P319" s="2">
        <v>19</v>
      </c>
      <c r="Q319" s="2">
        <v>17</v>
      </c>
      <c r="R319" s="2">
        <v>2</v>
      </c>
      <c r="S319" s="2">
        <v>6</v>
      </c>
      <c r="T319" s="2">
        <v>10</v>
      </c>
      <c r="U319" s="2">
        <v>5</v>
      </c>
      <c r="V319" s="2">
        <v>4</v>
      </c>
      <c r="W319" s="2">
        <v>4</v>
      </c>
      <c r="X319" s="2">
        <v>7</v>
      </c>
      <c r="Y319" s="2">
        <v>7</v>
      </c>
      <c r="Z319" s="3">
        <v>31</v>
      </c>
      <c r="AA319" s="4">
        <f t="shared" si="1"/>
        <v>5</v>
      </c>
      <c r="AB319" s="5">
        <f t="shared" si="2"/>
        <v>7</v>
      </c>
      <c r="AC319" s="1">
        <f t="shared" si="3"/>
        <v>12</v>
      </c>
      <c r="AD319">
        <v>0</v>
      </c>
    </row>
    <row r="320" spans="1:30" ht="14.25" customHeight="1" x14ac:dyDescent="0.35">
      <c r="A320" s="2">
        <f t="shared" si="0"/>
        <v>21</v>
      </c>
      <c r="B320" s="2">
        <v>26020</v>
      </c>
      <c r="C320" s="2">
        <v>0</v>
      </c>
      <c r="D320" s="2">
        <v>2000</v>
      </c>
      <c r="E320" s="8">
        <v>44507.576388888891</v>
      </c>
      <c r="F320" s="2" t="s">
        <v>71</v>
      </c>
      <c r="G320" s="4">
        <v>3</v>
      </c>
      <c r="H320" s="4"/>
      <c r="I320" s="5">
        <v>4</v>
      </c>
      <c r="J320" s="4">
        <v>3</v>
      </c>
      <c r="K320" s="4">
        <v>3</v>
      </c>
      <c r="L320" s="5">
        <v>4</v>
      </c>
      <c r="M320" s="5">
        <v>4</v>
      </c>
      <c r="N320" s="5">
        <v>3</v>
      </c>
      <c r="O320" s="5">
        <v>3</v>
      </c>
      <c r="P320" s="2">
        <v>8</v>
      </c>
      <c r="Q320" s="2">
        <v>6</v>
      </c>
      <c r="R320" s="2">
        <v>4</v>
      </c>
      <c r="S320" s="2">
        <v>9</v>
      </c>
      <c r="T320" s="2">
        <v>6</v>
      </c>
      <c r="U320" s="2">
        <v>5</v>
      </c>
      <c r="V320" s="2">
        <v>3</v>
      </c>
      <c r="W320" s="2">
        <v>8</v>
      </c>
      <c r="X320" s="2">
        <v>6</v>
      </c>
      <c r="Y320" s="2">
        <v>5</v>
      </c>
      <c r="Z320" s="3">
        <v>-10</v>
      </c>
      <c r="AA320" s="4">
        <f t="shared" si="1"/>
        <v>9</v>
      </c>
      <c r="AB320" s="5">
        <f t="shared" si="2"/>
        <v>18</v>
      </c>
      <c r="AC320" s="1">
        <f t="shared" si="3"/>
        <v>27</v>
      </c>
      <c r="AD320">
        <v>0</v>
      </c>
    </row>
    <row r="321" spans="1:30" ht="14.25" hidden="1" customHeight="1" x14ac:dyDescent="0.35">
      <c r="A321" s="2">
        <f t="shared" si="0"/>
        <v>33</v>
      </c>
      <c r="B321" s="2">
        <v>26044</v>
      </c>
      <c r="C321" s="2">
        <v>0</v>
      </c>
      <c r="D321" s="2">
        <v>1988</v>
      </c>
      <c r="E321" s="8">
        <v>44507.81527777778</v>
      </c>
      <c r="F321" s="2" t="s">
        <v>69</v>
      </c>
      <c r="G321" s="4">
        <v>3</v>
      </c>
      <c r="H321" s="4"/>
      <c r="I321" s="5">
        <v>2</v>
      </c>
      <c r="J321" s="4">
        <v>2</v>
      </c>
      <c r="K321" s="4">
        <v>3</v>
      </c>
      <c r="L321" s="5">
        <v>2</v>
      </c>
      <c r="M321" s="5">
        <v>2</v>
      </c>
      <c r="N321" s="5">
        <v>3</v>
      </c>
      <c r="O321" s="5">
        <v>2</v>
      </c>
      <c r="P321" s="2">
        <v>4</v>
      </c>
      <c r="Q321" s="2">
        <v>10</v>
      </c>
      <c r="R321" s="2">
        <v>4</v>
      </c>
      <c r="S321" s="2">
        <v>4</v>
      </c>
      <c r="T321" s="2">
        <v>9</v>
      </c>
      <c r="U321" s="2">
        <v>3</v>
      </c>
      <c r="V321" s="2">
        <v>3</v>
      </c>
      <c r="W321" s="2">
        <v>4</v>
      </c>
      <c r="X321" s="2">
        <v>3</v>
      </c>
      <c r="Y321" s="2">
        <v>3</v>
      </c>
      <c r="Z321" s="3">
        <v>-15</v>
      </c>
      <c r="AA321" s="4">
        <f t="shared" si="1"/>
        <v>8</v>
      </c>
      <c r="AB321" s="5">
        <f t="shared" si="2"/>
        <v>11</v>
      </c>
      <c r="AC321" s="1">
        <f t="shared" si="3"/>
        <v>19</v>
      </c>
    </row>
    <row r="322" spans="1:30" ht="14.25" hidden="1" customHeight="1" x14ac:dyDescent="0.35">
      <c r="A322" s="2">
        <f t="shared" si="0"/>
        <v>37</v>
      </c>
      <c r="B322" s="2">
        <v>26046</v>
      </c>
      <c r="C322" s="2">
        <v>0</v>
      </c>
      <c r="D322" s="2">
        <v>1984</v>
      </c>
      <c r="E322" s="8">
        <v>44507.82916666667</v>
      </c>
      <c r="F322" s="2" t="s">
        <v>69</v>
      </c>
      <c r="G322" s="4">
        <v>3</v>
      </c>
      <c r="H322" s="4"/>
      <c r="I322" s="5">
        <v>2</v>
      </c>
      <c r="J322" s="4">
        <v>4</v>
      </c>
      <c r="K322" s="4">
        <v>3</v>
      </c>
      <c r="L322" s="5">
        <v>1</v>
      </c>
      <c r="M322" s="5">
        <v>4</v>
      </c>
      <c r="N322" s="5">
        <v>3</v>
      </c>
      <c r="O322" s="5">
        <v>2</v>
      </c>
      <c r="P322" s="2">
        <v>13</v>
      </c>
      <c r="Q322" s="2">
        <v>5</v>
      </c>
      <c r="R322" s="2">
        <v>4</v>
      </c>
      <c r="S322" s="2">
        <v>5</v>
      </c>
      <c r="T322" s="2">
        <v>5</v>
      </c>
      <c r="U322" s="2">
        <v>4</v>
      </c>
      <c r="V322" s="2">
        <v>3</v>
      </c>
      <c r="W322" s="2">
        <v>5</v>
      </c>
      <c r="X322" s="2">
        <v>4</v>
      </c>
      <c r="Y322" s="2">
        <v>4</v>
      </c>
      <c r="Z322" s="3">
        <v>2</v>
      </c>
      <c r="AA322" s="4">
        <f t="shared" si="1"/>
        <v>10</v>
      </c>
      <c r="AB322" s="5">
        <f t="shared" si="2"/>
        <v>12</v>
      </c>
      <c r="AC322" s="1">
        <f t="shared" si="3"/>
        <v>22</v>
      </c>
    </row>
    <row r="323" spans="1:30" ht="14.25" customHeight="1" x14ac:dyDescent="0.35">
      <c r="A323" s="2">
        <f t="shared" si="0"/>
        <v>51</v>
      </c>
      <c r="B323" s="2">
        <v>26051</v>
      </c>
      <c r="C323" s="2">
        <v>0</v>
      </c>
      <c r="D323" s="2">
        <v>1970</v>
      </c>
      <c r="E323" s="8">
        <v>44507.852083333331</v>
      </c>
      <c r="F323" s="2" t="s">
        <v>71</v>
      </c>
      <c r="G323" s="4">
        <v>2</v>
      </c>
      <c r="H323" s="4"/>
      <c r="I323" s="5">
        <v>3</v>
      </c>
      <c r="J323" s="4">
        <v>3</v>
      </c>
      <c r="K323" s="4">
        <v>3</v>
      </c>
      <c r="L323" s="5">
        <v>3</v>
      </c>
      <c r="M323" s="5">
        <v>4</v>
      </c>
      <c r="N323" s="5">
        <v>3</v>
      </c>
      <c r="O323" s="5">
        <v>3</v>
      </c>
      <c r="P323" s="2">
        <v>8</v>
      </c>
      <c r="Q323" s="2">
        <v>8</v>
      </c>
      <c r="R323" s="2">
        <v>3</v>
      </c>
      <c r="S323" s="2">
        <v>5</v>
      </c>
      <c r="T323" s="2">
        <v>5</v>
      </c>
      <c r="U323" s="2">
        <v>6</v>
      </c>
      <c r="V323" s="2">
        <v>4</v>
      </c>
      <c r="W323" s="2">
        <v>10</v>
      </c>
      <c r="X323" s="2">
        <v>7</v>
      </c>
      <c r="Y323" s="2">
        <v>6</v>
      </c>
      <c r="Z323" s="3">
        <v>-29</v>
      </c>
      <c r="AA323" s="4">
        <f t="shared" si="1"/>
        <v>8</v>
      </c>
      <c r="AB323" s="5">
        <f t="shared" si="2"/>
        <v>16</v>
      </c>
      <c r="AC323" s="1">
        <f t="shared" si="3"/>
        <v>24</v>
      </c>
      <c r="AD323">
        <v>0</v>
      </c>
    </row>
    <row r="324" spans="1:30" ht="14.25" customHeight="1" x14ac:dyDescent="0.35">
      <c r="A324" s="2">
        <f t="shared" si="0"/>
        <v>42</v>
      </c>
      <c r="B324" s="2">
        <v>26058</v>
      </c>
      <c r="C324" s="2">
        <v>0</v>
      </c>
      <c r="D324" s="2">
        <v>1979</v>
      </c>
      <c r="E324" s="8">
        <v>44507.931250000001</v>
      </c>
      <c r="F324" s="2" t="s">
        <v>71</v>
      </c>
      <c r="G324" s="4">
        <v>2</v>
      </c>
      <c r="H324" s="4"/>
      <c r="I324" s="5">
        <v>3</v>
      </c>
      <c r="J324" s="4">
        <v>3</v>
      </c>
      <c r="K324" s="4">
        <v>2</v>
      </c>
      <c r="L324" s="5">
        <v>2</v>
      </c>
      <c r="M324" s="5">
        <v>3</v>
      </c>
      <c r="N324" s="5">
        <v>3</v>
      </c>
      <c r="O324" s="5">
        <v>3</v>
      </c>
      <c r="P324" s="2">
        <v>8</v>
      </c>
      <c r="Q324" s="2">
        <v>16</v>
      </c>
      <c r="R324" s="2">
        <v>3</v>
      </c>
      <c r="S324" s="2">
        <v>5</v>
      </c>
      <c r="T324" s="2">
        <v>7</v>
      </c>
      <c r="U324" s="2">
        <v>8</v>
      </c>
      <c r="V324" s="2">
        <v>7</v>
      </c>
      <c r="W324" s="2">
        <v>8</v>
      </c>
      <c r="X324" s="2">
        <v>6</v>
      </c>
      <c r="Y324" s="2">
        <v>9</v>
      </c>
      <c r="Z324" s="3">
        <v>-34</v>
      </c>
      <c r="AA324" s="4">
        <f t="shared" si="1"/>
        <v>7</v>
      </c>
      <c r="AB324" s="5">
        <f t="shared" si="2"/>
        <v>14</v>
      </c>
      <c r="AC324" s="1">
        <f t="shared" si="3"/>
        <v>21</v>
      </c>
      <c r="AD324">
        <v>0</v>
      </c>
    </row>
    <row r="325" spans="1:30" ht="14.25" customHeight="1" x14ac:dyDescent="0.35">
      <c r="A325" s="2">
        <f t="shared" si="0"/>
        <v>19</v>
      </c>
      <c r="B325" s="2">
        <v>26061</v>
      </c>
      <c r="C325" s="2">
        <v>0</v>
      </c>
      <c r="D325" s="2">
        <v>2002</v>
      </c>
      <c r="E325" s="8">
        <v>44507.990972222222</v>
      </c>
      <c r="F325" s="2" t="s">
        <v>73</v>
      </c>
      <c r="G325" s="4">
        <v>3</v>
      </c>
      <c r="H325" s="4"/>
      <c r="I325" s="5">
        <v>4</v>
      </c>
      <c r="J325" s="4">
        <v>3</v>
      </c>
      <c r="K325" s="4">
        <v>2</v>
      </c>
      <c r="L325" s="5">
        <v>4</v>
      </c>
      <c r="M325" s="5">
        <v>3</v>
      </c>
      <c r="N325" s="5">
        <v>3</v>
      </c>
      <c r="O325" s="5">
        <v>4</v>
      </c>
      <c r="P325" s="2">
        <v>4</v>
      </c>
      <c r="Q325" s="2">
        <v>4</v>
      </c>
      <c r="R325" s="2">
        <v>3</v>
      </c>
      <c r="S325" s="2">
        <v>3</v>
      </c>
      <c r="T325" s="2">
        <v>6</v>
      </c>
      <c r="U325" s="2">
        <v>3</v>
      </c>
      <c r="V325" s="2">
        <v>3</v>
      </c>
      <c r="W325" s="2">
        <v>6</v>
      </c>
      <c r="X325" s="2">
        <v>3</v>
      </c>
      <c r="Y325" s="2">
        <v>3</v>
      </c>
      <c r="Z325" s="3">
        <v>-17</v>
      </c>
      <c r="AA325" s="4">
        <f t="shared" si="1"/>
        <v>8</v>
      </c>
      <c r="AB325" s="5">
        <f t="shared" si="2"/>
        <v>18</v>
      </c>
      <c r="AC325" s="1">
        <f t="shared" si="3"/>
        <v>26</v>
      </c>
      <c r="AD325">
        <v>0</v>
      </c>
    </row>
    <row r="326" spans="1:30" ht="14.25" hidden="1" customHeight="1" x14ac:dyDescent="0.35">
      <c r="A326" s="2">
        <f t="shared" si="0"/>
        <v>22</v>
      </c>
      <c r="B326" s="2">
        <v>26080</v>
      </c>
      <c r="C326" s="2">
        <v>0</v>
      </c>
      <c r="D326" s="2">
        <v>1999</v>
      </c>
      <c r="E326" s="8">
        <v>44508.70416666667</v>
      </c>
      <c r="F326" s="2" t="s">
        <v>69</v>
      </c>
      <c r="G326" s="4">
        <v>2</v>
      </c>
      <c r="H326" s="4"/>
      <c r="I326" s="5">
        <v>2</v>
      </c>
      <c r="J326" s="4">
        <v>3</v>
      </c>
      <c r="K326" s="4">
        <v>4</v>
      </c>
      <c r="L326" s="5">
        <v>2</v>
      </c>
      <c r="M326" s="5">
        <v>2</v>
      </c>
      <c r="N326" s="5">
        <v>3</v>
      </c>
      <c r="O326" s="5">
        <v>2</v>
      </c>
      <c r="P326" s="2">
        <v>7</v>
      </c>
      <c r="Q326" s="2">
        <v>7</v>
      </c>
      <c r="R326" s="2">
        <v>5</v>
      </c>
      <c r="S326" s="2">
        <v>7</v>
      </c>
      <c r="T326" s="2">
        <v>5</v>
      </c>
      <c r="U326" s="2">
        <v>6</v>
      </c>
      <c r="V326" s="2">
        <v>7</v>
      </c>
      <c r="W326" s="2">
        <v>4</v>
      </c>
      <c r="X326" s="2">
        <v>4</v>
      </c>
      <c r="Y326" s="2">
        <v>4</v>
      </c>
      <c r="Z326" s="3">
        <v>0</v>
      </c>
      <c r="AA326" s="4">
        <f t="shared" si="1"/>
        <v>9</v>
      </c>
      <c r="AB326" s="5">
        <f t="shared" si="2"/>
        <v>11</v>
      </c>
      <c r="AC326" s="1">
        <f t="shared" si="3"/>
        <v>20</v>
      </c>
    </row>
    <row r="327" spans="1:30" ht="14.25" customHeight="1" x14ac:dyDescent="0.35">
      <c r="A327" s="2">
        <f t="shared" si="0"/>
        <v>48</v>
      </c>
      <c r="B327" s="2">
        <v>26083</v>
      </c>
      <c r="C327" s="2">
        <v>0</v>
      </c>
      <c r="D327" s="2">
        <v>1973</v>
      </c>
      <c r="E327" s="8">
        <v>44508.719444444447</v>
      </c>
      <c r="F327" s="2" t="s">
        <v>73</v>
      </c>
      <c r="G327" s="4">
        <v>3</v>
      </c>
      <c r="H327" s="4"/>
      <c r="I327" s="5">
        <v>3</v>
      </c>
      <c r="J327" s="4">
        <v>4</v>
      </c>
      <c r="K327" s="4">
        <v>3</v>
      </c>
      <c r="L327" s="5">
        <v>3</v>
      </c>
      <c r="M327" s="5">
        <v>4</v>
      </c>
      <c r="N327" s="5">
        <v>3</v>
      </c>
      <c r="O327" s="5">
        <v>2</v>
      </c>
      <c r="P327" s="2">
        <v>8</v>
      </c>
      <c r="Q327" s="2">
        <v>12</v>
      </c>
      <c r="R327" s="2">
        <v>8</v>
      </c>
      <c r="S327" s="2">
        <v>9</v>
      </c>
      <c r="T327" s="2">
        <v>20</v>
      </c>
      <c r="U327" s="2">
        <v>11</v>
      </c>
      <c r="V327" s="2">
        <v>4</v>
      </c>
      <c r="W327" s="2">
        <v>11</v>
      </c>
      <c r="X327" s="2">
        <v>5</v>
      </c>
      <c r="Y327" s="2">
        <v>6</v>
      </c>
      <c r="Z327" s="3">
        <v>-23</v>
      </c>
      <c r="AA327" s="4">
        <f t="shared" si="1"/>
        <v>10</v>
      </c>
      <c r="AB327" s="5">
        <f t="shared" si="2"/>
        <v>15</v>
      </c>
      <c r="AC327" s="1">
        <f t="shared" si="3"/>
        <v>25</v>
      </c>
      <c r="AD327">
        <v>0</v>
      </c>
    </row>
    <row r="328" spans="1:30" ht="14.25" customHeight="1" x14ac:dyDescent="0.35">
      <c r="A328" s="2">
        <f t="shared" si="0"/>
        <v>19</v>
      </c>
      <c r="B328" s="2">
        <v>26150</v>
      </c>
      <c r="C328" s="2">
        <v>0</v>
      </c>
      <c r="D328" s="2">
        <v>2002</v>
      </c>
      <c r="E328" s="8">
        <v>44509.501388888886</v>
      </c>
      <c r="F328" s="2" t="s">
        <v>78</v>
      </c>
      <c r="G328" s="4">
        <v>3</v>
      </c>
      <c r="H328" s="4"/>
      <c r="I328" s="5">
        <v>2</v>
      </c>
      <c r="J328" s="4">
        <v>3</v>
      </c>
      <c r="K328" s="4">
        <v>3</v>
      </c>
      <c r="L328" s="5">
        <v>1</v>
      </c>
      <c r="M328" s="5">
        <v>2</v>
      </c>
      <c r="N328" s="5">
        <v>1</v>
      </c>
      <c r="O328" s="5">
        <v>2</v>
      </c>
      <c r="P328" s="2">
        <v>3</v>
      </c>
      <c r="Q328" s="2">
        <v>8</v>
      </c>
      <c r="R328" s="2">
        <v>2</v>
      </c>
      <c r="S328" s="2">
        <v>2</v>
      </c>
      <c r="T328" s="2">
        <v>4</v>
      </c>
      <c r="U328" s="2">
        <v>2</v>
      </c>
      <c r="V328" s="2">
        <v>2</v>
      </c>
      <c r="W328" s="2">
        <v>3</v>
      </c>
      <c r="X328" s="2">
        <v>3</v>
      </c>
      <c r="Y328" s="2">
        <v>2</v>
      </c>
      <c r="Z328" s="3">
        <v>-9</v>
      </c>
      <c r="AA328" s="4">
        <f t="shared" si="1"/>
        <v>9</v>
      </c>
      <c r="AB328" s="5">
        <f t="shared" si="2"/>
        <v>8</v>
      </c>
      <c r="AC328" s="1">
        <f t="shared" si="3"/>
        <v>17</v>
      </c>
      <c r="AD328">
        <v>0</v>
      </c>
    </row>
    <row r="329" spans="1:30" ht="14.25" hidden="1" customHeight="1" x14ac:dyDescent="0.35">
      <c r="A329" s="2">
        <f t="shared" si="0"/>
        <v>36</v>
      </c>
      <c r="B329" s="2">
        <v>26176</v>
      </c>
      <c r="C329" s="2">
        <v>1</v>
      </c>
      <c r="D329" s="2">
        <v>1985</v>
      </c>
      <c r="E329" s="8">
        <v>44509.785416666666</v>
      </c>
      <c r="F329" s="2" t="s">
        <v>69</v>
      </c>
      <c r="G329" s="4">
        <v>1</v>
      </c>
      <c r="H329" s="4"/>
      <c r="I329" s="5">
        <v>1</v>
      </c>
      <c r="J329" s="4">
        <v>2</v>
      </c>
      <c r="K329" s="4">
        <v>1</v>
      </c>
      <c r="L329" s="5">
        <v>1</v>
      </c>
      <c r="M329" s="5">
        <v>4</v>
      </c>
      <c r="N329" s="5">
        <v>1</v>
      </c>
      <c r="O329" s="5">
        <v>1</v>
      </c>
      <c r="P329" s="2">
        <v>8</v>
      </c>
      <c r="Q329" s="2">
        <v>6</v>
      </c>
      <c r="R329" s="2">
        <v>2</v>
      </c>
      <c r="S329" s="2">
        <v>5</v>
      </c>
      <c r="T329" s="2">
        <v>11</v>
      </c>
      <c r="U329" s="2">
        <v>4</v>
      </c>
      <c r="V329" s="2">
        <v>2</v>
      </c>
      <c r="W329" s="2">
        <v>3</v>
      </c>
      <c r="X329" s="2">
        <v>2</v>
      </c>
      <c r="Y329" s="2">
        <v>5</v>
      </c>
      <c r="Z329" s="3">
        <v>63</v>
      </c>
      <c r="AA329" s="4">
        <f t="shared" si="1"/>
        <v>4</v>
      </c>
      <c r="AB329" s="5">
        <f t="shared" si="2"/>
        <v>8</v>
      </c>
      <c r="AC329" s="1">
        <f t="shared" si="3"/>
        <v>12</v>
      </c>
    </row>
    <row r="330" spans="1:30" ht="14.25" customHeight="1" x14ac:dyDescent="0.35">
      <c r="A330" s="2">
        <f t="shared" si="0"/>
        <v>25</v>
      </c>
      <c r="B330" s="2">
        <v>26181</v>
      </c>
      <c r="C330" s="2">
        <v>1</v>
      </c>
      <c r="D330" s="2">
        <v>1996</v>
      </c>
      <c r="E330" s="8">
        <v>44509.823611111111</v>
      </c>
      <c r="F330" s="2" t="s">
        <v>73</v>
      </c>
      <c r="G330" s="4">
        <v>1</v>
      </c>
      <c r="H330" s="4"/>
      <c r="I330" s="5">
        <v>2</v>
      </c>
      <c r="J330" s="4">
        <v>1</v>
      </c>
      <c r="K330" s="4">
        <v>1</v>
      </c>
      <c r="L330" s="5">
        <v>2</v>
      </c>
      <c r="M330" s="5">
        <v>4</v>
      </c>
      <c r="N330" s="5">
        <v>2</v>
      </c>
      <c r="O330" s="5">
        <v>1</v>
      </c>
      <c r="P330" s="2">
        <v>5</v>
      </c>
      <c r="Q330" s="2">
        <v>6</v>
      </c>
      <c r="R330" s="2">
        <v>4</v>
      </c>
      <c r="S330" s="2">
        <v>4</v>
      </c>
      <c r="T330" s="2">
        <v>4</v>
      </c>
      <c r="U330" s="2">
        <v>6</v>
      </c>
      <c r="V330" s="2">
        <v>2</v>
      </c>
      <c r="W330" s="2">
        <v>4</v>
      </c>
      <c r="X330" s="2">
        <v>5</v>
      </c>
      <c r="Y330" s="2">
        <v>5</v>
      </c>
      <c r="Z330" s="3">
        <v>29</v>
      </c>
      <c r="AA330" s="4">
        <f t="shared" si="1"/>
        <v>3</v>
      </c>
      <c r="AB330" s="5">
        <f t="shared" si="2"/>
        <v>11</v>
      </c>
      <c r="AC330" s="1">
        <f t="shared" si="3"/>
        <v>14</v>
      </c>
      <c r="AD330">
        <v>0</v>
      </c>
    </row>
    <row r="331" spans="1:30" ht="14.25" customHeight="1" x14ac:dyDescent="0.35">
      <c r="A331" s="2">
        <f t="shared" si="0"/>
        <v>28</v>
      </c>
      <c r="B331" s="2">
        <v>26184</v>
      </c>
      <c r="C331" s="2">
        <v>0</v>
      </c>
      <c r="D331" s="2">
        <v>1993</v>
      </c>
      <c r="E331" s="8">
        <v>44509.845833333333</v>
      </c>
      <c r="F331" s="2" t="s">
        <v>73</v>
      </c>
      <c r="G331" s="4">
        <v>1</v>
      </c>
      <c r="H331" s="4"/>
      <c r="I331" s="5">
        <v>4</v>
      </c>
      <c r="J331" s="4">
        <v>3</v>
      </c>
      <c r="K331" s="4">
        <v>1</v>
      </c>
      <c r="L331" s="5">
        <v>2</v>
      </c>
      <c r="M331" s="5">
        <v>4</v>
      </c>
      <c r="N331" s="5">
        <v>4</v>
      </c>
      <c r="O331" s="5">
        <v>2</v>
      </c>
      <c r="P331" s="2">
        <v>5</v>
      </c>
      <c r="Q331" s="2">
        <v>8</v>
      </c>
      <c r="R331" s="2">
        <v>2</v>
      </c>
      <c r="S331" s="2">
        <v>4</v>
      </c>
      <c r="T331" s="2">
        <v>5</v>
      </c>
      <c r="U331" s="2">
        <v>4</v>
      </c>
      <c r="V331" s="2">
        <v>2</v>
      </c>
      <c r="W331" s="2">
        <v>5</v>
      </c>
      <c r="X331" s="2">
        <v>3</v>
      </c>
      <c r="Y331" s="2">
        <v>4</v>
      </c>
      <c r="Z331" s="3">
        <v>42</v>
      </c>
      <c r="AA331" s="4">
        <f t="shared" si="1"/>
        <v>5</v>
      </c>
      <c r="AB331" s="5">
        <f t="shared" si="2"/>
        <v>16</v>
      </c>
      <c r="AC331" s="1">
        <f t="shared" si="3"/>
        <v>21</v>
      </c>
      <c r="AD331">
        <v>0</v>
      </c>
    </row>
    <row r="332" spans="1:30" ht="14.25" customHeight="1" x14ac:dyDescent="0.35">
      <c r="A332" s="2">
        <f t="shared" si="0"/>
        <v>30</v>
      </c>
      <c r="B332" s="2">
        <v>26209</v>
      </c>
      <c r="C332" s="2">
        <v>0</v>
      </c>
      <c r="D332" s="2">
        <v>1991</v>
      </c>
      <c r="E332" s="8">
        <v>44510.53125</v>
      </c>
      <c r="F332" s="2" t="s">
        <v>70</v>
      </c>
      <c r="G332" s="4">
        <v>2</v>
      </c>
      <c r="H332" s="4"/>
      <c r="I332" s="5">
        <v>4</v>
      </c>
      <c r="J332" s="4">
        <v>3</v>
      </c>
      <c r="K332" s="4">
        <v>2</v>
      </c>
      <c r="L332" s="5">
        <v>4</v>
      </c>
      <c r="M332" s="5">
        <v>4</v>
      </c>
      <c r="N332" s="5">
        <v>4</v>
      </c>
      <c r="O332" s="5">
        <v>4</v>
      </c>
      <c r="P332" s="2">
        <v>6</v>
      </c>
      <c r="Q332" s="2">
        <v>5</v>
      </c>
      <c r="R332" s="2">
        <v>4</v>
      </c>
      <c r="S332" s="2">
        <v>5</v>
      </c>
      <c r="T332" s="2">
        <v>13</v>
      </c>
      <c r="U332" s="2">
        <v>32</v>
      </c>
      <c r="V332" s="2">
        <v>5</v>
      </c>
      <c r="W332" s="2">
        <v>4</v>
      </c>
      <c r="X332" s="2">
        <v>7</v>
      </c>
      <c r="Y332" s="2">
        <v>3</v>
      </c>
      <c r="Z332" s="3">
        <v>-20</v>
      </c>
      <c r="AA332" s="4">
        <f t="shared" si="1"/>
        <v>7</v>
      </c>
      <c r="AB332" s="5">
        <f t="shared" si="2"/>
        <v>20</v>
      </c>
      <c r="AC332" s="1">
        <f t="shared" si="3"/>
        <v>27</v>
      </c>
      <c r="AD332">
        <v>1</v>
      </c>
    </row>
    <row r="333" spans="1:30" ht="14.25" customHeight="1" x14ac:dyDescent="0.35">
      <c r="A333" s="2">
        <f t="shared" si="0"/>
        <v>29</v>
      </c>
      <c r="B333" s="2">
        <v>26214</v>
      </c>
      <c r="C333" s="2">
        <v>0</v>
      </c>
      <c r="D333" s="2">
        <v>1992</v>
      </c>
      <c r="E333" s="8">
        <v>44510.616666666669</v>
      </c>
      <c r="F333" s="2" t="s">
        <v>71</v>
      </c>
      <c r="G333" s="4">
        <v>1</v>
      </c>
      <c r="H333" s="4"/>
      <c r="I333" s="5">
        <v>2</v>
      </c>
      <c r="J333" s="4">
        <v>2</v>
      </c>
      <c r="K333" s="4">
        <v>2</v>
      </c>
      <c r="L333" s="5">
        <v>2</v>
      </c>
      <c r="M333" s="5">
        <v>3</v>
      </c>
      <c r="N333" s="5">
        <v>3</v>
      </c>
      <c r="O333" s="5">
        <v>2</v>
      </c>
      <c r="P333" s="2">
        <v>4</v>
      </c>
      <c r="Q333" s="2">
        <v>12</v>
      </c>
      <c r="R333" s="2">
        <v>3</v>
      </c>
      <c r="S333" s="2">
        <v>5</v>
      </c>
      <c r="T333" s="2">
        <v>4</v>
      </c>
      <c r="U333" s="2">
        <v>4</v>
      </c>
      <c r="V333" s="2">
        <v>5</v>
      </c>
      <c r="W333" s="2">
        <v>4</v>
      </c>
      <c r="X333" s="2">
        <v>5</v>
      </c>
      <c r="Y333" s="2">
        <v>2</v>
      </c>
      <c r="Z333" s="3">
        <v>-19</v>
      </c>
      <c r="AA333" s="4">
        <f t="shared" si="1"/>
        <v>5</v>
      </c>
      <c r="AB333" s="5">
        <f t="shared" si="2"/>
        <v>12</v>
      </c>
      <c r="AC333" s="1">
        <f t="shared" si="3"/>
        <v>17</v>
      </c>
      <c r="AD333">
        <v>0</v>
      </c>
    </row>
    <row r="334" spans="1:30" ht="14.25" customHeight="1" x14ac:dyDescent="0.35">
      <c r="A334" s="2">
        <f t="shared" si="0"/>
        <v>66</v>
      </c>
      <c r="B334" s="2">
        <v>25478</v>
      </c>
      <c r="C334" s="2">
        <v>0</v>
      </c>
      <c r="D334" s="2">
        <v>1955</v>
      </c>
      <c r="E334" s="8">
        <v>44510.647222222222</v>
      </c>
      <c r="F334" s="2" t="s">
        <v>73</v>
      </c>
      <c r="G334" s="4">
        <v>4</v>
      </c>
      <c r="H334" s="4"/>
      <c r="I334" s="5">
        <v>4</v>
      </c>
      <c r="J334" s="4">
        <v>4</v>
      </c>
      <c r="K334" s="4">
        <v>2</v>
      </c>
      <c r="L334" s="5">
        <v>2</v>
      </c>
      <c r="M334" s="5">
        <v>4</v>
      </c>
      <c r="N334" s="5">
        <v>4</v>
      </c>
      <c r="O334" s="5">
        <v>4</v>
      </c>
      <c r="P334" s="2">
        <v>5</v>
      </c>
      <c r="Q334" s="2">
        <v>22</v>
      </c>
      <c r="R334" s="2">
        <v>5</v>
      </c>
      <c r="S334" s="2">
        <v>5</v>
      </c>
      <c r="T334" s="2">
        <v>31</v>
      </c>
      <c r="U334" s="2">
        <v>9</v>
      </c>
      <c r="V334" s="2">
        <v>6</v>
      </c>
      <c r="W334" s="2">
        <v>8</v>
      </c>
      <c r="X334" s="2">
        <v>6</v>
      </c>
      <c r="Y334" s="2">
        <v>3</v>
      </c>
      <c r="Z334" s="3">
        <v>6</v>
      </c>
      <c r="AA334" s="4">
        <f t="shared" si="1"/>
        <v>10</v>
      </c>
      <c r="AB334" s="5">
        <f t="shared" si="2"/>
        <v>18</v>
      </c>
      <c r="AC334" s="1">
        <f t="shared" si="3"/>
        <v>28</v>
      </c>
      <c r="AD334">
        <v>0</v>
      </c>
    </row>
    <row r="335" spans="1:30" ht="14.25" customHeight="1" x14ac:dyDescent="0.35">
      <c r="A335" s="2">
        <f t="shared" si="0"/>
        <v>44</v>
      </c>
      <c r="B335" s="2">
        <v>26216</v>
      </c>
      <c r="C335" s="2">
        <v>1</v>
      </c>
      <c r="D335" s="2">
        <v>1977</v>
      </c>
      <c r="E335" s="8">
        <v>44510.708333333336</v>
      </c>
      <c r="F335" s="2" t="s">
        <v>145</v>
      </c>
      <c r="G335" s="4">
        <v>3</v>
      </c>
      <c r="H335" s="4"/>
      <c r="I335" s="5">
        <v>3</v>
      </c>
      <c r="J335" s="4">
        <v>3</v>
      </c>
      <c r="K335" s="4">
        <v>2</v>
      </c>
      <c r="L335" s="5">
        <v>4</v>
      </c>
      <c r="M335" s="5">
        <v>3</v>
      </c>
      <c r="N335" s="5">
        <v>2</v>
      </c>
      <c r="O335" s="5">
        <v>3</v>
      </c>
      <c r="P335" s="2">
        <v>4</v>
      </c>
      <c r="Q335" s="2">
        <v>9</v>
      </c>
      <c r="R335" s="2">
        <v>7</v>
      </c>
      <c r="S335" s="2">
        <v>4</v>
      </c>
      <c r="T335" s="2">
        <v>20</v>
      </c>
      <c r="U335" s="2">
        <v>4</v>
      </c>
      <c r="V335" s="2">
        <v>5</v>
      </c>
      <c r="W335" s="2">
        <v>10</v>
      </c>
      <c r="X335" s="2">
        <v>12</v>
      </c>
      <c r="Y335" s="2">
        <v>3</v>
      </c>
      <c r="Z335" s="3">
        <v>-19</v>
      </c>
      <c r="AA335" s="4">
        <f t="shared" si="1"/>
        <v>8</v>
      </c>
      <c r="AB335" s="5">
        <f t="shared" si="2"/>
        <v>15</v>
      </c>
      <c r="AC335" s="1">
        <f t="shared" si="3"/>
        <v>23</v>
      </c>
      <c r="AD335">
        <v>1</v>
      </c>
    </row>
    <row r="336" spans="1:30" ht="14.25" customHeight="1" x14ac:dyDescent="0.35">
      <c r="A336" s="2">
        <f t="shared" si="0"/>
        <v>33</v>
      </c>
      <c r="B336" s="2">
        <v>25968</v>
      </c>
      <c r="C336" s="2">
        <v>0</v>
      </c>
      <c r="D336" s="2">
        <v>1988</v>
      </c>
      <c r="E336" s="8">
        <v>44510.796527777777</v>
      </c>
      <c r="F336" s="2" t="s">
        <v>71</v>
      </c>
      <c r="G336" s="4">
        <v>3</v>
      </c>
      <c r="H336" s="4"/>
      <c r="I336" s="5">
        <v>3</v>
      </c>
      <c r="J336" s="4">
        <v>3</v>
      </c>
      <c r="K336" s="4">
        <v>2</v>
      </c>
      <c r="L336" s="5">
        <v>3</v>
      </c>
      <c r="M336" s="5">
        <v>4</v>
      </c>
      <c r="N336" s="5">
        <v>3</v>
      </c>
      <c r="O336" s="5">
        <v>2</v>
      </c>
      <c r="P336" s="2">
        <v>4</v>
      </c>
      <c r="Q336" s="2">
        <v>8</v>
      </c>
      <c r="R336" s="2">
        <v>2</v>
      </c>
      <c r="S336" s="2">
        <v>3</v>
      </c>
      <c r="T336" s="2">
        <v>4</v>
      </c>
      <c r="U336" s="2">
        <v>3</v>
      </c>
      <c r="V336" s="2">
        <v>3</v>
      </c>
      <c r="W336" s="2">
        <v>2</v>
      </c>
      <c r="X336" s="2">
        <v>4</v>
      </c>
      <c r="Y336" s="2">
        <v>3</v>
      </c>
      <c r="Z336" s="3">
        <v>2</v>
      </c>
      <c r="AA336" s="4">
        <f t="shared" si="1"/>
        <v>8</v>
      </c>
      <c r="AB336" s="5">
        <f t="shared" si="2"/>
        <v>15</v>
      </c>
      <c r="AC336" s="1">
        <f t="shared" si="3"/>
        <v>23</v>
      </c>
      <c r="AD336">
        <v>0</v>
      </c>
    </row>
    <row r="337" spans="1:30" ht="14.25" customHeight="1" x14ac:dyDescent="0.35">
      <c r="A337" s="2">
        <f t="shared" si="0"/>
        <v>42</v>
      </c>
      <c r="B337" s="2">
        <v>26230</v>
      </c>
      <c r="C337" s="2">
        <v>0</v>
      </c>
      <c r="D337" s="2">
        <v>1979</v>
      </c>
      <c r="E337" s="8">
        <v>44510.853472222225</v>
      </c>
      <c r="F337" s="2" t="s">
        <v>146</v>
      </c>
      <c r="G337" s="4">
        <v>3</v>
      </c>
      <c r="H337" s="4"/>
      <c r="I337" s="5">
        <v>4</v>
      </c>
      <c r="J337" s="4">
        <v>3</v>
      </c>
      <c r="K337" s="4">
        <v>3</v>
      </c>
      <c r="L337" s="5">
        <v>4</v>
      </c>
      <c r="M337" s="5">
        <v>4</v>
      </c>
      <c r="N337" s="5">
        <v>3</v>
      </c>
      <c r="O337" s="5">
        <v>3</v>
      </c>
      <c r="P337" s="2">
        <v>3</v>
      </c>
      <c r="Q337" s="2">
        <v>8</v>
      </c>
      <c r="R337" s="2">
        <v>2</v>
      </c>
      <c r="S337" s="2">
        <v>4</v>
      </c>
      <c r="T337" s="2">
        <v>6</v>
      </c>
      <c r="U337" s="2">
        <v>1</v>
      </c>
      <c r="V337" s="2">
        <v>5</v>
      </c>
      <c r="W337" s="2">
        <v>6</v>
      </c>
      <c r="X337" s="2">
        <v>3</v>
      </c>
      <c r="Y337" s="2">
        <v>4</v>
      </c>
      <c r="Z337" s="3">
        <v>-33</v>
      </c>
      <c r="AA337" s="4">
        <f t="shared" si="1"/>
        <v>9</v>
      </c>
      <c r="AB337" s="5">
        <f t="shared" si="2"/>
        <v>18</v>
      </c>
      <c r="AC337" s="1">
        <f t="shared" si="3"/>
        <v>27</v>
      </c>
      <c r="AD337">
        <v>1</v>
      </c>
    </row>
    <row r="338" spans="1:30" ht="14.25" customHeight="1" x14ac:dyDescent="0.35">
      <c r="A338" s="2">
        <f t="shared" si="0"/>
        <v>48</v>
      </c>
      <c r="B338" s="2">
        <v>26231</v>
      </c>
      <c r="C338" s="2">
        <v>0</v>
      </c>
      <c r="D338" s="2">
        <v>1973</v>
      </c>
      <c r="E338" s="8">
        <v>44510.863194444442</v>
      </c>
      <c r="F338" s="2" t="s">
        <v>73</v>
      </c>
      <c r="G338" s="4">
        <v>2</v>
      </c>
      <c r="H338" s="4"/>
      <c r="I338" s="5">
        <v>3</v>
      </c>
      <c r="J338" s="4">
        <v>3</v>
      </c>
      <c r="K338" s="4">
        <v>2</v>
      </c>
      <c r="L338" s="5">
        <v>3</v>
      </c>
      <c r="M338" s="5">
        <v>4</v>
      </c>
      <c r="N338" s="5">
        <v>4</v>
      </c>
      <c r="O338" s="5">
        <v>3</v>
      </c>
      <c r="P338" s="2">
        <v>16</v>
      </c>
      <c r="Q338" s="2">
        <v>17</v>
      </c>
      <c r="R338" s="2">
        <v>5</v>
      </c>
      <c r="S338" s="2">
        <v>12</v>
      </c>
      <c r="T338" s="2">
        <v>25</v>
      </c>
      <c r="U338" s="2">
        <v>14</v>
      </c>
      <c r="V338" s="2">
        <v>7</v>
      </c>
      <c r="W338" s="2">
        <v>8</v>
      </c>
      <c r="X338" s="2">
        <v>8</v>
      </c>
      <c r="Y338" s="2">
        <v>16</v>
      </c>
      <c r="Z338" s="3">
        <v>-18</v>
      </c>
      <c r="AA338" s="4">
        <f t="shared" si="1"/>
        <v>7</v>
      </c>
      <c r="AB338" s="5">
        <f t="shared" si="2"/>
        <v>17</v>
      </c>
      <c r="AC338" s="1">
        <f t="shared" si="3"/>
        <v>24</v>
      </c>
      <c r="AD338">
        <v>0</v>
      </c>
    </row>
    <row r="339" spans="1:30" ht="14.25" customHeight="1" x14ac:dyDescent="0.35">
      <c r="A339" s="2">
        <f t="shared" si="0"/>
        <v>21</v>
      </c>
      <c r="B339" s="2">
        <v>26239</v>
      </c>
      <c r="C339" s="2">
        <v>0</v>
      </c>
      <c r="D339" s="2">
        <v>2000</v>
      </c>
      <c r="E339" s="8">
        <v>44510.972222222219</v>
      </c>
      <c r="F339" s="2" t="s">
        <v>88</v>
      </c>
      <c r="G339" s="4">
        <v>3</v>
      </c>
      <c r="H339" s="4"/>
      <c r="I339" s="5">
        <v>4</v>
      </c>
      <c r="J339" s="4">
        <v>3</v>
      </c>
      <c r="K339" s="4">
        <v>2</v>
      </c>
      <c r="L339" s="5">
        <v>4</v>
      </c>
      <c r="M339" s="5">
        <v>4</v>
      </c>
      <c r="N339" s="5">
        <v>4</v>
      </c>
      <c r="O339" s="5">
        <v>4</v>
      </c>
      <c r="P339" s="2">
        <v>5</v>
      </c>
      <c r="Q339" s="2">
        <v>225</v>
      </c>
      <c r="R339" s="2">
        <v>4</v>
      </c>
      <c r="S339" s="2">
        <v>10</v>
      </c>
      <c r="T339" s="2">
        <v>6</v>
      </c>
      <c r="U339" s="2">
        <v>5</v>
      </c>
      <c r="V339" s="2">
        <v>7</v>
      </c>
      <c r="W339" s="2">
        <v>9</v>
      </c>
      <c r="X339" s="2">
        <v>6</v>
      </c>
      <c r="Y339" s="2">
        <v>4</v>
      </c>
      <c r="Z339" s="3">
        <v>-29</v>
      </c>
      <c r="AA339" s="4">
        <f t="shared" si="1"/>
        <v>8</v>
      </c>
      <c r="AB339" s="5">
        <f t="shared" si="2"/>
        <v>20</v>
      </c>
      <c r="AC339" s="1">
        <f t="shared" si="3"/>
        <v>28</v>
      </c>
      <c r="AD339">
        <v>1</v>
      </c>
    </row>
    <row r="340" spans="1:30" ht="14.25" customHeight="1" x14ac:dyDescent="0.35">
      <c r="A340" s="2">
        <f t="shared" si="0"/>
        <v>41</v>
      </c>
      <c r="B340" s="2">
        <v>25405</v>
      </c>
      <c r="C340" s="2">
        <v>0</v>
      </c>
      <c r="D340" s="2">
        <v>1980</v>
      </c>
      <c r="E340" s="8">
        <v>44511.400694444441</v>
      </c>
      <c r="F340" s="2" t="s">
        <v>73</v>
      </c>
      <c r="G340" s="4">
        <v>1</v>
      </c>
      <c r="H340" s="4"/>
      <c r="I340" s="5">
        <v>1</v>
      </c>
      <c r="J340" s="4">
        <v>3</v>
      </c>
      <c r="K340" s="4">
        <v>2</v>
      </c>
      <c r="L340" s="5">
        <v>1</v>
      </c>
      <c r="M340" s="5">
        <v>1</v>
      </c>
      <c r="N340" s="5">
        <v>3</v>
      </c>
      <c r="O340" s="5">
        <v>1</v>
      </c>
      <c r="P340" s="2">
        <v>12</v>
      </c>
      <c r="Q340" s="2">
        <v>23</v>
      </c>
      <c r="R340" s="2">
        <v>5</v>
      </c>
      <c r="S340" s="2">
        <v>15</v>
      </c>
      <c r="T340" s="2">
        <v>23</v>
      </c>
      <c r="U340" s="2">
        <v>7</v>
      </c>
      <c r="V340" s="2">
        <v>9</v>
      </c>
      <c r="W340" s="2">
        <v>15</v>
      </c>
      <c r="X340" s="2">
        <v>10</v>
      </c>
      <c r="Y340" s="2">
        <v>5</v>
      </c>
      <c r="Z340" s="3">
        <v>18</v>
      </c>
      <c r="AA340" s="4">
        <f t="shared" si="1"/>
        <v>6</v>
      </c>
      <c r="AB340" s="5">
        <f t="shared" si="2"/>
        <v>7</v>
      </c>
      <c r="AC340" s="1">
        <f t="shared" si="3"/>
        <v>13</v>
      </c>
      <c r="AD340">
        <v>0</v>
      </c>
    </row>
    <row r="341" spans="1:30" ht="14.25" customHeight="1" x14ac:dyDescent="0.35">
      <c r="A341" s="2">
        <f t="shared" si="0"/>
        <v>44</v>
      </c>
      <c r="B341" s="2">
        <v>26270</v>
      </c>
      <c r="C341" s="2">
        <v>0</v>
      </c>
      <c r="D341" s="2">
        <v>1977</v>
      </c>
      <c r="E341" s="8">
        <v>44511.532638888886</v>
      </c>
      <c r="F341" s="2" t="s">
        <v>71</v>
      </c>
      <c r="G341" s="4">
        <v>3</v>
      </c>
      <c r="H341" s="4"/>
      <c r="I341" s="5">
        <v>3</v>
      </c>
      <c r="J341" s="4">
        <v>2</v>
      </c>
      <c r="K341" s="4">
        <v>3</v>
      </c>
      <c r="L341" s="5">
        <v>2</v>
      </c>
      <c r="M341" s="5">
        <v>2</v>
      </c>
      <c r="N341" s="5">
        <v>2</v>
      </c>
      <c r="O341" s="5">
        <v>2</v>
      </c>
      <c r="P341" s="2">
        <v>10</v>
      </c>
      <c r="Q341" s="2">
        <v>5</v>
      </c>
      <c r="R341" s="2">
        <v>3</v>
      </c>
      <c r="S341" s="2">
        <v>9</v>
      </c>
      <c r="T341" s="2">
        <v>6</v>
      </c>
      <c r="U341" s="2">
        <v>5</v>
      </c>
      <c r="V341" s="2">
        <v>4</v>
      </c>
      <c r="W341" s="2">
        <v>5</v>
      </c>
      <c r="X341" s="2">
        <v>5</v>
      </c>
      <c r="Y341" s="2">
        <v>3</v>
      </c>
      <c r="Z341" s="3">
        <v>-13</v>
      </c>
      <c r="AA341" s="4">
        <f t="shared" si="1"/>
        <v>8</v>
      </c>
      <c r="AB341" s="5">
        <f t="shared" si="2"/>
        <v>11</v>
      </c>
      <c r="AC341" s="1">
        <f t="shared" si="3"/>
        <v>19</v>
      </c>
      <c r="AD341">
        <v>0</v>
      </c>
    </row>
    <row r="342" spans="1:30" ht="14.25" hidden="1" customHeight="1" x14ac:dyDescent="0.35">
      <c r="A342" s="2">
        <f t="shared" si="0"/>
        <v>64</v>
      </c>
      <c r="B342" s="2">
        <v>26275</v>
      </c>
      <c r="C342" s="2">
        <v>1</v>
      </c>
      <c r="D342" s="2">
        <v>1957</v>
      </c>
      <c r="E342" s="8">
        <v>44511.550694444442</v>
      </c>
      <c r="F342" s="2" t="s">
        <v>69</v>
      </c>
      <c r="G342" s="4">
        <v>2</v>
      </c>
      <c r="H342" s="4"/>
      <c r="I342" s="5">
        <v>3</v>
      </c>
      <c r="J342" s="4">
        <v>2</v>
      </c>
      <c r="K342" s="4">
        <v>2</v>
      </c>
      <c r="L342" s="5">
        <v>1</v>
      </c>
      <c r="M342" s="5">
        <v>3</v>
      </c>
      <c r="N342" s="5">
        <v>2</v>
      </c>
      <c r="O342" s="5">
        <v>3</v>
      </c>
      <c r="P342" s="2">
        <v>10</v>
      </c>
      <c r="Q342" s="2">
        <v>20</v>
      </c>
      <c r="R342" s="2">
        <v>6</v>
      </c>
      <c r="S342" s="2">
        <v>17</v>
      </c>
      <c r="T342" s="2">
        <v>9</v>
      </c>
      <c r="U342" s="2">
        <v>20</v>
      </c>
      <c r="V342" s="2">
        <v>17</v>
      </c>
      <c r="W342" s="2">
        <v>8</v>
      </c>
      <c r="X342" s="2">
        <v>19</v>
      </c>
      <c r="Y342" s="2">
        <v>18</v>
      </c>
      <c r="Z342" s="3">
        <v>-2</v>
      </c>
      <c r="AA342" s="4">
        <f t="shared" si="1"/>
        <v>6</v>
      </c>
      <c r="AB342" s="5">
        <f t="shared" si="2"/>
        <v>12</v>
      </c>
      <c r="AC342" s="1">
        <f t="shared" si="3"/>
        <v>18</v>
      </c>
    </row>
    <row r="343" spans="1:30" ht="14.25" customHeight="1" x14ac:dyDescent="0.35">
      <c r="A343" s="2">
        <f t="shared" si="0"/>
        <v>22</v>
      </c>
      <c r="B343" s="2">
        <v>26311</v>
      </c>
      <c r="C343" s="2">
        <v>0</v>
      </c>
      <c r="D343" s="2">
        <v>1999</v>
      </c>
      <c r="E343" s="8">
        <v>44511.843055555553</v>
      </c>
      <c r="F343" s="2" t="s">
        <v>71</v>
      </c>
      <c r="G343" s="4">
        <v>3</v>
      </c>
      <c r="H343" s="4"/>
      <c r="I343" s="5">
        <v>3</v>
      </c>
      <c r="J343" s="4">
        <v>4</v>
      </c>
      <c r="K343" s="4">
        <v>4</v>
      </c>
      <c r="L343" s="5">
        <v>3</v>
      </c>
      <c r="M343" s="5">
        <v>3</v>
      </c>
      <c r="N343" s="5">
        <v>4</v>
      </c>
      <c r="O343" s="5">
        <v>3</v>
      </c>
      <c r="P343" s="2">
        <v>5</v>
      </c>
      <c r="Q343" s="2">
        <v>8</v>
      </c>
      <c r="R343" s="2">
        <v>2</v>
      </c>
      <c r="S343" s="2">
        <v>4</v>
      </c>
      <c r="T343" s="2">
        <v>6</v>
      </c>
      <c r="U343" s="2">
        <v>5</v>
      </c>
      <c r="V343" s="2">
        <v>3</v>
      </c>
      <c r="W343" s="2">
        <v>5</v>
      </c>
      <c r="X343" s="2">
        <v>4</v>
      </c>
      <c r="Y343" s="2">
        <v>4</v>
      </c>
      <c r="Z343" s="3">
        <v>-16</v>
      </c>
      <c r="AA343" s="4">
        <f t="shared" si="1"/>
        <v>11</v>
      </c>
      <c r="AB343" s="5">
        <f t="shared" si="2"/>
        <v>16</v>
      </c>
      <c r="AC343" s="1">
        <f t="shared" si="3"/>
        <v>27</v>
      </c>
      <c r="AD343">
        <v>0</v>
      </c>
    </row>
    <row r="344" spans="1:30" ht="14.25" customHeight="1" x14ac:dyDescent="0.35">
      <c r="A344" s="2">
        <f t="shared" si="0"/>
        <v>26</v>
      </c>
      <c r="B344" s="2">
        <v>26332</v>
      </c>
      <c r="C344" s="2">
        <v>0</v>
      </c>
      <c r="D344" s="2">
        <v>1995</v>
      </c>
      <c r="E344" s="8">
        <v>44511.881249999999</v>
      </c>
      <c r="F344" s="2" t="s">
        <v>147</v>
      </c>
      <c r="G344" s="4">
        <v>2</v>
      </c>
      <c r="H344" s="4"/>
      <c r="I344" s="5">
        <v>3</v>
      </c>
      <c r="J344" s="4">
        <v>3</v>
      </c>
      <c r="K344" s="4">
        <v>2</v>
      </c>
      <c r="L344" s="5">
        <v>4</v>
      </c>
      <c r="M344" s="5">
        <v>4</v>
      </c>
      <c r="N344" s="5">
        <v>3</v>
      </c>
      <c r="O344" s="5">
        <v>3</v>
      </c>
      <c r="P344" s="2">
        <v>5</v>
      </c>
      <c r="Q344" s="2">
        <v>8</v>
      </c>
      <c r="R344" s="2">
        <v>2</v>
      </c>
      <c r="S344" s="2">
        <v>5</v>
      </c>
      <c r="T344" s="2">
        <v>7</v>
      </c>
      <c r="U344" s="2">
        <v>4</v>
      </c>
      <c r="V344" s="2">
        <v>3</v>
      </c>
      <c r="W344" s="2">
        <v>4</v>
      </c>
      <c r="X344" s="2">
        <v>5</v>
      </c>
      <c r="Y344" s="2">
        <v>5</v>
      </c>
      <c r="Z344" s="3">
        <v>-18</v>
      </c>
      <c r="AA344" s="4">
        <f t="shared" si="1"/>
        <v>7</v>
      </c>
      <c r="AB344" s="5">
        <f t="shared" si="2"/>
        <v>17</v>
      </c>
      <c r="AC344" s="1">
        <f t="shared" si="3"/>
        <v>24</v>
      </c>
      <c r="AD344">
        <v>1</v>
      </c>
    </row>
    <row r="345" spans="1:30" ht="14.25" customHeight="1" x14ac:dyDescent="0.35">
      <c r="A345" s="2">
        <f t="shared" si="0"/>
        <v>22</v>
      </c>
      <c r="B345" s="2">
        <v>26349</v>
      </c>
      <c r="C345" s="2">
        <v>0</v>
      </c>
      <c r="D345" s="2">
        <v>1999</v>
      </c>
      <c r="E345" s="8">
        <v>44511.927083333336</v>
      </c>
      <c r="F345" s="2" t="s">
        <v>148</v>
      </c>
      <c r="G345" s="4">
        <v>2</v>
      </c>
      <c r="H345" s="4"/>
      <c r="I345" s="5">
        <v>2</v>
      </c>
      <c r="J345" s="4">
        <v>2</v>
      </c>
      <c r="K345" s="4">
        <v>1</v>
      </c>
      <c r="L345" s="5">
        <v>2</v>
      </c>
      <c r="M345" s="5">
        <v>2</v>
      </c>
      <c r="N345" s="5">
        <v>1</v>
      </c>
      <c r="O345" s="5">
        <v>2</v>
      </c>
      <c r="P345" s="2">
        <v>8</v>
      </c>
      <c r="Q345" s="2">
        <v>11</v>
      </c>
      <c r="R345" s="2">
        <v>3</v>
      </c>
      <c r="S345" s="2">
        <v>25</v>
      </c>
      <c r="T345" s="2">
        <v>42</v>
      </c>
      <c r="U345" s="2">
        <v>4</v>
      </c>
      <c r="V345" s="2">
        <v>10</v>
      </c>
      <c r="W345" s="2">
        <v>7</v>
      </c>
      <c r="X345" s="2">
        <v>7</v>
      </c>
      <c r="Y345" s="2">
        <v>6</v>
      </c>
      <c r="Z345" s="3">
        <v>1</v>
      </c>
      <c r="AA345" s="4">
        <f t="shared" si="1"/>
        <v>5</v>
      </c>
      <c r="AB345" s="5">
        <f t="shared" si="2"/>
        <v>9</v>
      </c>
      <c r="AC345" s="1">
        <f t="shared" si="3"/>
        <v>14</v>
      </c>
      <c r="AD345">
        <v>0</v>
      </c>
    </row>
    <row r="346" spans="1:30" ht="14.25" customHeight="1" x14ac:dyDescent="0.35">
      <c r="A346" s="2">
        <f t="shared" si="0"/>
        <v>42</v>
      </c>
      <c r="B346" s="2">
        <v>26370</v>
      </c>
      <c r="C346" s="2">
        <v>1</v>
      </c>
      <c r="D346" s="2">
        <v>1979</v>
      </c>
      <c r="E346" s="8">
        <v>44511.980555555558</v>
      </c>
      <c r="F346" s="2" t="s">
        <v>149</v>
      </c>
      <c r="G346" s="4">
        <v>4</v>
      </c>
      <c r="H346" s="4"/>
      <c r="I346" s="5">
        <v>4</v>
      </c>
      <c r="J346" s="4">
        <v>3</v>
      </c>
      <c r="K346" s="4">
        <v>2</v>
      </c>
      <c r="L346" s="5">
        <v>4</v>
      </c>
      <c r="M346" s="5">
        <v>4</v>
      </c>
      <c r="N346" s="5">
        <v>4</v>
      </c>
      <c r="O346" s="5">
        <v>3</v>
      </c>
      <c r="P346" s="2">
        <v>5</v>
      </c>
      <c r="Q346" s="2">
        <v>9</v>
      </c>
      <c r="R346" s="2">
        <v>2</v>
      </c>
      <c r="S346" s="2">
        <v>5</v>
      </c>
      <c r="T346" s="2">
        <v>4</v>
      </c>
      <c r="U346" s="2">
        <v>11</v>
      </c>
      <c r="V346" s="2">
        <v>3</v>
      </c>
      <c r="W346" s="2">
        <v>4</v>
      </c>
      <c r="X346" s="2">
        <v>4</v>
      </c>
      <c r="Y346" s="2">
        <v>4</v>
      </c>
      <c r="Z346" s="3">
        <v>-17</v>
      </c>
      <c r="AA346" s="4">
        <f t="shared" si="1"/>
        <v>9</v>
      </c>
      <c r="AB346" s="5">
        <f t="shared" si="2"/>
        <v>19</v>
      </c>
      <c r="AC346" s="1">
        <f t="shared" si="3"/>
        <v>28</v>
      </c>
      <c r="AD346">
        <v>1</v>
      </c>
    </row>
    <row r="347" spans="1:30" ht="14.25" customHeight="1" x14ac:dyDescent="0.35">
      <c r="A347" s="2">
        <f t="shared" si="0"/>
        <v>47</v>
      </c>
      <c r="B347" s="2">
        <v>26373</v>
      </c>
      <c r="C347" s="2">
        <v>1</v>
      </c>
      <c r="D347" s="2">
        <v>1974</v>
      </c>
      <c r="E347" s="8">
        <v>44512.090277777781</v>
      </c>
      <c r="F347" s="2" t="s">
        <v>71</v>
      </c>
      <c r="G347" s="4">
        <v>2</v>
      </c>
      <c r="H347" s="4"/>
      <c r="I347" s="5">
        <v>3</v>
      </c>
      <c r="J347" s="4">
        <v>4</v>
      </c>
      <c r="K347" s="4">
        <v>2</v>
      </c>
      <c r="L347" s="5">
        <v>3</v>
      </c>
      <c r="M347" s="5">
        <v>4</v>
      </c>
      <c r="N347" s="5">
        <v>3</v>
      </c>
      <c r="O347" s="5">
        <v>4</v>
      </c>
      <c r="P347" s="2">
        <v>16</v>
      </c>
      <c r="Q347" s="2">
        <v>15</v>
      </c>
      <c r="R347" s="2">
        <v>77</v>
      </c>
      <c r="S347" s="2">
        <v>6</v>
      </c>
      <c r="T347" s="2">
        <v>5</v>
      </c>
      <c r="U347" s="2">
        <v>7</v>
      </c>
      <c r="V347" s="2">
        <v>6</v>
      </c>
      <c r="W347" s="2">
        <v>7</v>
      </c>
      <c r="X347" s="2">
        <v>5</v>
      </c>
      <c r="Y347" s="2">
        <v>4</v>
      </c>
      <c r="Z347" s="3">
        <v>-4</v>
      </c>
      <c r="AA347" s="4">
        <f t="shared" si="1"/>
        <v>8</v>
      </c>
      <c r="AB347" s="5">
        <f t="shared" si="2"/>
        <v>17</v>
      </c>
      <c r="AC347" s="1">
        <f t="shared" si="3"/>
        <v>25</v>
      </c>
      <c r="AD347">
        <v>0</v>
      </c>
    </row>
    <row r="348" spans="1:30" ht="14.25" customHeight="1" x14ac:dyDescent="0.35">
      <c r="A348" s="2">
        <f t="shared" si="0"/>
        <v>23</v>
      </c>
      <c r="B348" s="2">
        <v>26387</v>
      </c>
      <c r="C348" s="2">
        <v>0</v>
      </c>
      <c r="D348" s="2">
        <v>1998</v>
      </c>
      <c r="E348" s="8">
        <v>44512.43472222222</v>
      </c>
      <c r="F348" s="2" t="s">
        <v>148</v>
      </c>
      <c r="G348" s="4">
        <v>4</v>
      </c>
      <c r="H348" s="4"/>
      <c r="I348" s="5">
        <v>2</v>
      </c>
      <c r="J348" s="4">
        <v>3</v>
      </c>
      <c r="K348" s="4">
        <v>3</v>
      </c>
      <c r="L348" s="5">
        <v>2</v>
      </c>
      <c r="M348" s="5">
        <v>2</v>
      </c>
      <c r="N348" s="5">
        <v>1</v>
      </c>
      <c r="O348" s="5">
        <v>1</v>
      </c>
      <c r="P348" s="2">
        <v>4</v>
      </c>
      <c r="Q348" s="2">
        <v>4</v>
      </c>
      <c r="R348" s="2">
        <v>4</v>
      </c>
      <c r="S348" s="2">
        <v>5</v>
      </c>
      <c r="T348" s="2">
        <v>7</v>
      </c>
      <c r="U348" s="2">
        <v>6</v>
      </c>
      <c r="V348" s="2">
        <v>4</v>
      </c>
      <c r="W348" s="2">
        <v>5</v>
      </c>
      <c r="X348" s="2">
        <v>6</v>
      </c>
      <c r="Y348" s="2">
        <v>2</v>
      </c>
      <c r="Z348" s="3">
        <v>26</v>
      </c>
      <c r="AA348" s="4">
        <f t="shared" si="1"/>
        <v>10</v>
      </c>
      <c r="AB348" s="5">
        <f t="shared" si="2"/>
        <v>8</v>
      </c>
      <c r="AC348" s="1">
        <f t="shared" si="3"/>
        <v>18</v>
      </c>
      <c r="AD348">
        <v>0</v>
      </c>
    </row>
    <row r="349" spans="1:30" ht="14.25" customHeight="1" x14ac:dyDescent="0.35">
      <c r="A349" s="2">
        <f t="shared" si="0"/>
        <v>46</v>
      </c>
      <c r="B349" s="2">
        <v>26394</v>
      </c>
      <c r="C349" s="2">
        <v>0</v>
      </c>
      <c r="D349" s="2">
        <v>1975</v>
      </c>
      <c r="E349" s="8">
        <v>44512.566666666666</v>
      </c>
      <c r="F349" s="2" t="s">
        <v>73</v>
      </c>
      <c r="G349" s="4">
        <v>2</v>
      </c>
      <c r="H349" s="4"/>
      <c r="I349" s="5">
        <v>3</v>
      </c>
      <c r="J349" s="4">
        <v>2</v>
      </c>
      <c r="K349" s="4">
        <v>3</v>
      </c>
      <c r="L349" s="5">
        <v>3</v>
      </c>
      <c r="M349" s="5">
        <v>3</v>
      </c>
      <c r="N349" s="5">
        <v>4</v>
      </c>
      <c r="O349" s="5">
        <v>2</v>
      </c>
      <c r="P349" s="2">
        <v>8</v>
      </c>
      <c r="Q349" s="2">
        <v>5</v>
      </c>
      <c r="R349" s="2">
        <v>4</v>
      </c>
      <c r="S349" s="2">
        <v>5</v>
      </c>
      <c r="T349" s="2">
        <v>3</v>
      </c>
      <c r="U349" s="2">
        <v>3</v>
      </c>
      <c r="V349" s="2">
        <v>6</v>
      </c>
      <c r="W349" s="2">
        <v>5</v>
      </c>
      <c r="X349" s="2">
        <v>3</v>
      </c>
      <c r="Y349" s="2">
        <v>3</v>
      </c>
      <c r="Z349" s="3">
        <v>-7</v>
      </c>
      <c r="AA349" s="4">
        <f t="shared" si="1"/>
        <v>7</v>
      </c>
      <c r="AB349" s="5">
        <f t="shared" si="2"/>
        <v>15</v>
      </c>
      <c r="AC349" s="1">
        <f t="shared" si="3"/>
        <v>22</v>
      </c>
      <c r="AD349">
        <v>0</v>
      </c>
    </row>
    <row r="350" spans="1:30" ht="14.25" customHeight="1" x14ac:dyDescent="0.35">
      <c r="A350" s="2">
        <f t="shared" si="0"/>
        <v>30</v>
      </c>
      <c r="B350" s="2">
        <v>26395</v>
      </c>
      <c r="C350" s="2">
        <v>0</v>
      </c>
      <c r="D350" s="2">
        <v>1991</v>
      </c>
      <c r="E350" s="8">
        <v>44512.607638888891</v>
      </c>
      <c r="F350" s="2" t="s">
        <v>71</v>
      </c>
      <c r="G350" s="4">
        <v>4</v>
      </c>
      <c r="H350" s="4"/>
      <c r="I350" s="5">
        <v>4</v>
      </c>
      <c r="J350" s="4">
        <v>4</v>
      </c>
      <c r="K350" s="4">
        <v>4</v>
      </c>
      <c r="L350" s="5">
        <v>4</v>
      </c>
      <c r="M350" s="5">
        <v>4</v>
      </c>
      <c r="N350" s="5">
        <v>3</v>
      </c>
      <c r="O350" s="5">
        <v>4</v>
      </c>
      <c r="P350" s="2">
        <v>3</v>
      </c>
      <c r="Q350" s="2">
        <v>7</v>
      </c>
      <c r="R350" s="2">
        <v>2</v>
      </c>
      <c r="S350" s="2">
        <v>3</v>
      </c>
      <c r="T350" s="2">
        <v>12</v>
      </c>
      <c r="U350" s="2">
        <v>7</v>
      </c>
      <c r="V350" s="2">
        <v>2</v>
      </c>
      <c r="W350" s="2">
        <v>7</v>
      </c>
      <c r="X350" s="2">
        <v>4</v>
      </c>
      <c r="Y350" s="2">
        <v>3</v>
      </c>
      <c r="Z350" s="3">
        <v>-12</v>
      </c>
      <c r="AA350" s="4">
        <f t="shared" si="1"/>
        <v>12</v>
      </c>
      <c r="AB350" s="5">
        <f t="shared" si="2"/>
        <v>19</v>
      </c>
      <c r="AC350" s="1">
        <f t="shared" si="3"/>
        <v>31</v>
      </c>
      <c r="AD350">
        <v>0</v>
      </c>
    </row>
    <row r="351" spans="1:30" ht="14.25" customHeight="1" x14ac:dyDescent="0.35">
      <c r="A351" s="2">
        <f t="shared" si="0"/>
        <v>64</v>
      </c>
      <c r="B351" s="2">
        <v>26396</v>
      </c>
      <c r="C351" s="2">
        <v>1</v>
      </c>
      <c r="D351" s="2">
        <v>1957</v>
      </c>
      <c r="E351" s="8">
        <v>44512.614583333336</v>
      </c>
      <c r="F351" s="2" t="s">
        <v>71</v>
      </c>
      <c r="G351" s="4">
        <v>2</v>
      </c>
      <c r="H351" s="4"/>
      <c r="I351" s="5">
        <v>3</v>
      </c>
      <c r="J351" s="4">
        <v>2</v>
      </c>
      <c r="K351" s="4">
        <v>2</v>
      </c>
      <c r="L351" s="5">
        <v>1</v>
      </c>
      <c r="M351" s="5">
        <v>3</v>
      </c>
      <c r="N351" s="5">
        <v>2</v>
      </c>
      <c r="O351" s="5">
        <v>3</v>
      </c>
      <c r="P351" s="2">
        <v>6</v>
      </c>
      <c r="Q351" s="2">
        <v>11</v>
      </c>
      <c r="R351" s="2">
        <v>7</v>
      </c>
      <c r="S351" s="2">
        <v>7</v>
      </c>
      <c r="T351" s="2">
        <v>9</v>
      </c>
      <c r="U351" s="2">
        <v>6</v>
      </c>
      <c r="V351" s="2">
        <v>5</v>
      </c>
      <c r="W351" s="2">
        <v>5</v>
      </c>
      <c r="X351" s="2">
        <v>5</v>
      </c>
      <c r="Y351" s="2">
        <v>5</v>
      </c>
      <c r="Z351" s="3">
        <v>-5</v>
      </c>
      <c r="AA351" s="4">
        <f t="shared" si="1"/>
        <v>6</v>
      </c>
      <c r="AB351" s="5">
        <f t="shared" si="2"/>
        <v>12</v>
      </c>
      <c r="AC351" s="1">
        <f t="shared" si="3"/>
        <v>18</v>
      </c>
      <c r="AD351">
        <v>0</v>
      </c>
    </row>
    <row r="352" spans="1:30" ht="14.25" customHeight="1" x14ac:dyDescent="0.35">
      <c r="A352" s="2">
        <f t="shared" si="0"/>
        <v>25</v>
      </c>
      <c r="B352" s="2">
        <v>26433</v>
      </c>
      <c r="C352" s="2">
        <v>0</v>
      </c>
      <c r="D352" s="2">
        <v>1996</v>
      </c>
      <c r="E352" s="8">
        <v>44513.702777777777</v>
      </c>
      <c r="F352" s="2" t="s">
        <v>71</v>
      </c>
      <c r="G352" s="4">
        <v>3</v>
      </c>
      <c r="H352" s="4"/>
      <c r="I352" s="5">
        <v>4</v>
      </c>
      <c r="J352" s="4">
        <v>3</v>
      </c>
      <c r="K352" s="4">
        <v>3</v>
      </c>
      <c r="L352" s="5">
        <v>2</v>
      </c>
      <c r="M352" s="5">
        <v>3</v>
      </c>
      <c r="N352" s="5">
        <v>4</v>
      </c>
      <c r="O352" s="5">
        <v>2</v>
      </c>
      <c r="P352" s="2">
        <v>5</v>
      </c>
      <c r="Q352" s="2">
        <v>5</v>
      </c>
      <c r="R352" s="2">
        <v>2</v>
      </c>
      <c r="S352" s="2">
        <v>6</v>
      </c>
      <c r="T352" s="2">
        <v>7</v>
      </c>
      <c r="U352" s="2">
        <v>10</v>
      </c>
      <c r="V352" s="2">
        <v>4</v>
      </c>
      <c r="W352" s="2">
        <v>5</v>
      </c>
      <c r="X352" s="2">
        <v>4</v>
      </c>
      <c r="Y352" s="2">
        <v>3</v>
      </c>
      <c r="Z352" s="3">
        <v>-4</v>
      </c>
      <c r="AA352" s="4">
        <f t="shared" si="1"/>
        <v>9</v>
      </c>
      <c r="AB352" s="5">
        <f t="shared" si="2"/>
        <v>15</v>
      </c>
      <c r="AC352" s="1">
        <f t="shared" si="3"/>
        <v>24</v>
      </c>
      <c r="AD352">
        <v>0</v>
      </c>
    </row>
    <row r="353" spans="1:30" ht="14.25" customHeight="1" x14ac:dyDescent="0.35">
      <c r="A353" s="2">
        <f t="shared" si="0"/>
        <v>24</v>
      </c>
      <c r="B353" s="2">
        <v>26439</v>
      </c>
      <c r="C353" s="2">
        <v>0</v>
      </c>
      <c r="D353" s="2">
        <v>1997</v>
      </c>
      <c r="E353" s="8">
        <v>44513.815972222219</v>
      </c>
      <c r="F353" s="2" t="s">
        <v>71</v>
      </c>
      <c r="G353" s="4">
        <v>2</v>
      </c>
      <c r="H353" s="4"/>
      <c r="I353" s="5">
        <v>3</v>
      </c>
      <c r="J353" s="4">
        <v>2</v>
      </c>
      <c r="K353" s="4">
        <v>1</v>
      </c>
      <c r="L353" s="5">
        <v>2</v>
      </c>
      <c r="M353" s="5">
        <v>3</v>
      </c>
      <c r="N353" s="5">
        <v>3</v>
      </c>
      <c r="O353" s="5">
        <v>3</v>
      </c>
      <c r="P353" s="2">
        <v>7</v>
      </c>
      <c r="Q353" s="2">
        <v>5</v>
      </c>
      <c r="R353" s="2">
        <v>3</v>
      </c>
      <c r="S353" s="2">
        <v>5</v>
      </c>
      <c r="T353" s="2">
        <v>8</v>
      </c>
      <c r="U353" s="2">
        <v>5</v>
      </c>
      <c r="V353" s="2">
        <v>4</v>
      </c>
      <c r="W353" s="2">
        <v>3</v>
      </c>
      <c r="X353" s="2">
        <v>6</v>
      </c>
      <c r="Y353" s="2">
        <v>4</v>
      </c>
      <c r="Z353" s="3">
        <v>-7</v>
      </c>
      <c r="AA353" s="4">
        <f t="shared" si="1"/>
        <v>5</v>
      </c>
      <c r="AB353" s="5">
        <f t="shared" si="2"/>
        <v>14</v>
      </c>
      <c r="AC353" s="1">
        <f t="shared" si="3"/>
        <v>19</v>
      </c>
      <c r="AD353">
        <v>0</v>
      </c>
    </row>
    <row r="354" spans="1:30" ht="14.25" hidden="1" customHeight="1" x14ac:dyDescent="0.35">
      <c r="A354" s="2">
        <f t="shared" si="0"/>
        <v>61</v>
      </c>
      <c r="B354" s="2">
        <v>26441</v>
      </c>
      <c r="C354" s="2">
        <v>0</v>
      </c>
      <c r="D354" s="2">
        <v>1960</v>
      </c>
      <c r="E354" s="8">
        <v>44513.869444444441</v>
      </c>
      <c r="F354" s="2" t="s">
        <v>69</v>
      </c>
      <c r="G354" s="4">
        <v>3</v>
      </c>
      <c r="H354" s="4"/>
      <c r="I354" s="5">
        <v>3</v>
      </c>
      <c r="J354" s="4">
        <v>3</v>
      </c>
      <c r="K354" s="4">
        <v>3</v>
      </c>
      <c r="L354" s="5">
        <v>2</v>
      </c>
      <c r="M354" s="5">
        <v>3</v>
      </c>
      <c r="N354" s="5">
        <v>4</v>
      </c>
      <c r="O354" s="5">
        <v>2</v>
      </c>
      <c r="P354" s="2">
        <v>7</v>
      </c>
      <c r="Q354" s="2">
        <v>6</v>
      </c>
      <c r="R354" s="2">
        <v>4</v>
      </c>
      <c r="S354" s="2">
        <v>4</v>
      </c>
      <c r="T354" s="2">
        <v>6</v>
      </c>
      <c r="U354" s="2">
        <v>5</v>
      </c>
      <c r="V354" s="2">
        <v>5</v>
      </c>
      <c r="W354" s="2">
        <v>6</v>
      </c>
      <c r="X354" s="2">
        <v>6</v>
      </c>
      <c r="Y354" s="2">
        <v>4</v>
      </c>
      <c r="Z354" s="3">
        <v>-21</v>
      </c>
      <c r="AA354" s="4">
        <f t="shared" si="1"/>
        <v>9</v>
      </c>
      <c r="AB354" s="5">
        <f t="shared" si="2"/>
        <v>14</v>
      </c>
      <c r="AC354" s="1">
        <f t="shared" si="3"/>
        <v>23</v>
      </c>
    </row>
    <row r="355" spans="1:30" ht="14.25" customHeight="1" x14ac:dyDescent="0.35">
      <c r="A355" s="2">
        <f t="shared" si="0"/>
        <v>38</v>
      </c>
      <c r="B355" s="2">
        <v>26018</v>
      </c>
      <c r="C355" s="2">
        <v>0</v>
      </c>
      <c r="D355" s="2">
        <v>1983</v>
      </c>
      <c r="E355" s="8">
        <v>44514.467361111114</v>
      </c>
      <c r="F355" s="2" t="s">
        <v>80</v>
      </c>
      <c r="G355" s="4">
        <v>2</v>
      </c>
      <c r="H355" s="4"/>
      <c r="I355" s="5">
        <v>4</v>
      </c>
      <c r="J355" s="4">
        <v>3</v>
      </c>
      <c r="K355" s="4">
        <v>3</v>
      </c>
      <c r="L355" s="5">
        <v>3</v>
      </c>
      <c r="M355" s="5">
        <v>4</v>
      </c>
      <c r="N355" s="5">
        <v>4</v>
      </c>
      <c r="O355" s="5">
        <v>4</v>
      </c>
      <c r="P355" s="2">
        <v>5</v>
      </c>
      <c r="Q355" s="2">
        <v>8</v>
      </c>
      <c r="R355" s="2">
        <v>4</v>
      </c>
      <c r="S355" s="2">
        <v>4</v>
      </c>
      <c r="T355" s="2">
        <v>5</v>
      </c>
      <c r="U355" s="2">
        <v>5</v>
      </c>
      <c r="V355" s="2">
        <v>4</v>
      </c>
      <c r="W355" s="2">
        <v>5</v>
      </c>
      <c r="X355" s="2">
        <v>5</v>
      </c>
      <c r="Y355" s="2">
        <v>3</v>
      </c>
      <c r="Z355" s="3">
        <v>-19</v>
      </c>
      <c r="AA355" s="4">
        <f t="shared" si="1"/>
        <v>8</v>
      </c>
      <c r="AB355" s="5">
        <f t="shared" si="2"/>
        <v>19</v>
      </c>
      <c r="AC355" s="1">
        <f t="shared" si="3"/>
        <v>27</v>
      </c>
      <c r="AD355">
        <v>1</v>
      </c>
    </row>
    <row r="356" spans="1:30" ht="14.25" customHeight="1" x14ac:dyDescent="0.35">
      <c r="A356" s="2">
        <f t="shared" si="0"/>
        <v>33</v>
      </c>
      <c r="B356" s="2">
        <v>26465</v>
      </c>
      <c r="C356" s="2">
        <v>0</v>
      </c>
      <c r="D356" s="2">
        <v>1988</v>
      </c>
      <c r="E356" s="8">
        <v>44514.630555555559</v>
      </c>
      <c r="F356" s="2" t="s">
        <v>71</v>
      </c>
      <c r="G356" s="4">
        <v>2</v>
      </c>
      <c r="H356" s="4"/>
      <c r="I356" s="5">
        <v>3</v>
      </c>
      <c r="J356" s="4">
        <v>3</v>
      </c>
      <c r="K356" s="4">
        <v>3</v>
      </c>
      <c r="L356" s="5">
        <v>2</v>
      </c>
      <c r="M356" s="5">
        <v>3</v>
      </c>
      <c r="N356" s="5">
        <v>4</v>
      </c>
      <c r="O356" s="5">
        <v>3</v>
      </c>
      <c r="P356" s="2">
        <v>10</v>
      </c>
      <c r="Q356" s="2">
        <v>5</v>
      </c>
      <c r="R356" s="2">
        <v>7</v>
      </c>
      <c r="S356" s="2">
        <v>4</v>
      </c>
      <c r="T356" s="2">
        <v>11</v>
      </c>
      <c r="U356" s="2">
        <v>7</v>
      </c>
      <c r="V356" s="2">
        <v>4</v>
      </c>
      <c r="W356" s="2">
        <v>6</v>
      </c>
      <c r="X356" s="2">
        <v>6</v>
      </c>
      <c r="Y356" s="2">
        <v>4</v>
      </c>
      <c r="Z356" s="3">
        <v>-22</v>
      </c>
      <c r="AA356" s="4">
        <f t="shared" si="1"/>
        <v>8</v>
      </c>
      <c r="AB356" s="5">
        <f t="shared" si="2"/>
        <v>15</v>
      </c>
      <c r="AC356" s="1">
        <f t="shared" si="3"/>
        <v>23</v>
      </c>
      <c r="AD356">
        <v>0</v>
      </c>
    </row>
    <row r="357" spans="1:30" ht="14.25" customHeight="1" x14ac:dyDescent="0.35">
      <c r="A357" s="2">
        <f t="shared" si="0"/>
        <v>28</v>
      </c>
      <c r="B357" s="2">
        <v>26473</v>
      </c>
      <c r="C357" s="2">
        <v>0</v>
      </c>
      <c r="D357" s="2">
        <v>1993</v>
      </c>
      <c r="E357" s="8">
        <v>44514.767361111109</v>
      </c>
      <c r="F357" s="2" t="s">
        <v>71</v>
      </c>
      <c r="G357" s="4">
        <v>2</v>
      </c>
      <c r="H357" s="4"/>
      <c r="I357" s="5">
        <v>4</v>
      </c>
      <c r="J357" s="4">
        <v>2</v>
      </c>
      <c r="K357" s="4">
        <v>3</v>
      </c>
      <c r="L357" s="5">
        <v>3</v>
      </c>
      <c r="M357" s="5">
        <v>4</v>
      </c>
      <c r="N357" s="5">
        <v>2</v>
      </c>
      <c r="O357" s="5">
        <v>1</v>
      </c>
      <c r="P357" s="2">
        <v>67</v>
      </c>
      <c r="Q357" s="2">
        <v>20</v>
      </c>
      <c r="R357" s="2">
        <v>4</v>
      </c>
      <c r="S357" s="2">
        <v>11</v>
      </c>
      <c r="T357" s="2">
        <v>10</v>
      </c>
      <c r="U357" s="2">
        <v>12</v>
      </c>
      <c r="V357" s="2">
        <v>5</v>
      </c>
      <c r="W357" s="2">
        <v>16</v>
      </c>
      <c r="X357" s="2">
        <v>9</v>
      </c>
      <c r="Y357" s="2">
        <v>13</v>
      </c>
      <c r="Z357" s="3">
        <v>58</v>
      </c>
      <c r="AA357" s="4">
        <f t="shared" si="1"/>
        <v>7</v>
      </c>
      <c r="AB357" s="5">
        <f t="shared" si="2"/>
        <v>14</v>
      </c>
      <c r="AC357" s="1">
        <f t="shared" si="3"/>
        <v>21</v>
      </c>
      <c r="AD357">
        <v>0</v>
      </c>
    </row>
    <row r="358" spans="1:30" ht="14.25" customHeight="1" x14ac:dyDescent="0.35">
      <c r="A358" s="2">
        <f t="shared" si="0"/>
        <v>23</v>
      </c>
      <c r="B358" s="2">
        <v>26480</v>
      </c>
      <c r="C358" s="2">
        <v>0</v>
      </c>
      <c r="D358" s="2">
        <v>1998</v>
      </c>
      <c r="E358" s="8">
        <v>44514.838194444441</v>
      </c>
      <c r="F358" s="2" t="s">
        <v>78</v>
      </c>
      <c r="G358" s="4">
        <v>3</v>
      </c>
      <c r="H358" s="4"/>
      <c r="I358" s="5">
        <v>3</v>
      </c>
      <c r="J358" s="4">
        <v>3</v>
      </c>
      <c r="K358" s="4">
        <v>3</v>
      </c>
      <c r="L358" s="5">
        <v>2</v>
      </c>
      <c r="M358" s="5">
        <v>3</v>
      </c>
      <c r="N358" s="5">
        <v>3</v>
      </c>
      <c r="O358" s="5">
        <v>2</v>
      </c>
      <c r="P358" s="2">
        <v>5</v>
      </c>
      <c r="Q358" s="2">
        <v>7</v>
      </c>
      <c r="R358" s="2">
        <v>3</v>
      </c>
      <c r="S358" s="2">
        <v>3</v>
      </c>
      <c r="T358" s="2">
        <v>7</v>
      </c>
      <c r="U358" s="2">
        <v>4</v>
      </c>
      <c r="V358" s="2">
        <v>3</v>
      </c>
      <c r="W358" s="2">
        <v>5</v>
      </c>
      <c r="X358" s="2">
        <v>8</v>
      </c>
      <c r="Y358" s="2">
        <v>4</v>
      </c>
      <c r="Z358" s="3">
        <v>-28</v>
      </c>
      <c r="AA358" s="4">
        <f t="shared" si="1"/>
        <v>9</v>
      </c>
      <c r="AB358" s="5">
        <f t="shared" si="2"/>
        <v>13</v>
      </c>
      <c r="AC358" s="1">
        <f t="shared" si="3"/>
        <v>22</v>
      </c>
      <c r="AD358">
        <v>0</v>
      </c>
    </row>
    <row r="359" spans="1:30" ht="14.25" customHeight="1" x14ac:dyDescent="0.3">
      <c r="O359" s="14"/>
    </row>
    <row r="360" spans="1:30" ht="14.25" customHeight="1" x14ac:dyDescent="0.3">
      <c r="O360" s="14"/>
    </row>
    <row r="361" spans="1:30" ht="14.25" customHeight="1" x14ac:dyDescent="0.3">
      <c r="O361" s="14"/>
    </row>
    <row r="362" spans="1:30" ht="14.25" customHeight="1" x14ac:dyDescent="0.3">
      <c r="O362" s="14"/>
    </row>
    <row r="363" spans="1:30" ht="14.25" customHeight="1" x14ac:dyDescent="0.3">
      <c r="O363" s="14"/>
    </row>
    <row r="364" spans="1:30" ht="14.25" customHeight="1" x14ac:dyDescent="0.3">
      <c r="O364" s="14"/>
    </row>
    <row r="365" spans="1:30" ht="14.25" customHeight="1" x14ac:dyDescent="0.3">
      <c r="O365" s="14"/>
    </row>
    <row r="366" spans="1:30" ht="14.25" customHeight="1" x14ac:dyDescent="0.3">
      <c r="O366" s="14"/>
    </row>
    <row r="367" spans="1:30" ht="14.25" customHeight="1" x14ac:dyDescent="0.3">
      <c r="O367" s="14"/>
    </row>
    <row r="368" spans="1:30" ht="14.25" customHeight="1" x14ac:dyDescent="0.3">
      <c r="O368" s="14"/>
    </row>
    <row r="369" spans="15:15" ht="14.25" customHeight="1" x14ac:dyDescent="0.3">
      <c r="O369" s="14"/>
    </row>
    <row r="370" spans="15:15" ht="14.25" customHeight="1" x14ac:dyDescent="0.3">
      <c r="O370" s="14"/>
    </row>
    <row r="371" spans="15:15" ht="14.25" customHeight="1" x14ac:dyDescent="0.3">
      <c r="O371" s="14"/>
    </row>
    <row r="372" spans="15:15" ht="14.25" customHeight="1" x14ac:dyDescent="0.3">
      <c r="O372" s="14"/>
    </row>
    <row r="373" spans="15:15" ht="14.25" customHeight="1" x14ac:dyDescent="0.3">
      <c r="O373" s="14"/>
    </row>
    <row r="374" spans="15:15" ht="14.25" customHeight="1" x14ac:dyDescent="0.3">
      <c r="O374" s="14"/>
    </row>
    <row r="375" spans="15:15" ht="14.25" customHeight="1" x14ac:dyDescent="0.3">
      <c r="O375" s="14"/>
    </row>
    <row r="376" spans="15:15" ht="14.25" customHeight="1" x14ac:dyDescent="0.3">
      <c r="O376" s="14"/>
    </row>
    <row r="377" spans="15:15" ht="14.25" customHeight="1" x14ac:dyDescent="0.3">
      <c r="O377" s="14"/>
    </row>
    <row r="378" spans="15:15" ht="14.25" customHeight="1" x14ac:dyDescent="0.3">
      <c r="O378" s="14"/>
    </row>
    <row r="379" spans="15:15" ht="14.25" customHeight="1" x14ac:dyDescent="0.3">
      <c r="O379" s="14"/>
    </row>
    <row r="380" spans="15:15" ht="14.25" customHeight="1" x14ac:dyDescent="0.3">
      <c r="O380" s="14"/>
    </row>
    <row r="381" spans="15:15" ht="14.25" customHeight="1" x14ac:dyDescent="0.3">
      <c r="O381" s="14"/>
    </row>
    <row r="382" spans="15:15" ht="14.25" customHeight="1" x14ac:dyDescent="0.3">
      <c r="O382" s="14"/>
    </row>
    <row r="383" spans="15:15" ht="14.25" customHeight="1" x14ac:dyDescent="0.3">
      <c r="O383" s="14"/>
    </row>
    <row r="384" spans="15:15" ht="14.25" customHeight="1" x14ac:dyDescent="0.3">
      <c r="O384" s="14"/>
    </row>
    <row r="385" spans="15:15" ht="14.25" customHeight="1" x14ac:dyDescent="0.3">
      <c r="O385" s="14"/>
    </row>
    <row r="386" spans="15:15" ht="14.25" customHeight="1" x14ac:dyDescent="0.3">
      <c r="O386" s="14"/>
    </row>
    <row r="387" spans="15:15" ht="14.25" customHeight="1" x14ac:dyDescent="0.3">
      <c r="O387" s="14"/>
    </row>
    <row r="388" spans="15:15" ht="14.25" customHeight="1" x14ac:dyDescent="0.3">
      <c r="O388" s="14"/>
    </row>
    <row r="389" spans="15:15" ht="14.25" customHeight="1" x14ac:dyDescent="0.3">
      <c r="O389" s="14"/>
    </row>
    <row r="390" spans="15:15" ht="14.25" customHeight="1" x14ac:dyDescent="0.3">
      <c r="O390" s="14"/>
    </row>
    <row r="391" spans="15:15" ht="14.25" customHeight="1" x14ac:dyDescent="0.3">
      <c r="O391" s="14"/>
    </row>
    <row r="392" spans="15:15" ht="14.25" customHeight="1" x14ac:dyDescent="0.3">
      <c r="O392" s="14"/>
    </row>
    <row r="393" spans="15:15" ht="14.25" customHeight="1" x14ac:dyDescent="0.3">
      <c r="O393" s="14"/>
    </row>
    <row r="394" spans="15:15" ht="14.25" customHeight="1" x14ac:dyDescent="0.3">
      <c r="O394" s="14"/>
    </row>
    <row r="395" spans="15:15" ht="14.25" customHeight="1" x14ac:dyDescent="0.3">
      <c r="O395" s="14"/>
    </row>
    <row r="396" spans="15:15" ht="14.25" customHeight="1" x14ac:dyDescent="0.3">
      <c r="O396" s="14"/>
    </row>
    <row r="397" spans="15:15" ht="14.25" customHeight="1" x14ac:dyDescent="0.3">
      <c r="O397" s="14"/>
    </row>
    <row r="398" spans="15:15" ht="14.25" customHeight="1" x14ac:dyDescent="0.3">
      <c r="O398" s="14"/>
    </row>
    <row r="399" spans="15:15" ht="14.25" customHeight="1" x14ac:dyDescent="0.3">
      <c r="O399" s="14"/>
    </row>
    <row r="400" spans="15:15" ht="14.25" customHeight="1" x14ac:dyDescent="0.3">
      <c r="O400" s="14"/>
    </row>
    <row r="401" spans="15:15" ht="14.25" customHeight="1" x14ac:dyDescent="0.3">
      <c r="O401" s="14"/>
    </row>
    <row r="402" spans="15:15" ht="14.25" customHeight="1" x14ac:dyDescent="0.3">
      <c r="O402" s="14"/>
    </row>
    <row r="403" spans="15:15" ht="14.25" customHeight="1" x14ac:dyDescent="0.3">
      <c r="O403" s="14"/>
    </row>
    <row r="404" spans="15:15" ht="14.25" customHeight="1" x14ac:dyDescent="0.3">
      <c r="O404" s="14"/>
    </row>
    <row r="405" spans="15:15" ht="14.25" customHeight="1" x14ac:dyDescent="0.3">
      <c r="O405" s="14"/>
    </row>
    <row r="406" spans="15:15" ht="14.25" customHeight="1" x14ac:dyDescent="0.3">
      <c r="O406" s="14"/>
    </row>
    <row r="407" spans="15:15" ht="14.25" customHeight="1" x14ac:dyDescent="0.3">
      <c r="O407" s="14"/>
    </row>
    <row r="408" spans="15:15" ht="14.25" customHeight="1" x14ac:dyDescent="0.3">
      <c r="O408" s="14"/>
    </row>
    <row r="409" spans="15:15" ht="14.25" customHeight="1" x14ac:dyDescent="0.3">
      <c r="O409" s="14"/>
    </row>
    <row r="410" spans="15:15" ht="14.25" customHeight="1" x14ac:dyDescent="0.3">
      <c r="O410" s="14"/>
    </row>
    <row r="411" spans="15:15" ht="14.25" customHeight="1" x14ac:dyDescent="0.3">
      <c r="O411" s="14"/>
    </row>
    <row r="412" spans="15:15" ht="14.25" customHeight="1" x14ac:dyDescent="0.3">
      <c r="O412" s="14"/>
    </row>
    <row r="413" spans="15:15" ht="14.25" customHeight="1" x14ac:dyDescent="0.3">
      <c r="O413" s="14"/>
    </row>
    <row r="414" spans="15:15" ht="14.25" customHeight="1" x14ac:dyDescent="0.3">
      <c r="O414" s="14"/>
    </row>
    <row r="415" spans="15:15" ht="14.25" customHeight="1" x14ac:dyDescent="0.3">
      <c r="O415" s="14"/>
    </row>
    <row r="416" spans="15:15" ht="14.25" customHeight="1" x14ac:dyDescent="0.3">
      <c r="O416" s="14"/>
    </row>
    <row r="417" spans="15:15" ht="14.25" customHeight="1" x14ac:dyDescent="0.3">
      <c r="O417" s="14"/>
    </row>
    <row r="418" spans="15:15" ht="14.25" customHeight="1" x14ac:dyDescent="0.3">
      <c r="O418" s="14"/>
    </row>
    <row r="419" spans="15:15" ht="14.25" customHeight="1" x14ac:dyDescent="0.3">
      <c r="O419" s="14"/>
    </row>
    <row r="420" spans="15:15" ht="14.25" customHeight="1" x14ac:dyDescent="0.3">
      <c r="O420" s="14"/>
    </row>
    <row r="421" spans="15:15" ht="14.25" customHeight="1" x14ac:dyDescent="0.3">
      <c r="O421" s="14"/>
    </row>
    <row r="422" spans="15:15" ht="14.25" customHeight="1" x14ac:dyDescent="0.3">
      <c r="O422" s="14"/>
    </row>
    <row r="423" spans="15:15" ht="14.25" customHeight="1" x14ac:dyDescent="0.3">
      <c r="O423" s="14"/>
    </row>
    <row r="424" spans="15:15" ht="14.25" customHeight="1" x14ac:dyDescent="0.3">
      <c r="O424" s="14"/>
    </row>
    <row r="425" spans="15:15" ht="14.25" customHeight="1" x14ac:dyDescent="0.3">
      <c r="O425" s="14"/>
    </row>
    <row r="426" spans="15:15" ht="14.25" customHeight="1" x14ac:dyDescent="0.3">
      <c r="O426" s="14"/>
    </row>
    <row r="427" spans="15:15" ht="14.25" customHeight="1" x14ac:dyDescent="0.3">
      <c r="O427" s="14"/>
    </row>
    <row r="428" spans="15:15" ht="14.25" customHeight="1" x14ac:dyDescent="0.3">
      <c r="O428" s="14"/>
    </row>
    <row r="429" spans="15:15" ht="14.25" customHeight="1" x14ac:dyDescent="0.3">
      <c r="O429" s="14"/>
    </row>
    <row r="430" spans="15:15" ht="14.25" customHeight="1" x14ac:dyDescent="0.3">
      <c r="O430" s="14"/>
    </row>
    <row r="431" spans="15:15" ht="14.25" customHeight="1" x14ac:dyDescent="0.3">
      <c r="O431" s="14"/>
    </row>
    <row r="432" spans="15:15" ht="14.25" customHeight="1" x14ac:dyDescent="0.3">
      <c r="O432" s="14"/>
    </row>
    <row r="433" spans="15:15" ht="14.25" customHeight="1" x14ac:dyDescent="0.3">
      <c r="O433" s="14"/>
    </row>
    <row r="434" spans="15:15" ht="14.25" customHeight="1" x14ac:dyDescent="0.3">
      <c r="O434" s="14"/>
    </row>
    <row r="435" spans="15:15" ht="14.25" customHeight="1" x14ac:dyDescent="0.3">
      <c r="O435" s="14"/>
    </row>
    <row r="436" spans="15:15" ht="14.25" customHeight="1" x14ac:dyDescent="0.3">
      <c r="O436" s="14"/>
    </row>
    <row r="437" spans="15:15" ht="14.25" customHeight="1" x14ac:dyDescent="0.3">
      <c r="O437" s="14"/>
    </row>
    <row r="438" spans="15:15" ht="14.25" customHeight="1" x14ac:dyDescent="0.3">
      <c r="O438" s="14"/>
    </row>
    <row r="439" spans="15:15" ht="14.25" customHeight="1" x14ac:dyDescent="0.3">
      <c r="O439" s="14"/>
    </row>
    <row r="440" spans="15:15" ht="14.25" customHeight="1" x14ac:dyDescent="0.3">
      <c r="O440" s="14"/>
    </row>
    <row r="441" spans="15:15" ht="14.25" customHeight="1" x14ac:dyDescent="0.3">
      <c r="O441" s="14"/>
    </row>
    <row r="442" spans="15:15" ht="14.25" customHeight="1" x14ac:dyDescent="0.3">
      <c r="O442" s="14"/>
    </row>
    <row r="443" spans="15:15" ht="14.25" customHeight="1" x14ac:dyDescent="0.3">
      <c r="O443" s="14"/>
    </row>
    <row r="444" spans="15:15" ht="14.25" customHeight="1" x14ac:dyDescent="0.3">
      <c r="O444" s="14"/>
    </row>
    <row r="445" spans="15:15" ht="14.25" customHeight="1" x14ac:dyDescent="0.3">
      <c r="O445" s="14"/>
    </row>
    <row r="446" spans="15:15" ht="14.25" customHeight="1" x14ac:dyDescent="0.3">
      <c r="O446" s="14"/>
    </row>
    <row r="447" spans="15:15" ht="14.25" customHeight="1" x14ac:dyDescent="0.3">
      <c r="O447" s="14"/>
    </row>
    <row r="448" spans="15:15" ht="14.25" customHeight="1" x14ac:dyDescent="0.3">
      <c r="O448" s="14"/>
    </row>
    <row r="449" spans="15:15" ht="14.25" customHeight="1" x14ac:dyDescent="0.3">
      <c r="O449" s="14"/>
    </row>
    <row r="450" spans="15:15" ht="14.25" customHeight="1" x14ac:dyDescent="0.3">
      <c r="O450" s="14"/>
    </row>
    <row r="451" spans="15:15" ht="14.25" customHeight="1" x14ac:dyDescent="0.3">
      <c r="O451" s="14"/>
    </row>
    <row r="452" spans="15:15" ht="14.25" customHeight="1" x14ac:dyDescent="0.3">
      <c r="O452" s="14"/>
    </row>
    <row r="453" spans="15:15" ht="14.25" customHeight="1" x14ac:dyDescent="0.3">
      <c r="O453" s="14"/>
    </row>
    <row r="454" spans="15:15" ht="14.25" customHeight="1" x14ac:dyDescent="0.3">
      <c r="O454" s="14"/>
    </row>
    <row r="455" spans="15:15" ht="14.25" customHeight="1" x14ac:dyDescent="0.3">
      <c r="O455" s="14"/>
    </row>
    <row r="456" spans="15:15" ht="14.25" customHeight="1" x14ac:dyDescent="0.3">
      <c r="O456" s="14"/>
    </row>
    <row r="457" spans="15:15" ht="14.25" customHeight="1" x14ac:dyDescent="0.3">
      <c r="O457" s="14"/>
    </row>
    <row r="458" spans="15:15" ht="14.25" customHeight="1" x14ac:dyDescent="0.3">
      <c r="O458" s="14"/>
    </row>
    <row r="459" spans="15:15" ht="14.25" customHeight="1" x14ac:dyDescent="0.3">
      <c r="O459" s="14"/>
    </row>
    <row r="460" spans="15:15" ht="14.25" customHeight="1" x14ac:dyDescent="0.3">
      <c r="O460" s="14"/>
    </row>
    <row r="461" spans="15:15" ht="14.25" customHeight="1" x14ac:dyDescent="0.3">
      <c r="O461" s="14"/>
    </row>
    <row r="462" spans="15:15" ht="14.25" customHeight="1" x14ac:dyDescent="0.3">
      <c r="O462" s="14"/>
    </row>
    <row r="463" spans="15:15" ht="14.25" customHeight="1" x14ac:dyDescent="0.3">
      <c r="O463" s="14"/>
    </row>
    <row r="464" spans="15:15" ht="14.25" customHeight="1" x14ac:dyDescent="0.3">
      <c r="O464" s="14"/>
    </row>
    <row r="465" spans="15:15" ht="14.25" customHeight="1" x14ac:dyDescent="0.3">
      <c r="O465" s="14"/>
    </row>
    <row r="466" spans="15:15" ht="14.25" customHeight="1" x14ac:dyDescent="0.3">
      <c r="O466" s="14"/>
    </row>
    <row r="467" spans="15:15" ht="14.25" customHeight="1" x14ac:dyDescent="0.3">
      <c r="O467" s="14"/>
    </row>
    <row r="468" spans="15:15" ht="14.25" customHeight="1" x14ac:dyDescent="0.3">
      <c r="O468" s="14"/>
    </row>
    <row r="469" spans="15:15" ht="14.25" customHeight="1" x14ac:dyDescent="0.3">
      <c r="O469" s="14"/>
    </row>
    <row r="470" spans="15:15" ht="14.25" customHeight="1" x14ac:dyDescent="0.3">
      <c r="O470" s="14"/>
    </row>
    <row r="471" spans="15:15" ht="14.25" customHeight="1" x14ac:dyDescent="0.3">
      <c r="O471" s="14"/>
    </row>
    <row r="472" spans="15:15" ht="14.25" customHeight="1" x14ac:dyDescent="0.3">
      <c r="O472" s="14"/>
    </row>
    <row r="473" spans="15:15" ht="14.25" customHeight="1" x14ac:dyDescent="0.3">
      <c r="O473" s="14"/>
    </row>
    <row r="474" spans="15:15" ht="14.25" customHeight="1" x14ac:dyDescent="0.3">
      <c r="O474" s="14"/>
    </row>
    <row r="475" spans="15:15" ht="14.25" customHeight="1" x14ac:dyDescent="0.3">
      <c r="O475" s="14"/>
    </row>
    <row r="476" spans="15:15" ht="14.25" customHeight="1" x14ac:dyDescent="0.3">
      <c r="O476" s="14"/>
    </row>
    <row r="477" spans="15:15" ht="14.25" customHeight="1" x14ac:dyDescent="0.3">
      <c r="O477" s="14"/>
    </row>
    <row r="478" spans="15:15" ht="14.25" customHeight="1" x14ac:dyDescent="0.3">
      <c r="O478" s="14"/>
    </row>
    <row r="479" spans="15:15" ht="14.25" customHeight="1" x14ac:dyDescent="0.3">
      <c r="O479" s="14"/>
    </row>
    <row r="480" spans="15:15" ht="14.25" customHeight="1" x14ac:dyDescent="0.3">
      <c r="O480" s="14"/>
    </row>
    <row r="481" spans="15:15" ht="14.25" customHeight="1" x14ac:dyDescent="0.3">
      <c r="O481" s="14"/>
    </row>
    <row r="482" spans="15:15" ht="14.25" customHeight="1" x14ac:dyDescent="0.3">
      <c r="O482" s="14"/>
    </row>
    <row r="483" spans="15:15" ht="14.25" customHeight="1" x14ac:dyDescent="0.3">
      <c r="O483" s="14"/>
    </row>
    <row r="484" spans="15:15" ht="14.25" customHeight="1" x14ac:dyDescent="0.3">
      <c r="O484" s="14"/>
    </row>
    <row r="485" spans="15:15" ht="14.25" customHeight="1" x14ac:dyDescent="0.3">
      <c r="O485" s="14"/>
    </row>
    <row r="486" spans="15:15" ht="14.25" customHeight="1" x14ac:dyDescent="0.3">
      <c r="O486" s="14"/>
    </row>
    <row r="487" spans="15:15" ht="14.25" customHeight="1" x14ac:dyDescent="0.3">
      <c r="O487" s="14"/>
    </row>
    <row r="488" spans="15:15" ht="14.25" customHeight="1" x14ac:dyDescent="0.3">
      <c r="O488" s="14"/>
    </row>
    <row r="489" spans="15:15" ht="14.25" customHeight="1" x14ac:dyDescent="0.3">
      <c r="O489" s="14"/>
    </row>
    <row r="490" spans="15:15" ht="14.25" customHeight="1" x14ac:dyDescent="0.3">
      <c r="O490" s="14"/>
    </row>
    <row r="491" spans="15:15" ht="14.25" customHeight="1" x14ac:dyDescent="0.3">
      <c r="O491" s="14"/>
    </row>
    <row r="492" spans="15:15" ht="14.25" customHeight="1" x14ac:dyDescent="0.3">
      <c r="O492" s="14"/>
    </row>
    <row r="493" spans="15:15" ht="14.25" customHeight="1" x14ac:dyDescent="0.3">
      <c r="O493" s="14"/>
    </row>
    <row r="494" spans="15:15" ht="14.25" customHeight="1" x14ac:dyDescent="0.3">
      <c r="O494" s="14"/>
    </row>
    <row r="495" spans="15:15" ht="14.25" customHeight="1" x14ac:dyDescent="0.3">
      <c r="O495" s="14"/>
    </row>
    <row r="496" spans="15:15" ht="14.25" customHeight="1" x14ac:dyDescent="0.3">
      <c r="O496" s="14"/>
    </row>
    <row r="497" spans="15:15" ht="14.25" customHeight="1" x14ac:dyDescent="0.3">
      <c r="O497" s="14"/>
    </row>
    <row r="498" spans="15:15" ht="14.25" customHeight="1" x14ac:dyDescent="0.3">
      <c r="O498" s="14"/>
    </row>
    <row r="499" spans="15:15" ht="14.25" customHeight="1" x14ac:dyDescent="0.3">
      <c r="O499" s="14"/>
    </row>
    <row r="500" spans="15:15" ht="14.25" customHeight="1" x14ac:dyDescent="0.3">
      <c r="O500" s="14"/>
    </row>
    <row r="501" spans="15:15" ht="14.25" customHeight="1" x14ac:dyDescent="0.3">
      <c r="O501" s="14"/>
    </row>
    <row r="502" spans="15:15" ht="14.25" customHeight="1" x14ac:dyDescent="0.3">
      <c r="O502" s="14"/>
    </row>
    <row r="503" spans="15:15" ht="14.25" customHeight="1" x14ac:dyDescent="0.3">
      <c r="O503" s="14"/>
    </row>
    <row r="504" spans="15:15" ht="14.25" customHeight="1" x14ac:dyDescent="0.3">
      <c r="O504" s="14"/>
    </row>
    <row r="505" spans="15:15" ht="14.25" customHeight="1" x14ac:dyDescent="0.3">
      <c r="O505" s="14"/>
    </row>
    <row r="506" spans="15:15" ht="14.25" customHeight="1" x14ac:dyDescent="0.3">
      <c r="O506" s="14"/>
    </row>
    <row r="507" spans="15:15" ht="14.25" customHeight="1" x14ac:dyDescent="0.3">
      <c r="O507" s="14"/>
    </row>
    <row r="508" spans="15:15" ht="14.25" customHeight="1" x14ac:dyDescent="0.3">
      <c r="O508" s="14"/>
    </row>
    <row r="509" spans="15:15" ht="14.25" customHeight="1" x14ac:dyDescent="0.3">
      <c r="O509" s="14"/>
    </row>
    <row r="510" spans="15:15" ht="14.25" customHeight="1" x14ac:dyDescent="0.3">
      <c r="O510" s="14"/>
    </row>
    <row r="511" spans="15:15" ht="14.25" customHeight="1" x14ac:dyDescent="0.3">
      <c r="O511" s="14"/>
    </row>
    <row r="512" spans="15:15" ht="14.25" customHeight="1" x14ac:dyDescent="0.3">
      <c r="O512" s="14"/>
    </row>
    <row r="513" spans="15:15" ht="14.25" customHeight="1" x14ac:dyDescent="0.3">
      <c r="O513" s="14"/>
    </row>
    <row r="514" spans="15:15" ht="14.25" customHeight="1" x14ac:dyDescent="0.3">
      <c r="O514" s="14"/>
    </row>
    <row r="515" spans="15:15" ht="14.25" customHeight="1" x14ac:dyDescent="0.3">
      <c r="O515" s="14"/>
    </row>
    <row r="516" spans="15:15" ht="14.25" customHeight="1" x14ac:dyDescent="0.3">
      <c r="O516" s="14"/>
    </row>
    <row r="517" spans="15:15" ht="14.25" customHeight="1" x14ac:dyDescent="0.3">
      <c r="O517" s="14"/>
    </row>
    <row r="518" spans="15:15" ht="14.25" customHeight="1" x14ac:dyDescent="0.3">
      <c r="O518" s="14"/>
    </row>
    <row r="519" spans="15:15" ht="14.25" customHeight="1" x14ac:dyDescent="0.3">
      <c r="O519" s="14"/>
    </row>
    <row r="520" spans="15:15" ht="14.25" customHeight="1" x14ac:dyDescent="0.3">
      <c r="O520" s="14"/>
    </row>
    <row r="521" spans="15:15" ht="14.25" customHeight="1" x14ac:dyDescent="0.3">
      <c r="O521" s="14"/>
    </row>
    <row r="522" spans="15:15" ht="14.25" customHeight="1" x14ac:dyDescent="0.3">
      <c r="O522" s="14"/>
    </row>
    <row r="523" spans="15:15" ht="14.25" customHeight="1" x14ac:dyDescent="0.3">
      <c r="O523" s="14"/>
    </row>
    <row r="524" spans="15:15" ht="14.25" customHeight="1" x14ac:dyDescent="0.3">
      <c r="O524" s="14"/>
    </row>
    <row r="525" spans="15:15" ht="14.25" customHeight="1" x14ac:dyDescent="0.3">
      <c r="O525" s="14"/>
    </row>
    <row r="526" spans="15:15" ht="14.25" customHeight="1" x14ac:dyDescent="0.3">
      <c r="O526" s="14"/>
    </row>
    <row r="527" spans="15:15" ht="14.25" customHeight="1" x14ac:dyDescent="0.3">
      <c r="O527" s="14"/>
    </row>
    <row r="528" spans="15:15" ht="14.25" customHeight="1" x14ac:dyDescent="0.3">
      <c r="O528" s="14"/>
    </row>
    <row r="529" spans="15:15" ht="14.25" customHeight="1" x14ac:dyDescent="0.3">
      <c r="O529" s="14"/>
    </row>
    <row r="530" spans="15:15" ht="14.25" customHeight="1" x14ac:dyDescent="0.3">
      <c r="O530" s="14"/>
    </row>
    <row r="531" spans="15:15" ht="14.25" customHeight="1" x14ac:dyDescent="0.3">
      <c r="O531" s="14"/>
    </row>
    <row r="532" spans="15:15" ht="14.25" customHeight="1" x14ac:dyDescent="0.3">
      <c r="O532" s="14"/>
    </row>
    <row r="533" spans="15:15" ht="14.25" customHeight="1" x14ac:dyDescent="0.3">
      <c r="O533" s="14"/>
    </row>
    <row r="534" spans="15:15" ht="14.25" customHeight="1" x14ac:dyDescent="0.3">
      <c r="O534" s="14"/>
    </row>
    <row r="535" spans="15:15" ht="14.25" customHeight="1" x14ac:dyDescent="0.3">
      <c r="O535" s="14"/>
    </row>
    <row r="536" spans="15:15" ht="14.25" customHeight="1" x14ac:dyDescent="0.3">
      <c r="O536" s="14"/>
    </row>
    <row r="537" spans="15:15" ht="14.25" customHeight="1" x14ac:dyDescent="0.3">
      <c r="O537" s="14"/>
    </row>
    <row r="538" spans="15:15" ht="14.25" customHeight="1" x14ac:dyDescent="0.3">
      <c r="O538" s="14"/>
    </row>
    <row r="539" spans="15:15" ht="14.25" customHeight="1" x14ac:dyDescent="0.3">
      <c r="O539" s="14"/>
    </row>
    <row r="540" spans="15:15" ht="14.25" customHeight="1" x14ac:dyDescent="0.3">
      <c r="O540" s="14"/>
    </row>
    <row r="541" spans="15:15" ht="14.25" customHeight="1" x14ac:dyDescent="0.3">
      <c r="O541" s="14"/>
    </row>
    <row r="542" spans="15:15" ht="14.25" customHeight="1" x14ac:dyDescent="0.3">
      <c r="O542" s="14"/>
    </row>
    <row r="543" spans="15:15" ht="14.25" customHeight="1" x14ac:dyDescent="0.3">
      <c r="O543" s="14"/>
    </row>
    <row r="544" spans="15:15" ht="14.25" customHeight="1" x14ac:dyDescent="0.3">
      <c r="O544" s="14"/>
    </row>
    <row r="545" spans="15:15" ht="14.25" customHeight="1" x14ac:dyDescent="0.3">
      <c r="O545" s="14"/>
    </row>
    <row r="546" spans="15:15" ht="14.25" customHeight="1" x14ac:dyDescent="0.3">
      <c r="O546" s="14"/>
    </row>
    <row r="547" spans="15:15" ht="14.25" customHeight="1" x14ac:dyDescent="0.3">
      <c r="O547" s="14"/>
    </row>
    <row r="548" spans="15:15" ht="14.25" customHeight="1" x14ac:dyDescent="0.3">
      <c r="O548" s="14"/>
    </row>
    <row r="549" spans="15:15" ht="14.25" customHeight="1" x14ac:dyDescent="0.3">
      <c r="O549" s="14"/>
    </row>
    <row r="550" spans="15:15" ht="14.25" customHeight="1" x14ac:dyDescent="0.3">
      <c r="O550" s="14"/>
    </row>
    <row r="551" spans="15:15" ht="14.25" customHeight="1" x14ac:dyDescent="0.3">
      <c r="O551" s="14"/>
    </row>
    <row r="552" spans="15:15" ht="14.25" customHeight="1" x14ac:dyDescent="0.3">
      <c r="O552" s="14"/>
    </row>
    <row r="553" spans="15:15" ht="14.25" customHeight="1" x14ac:dyDescent="0.3">
      <c r="O553" s="14"/>
    </row>
    <row r="554" spans="15:15" ht="14.25" customHeight="1" x14ac:dyDescent="0.3">
      <c r="O554" s="14"/>
    </row>
    <row r="555" spans="15:15" ht="14.25" customHeight="1" x14ac:dyDescent="0.3">
      <c r="O555" s="14"/>
    </row>
    <row r="556" spans="15:15" ht="14.25" customHeight="1" x14ac:dyDescent="0.3">
      <c r="O556" s="14"/>
    </row>
    <row r="557" spans="15:15" ht="14.25" customHeight="1" x14ac:dyDescent="0.3">
      <c r="O557" s="14"/>
    </row>
    <row r="558" spans="15:15" ht="14.25" customHeight="1" x14ac:dyDescent="0.3">
      <c r="O558" s="14"/>
    </row>
    <row r="559" spans="15:15" ht="14.25" customHeight="1" x14ac:dyDescent="0.3">
      <c r="O559" s="14"/>
    </row>
    <row r="560" spans="15:15" ht="14.25" customHeight="1" x14ac:dyDescent="0.3">
      <c r="O560" s="14"/>
    </row>
    <row r="561" spans="15:15" ht="14.25" customHeight="1" x14ac:dyDescent="0.3">
      <c r="O561" s="14"/>
    </row>
    <row r="562" spans="15:15" ht="14.25" customHeight="1" x14ac:dyDescent="0.3">
      <c r="O562" s="14"/>
    </row>
    <row r="563" spans="15:15" ht="14.25" customHeight="1" x14ac:dyDescent="0.3">
      <c r="O563" s="14"/>
    </row>
    <row r="564" spans="15:15" ht="14.25" customHeight="1" x14ac:dyDescent="0.3">
      <c r="O564" s="14"/>
    </row>
    <row r="565" spans="15:15" ht="14.25" customHeight="1" x14ac:dyDescent="0.3">
      <c r="O565" s="14"/>
    </row>
    <row r="566" spans="15:15" ht="14.25" customHeight="1" x14ac:dyDescent="0.3">
      <c r="O566" s="14"/>
    </row>
    <row r="567" spans="15:15" ht="14.25" customHeight="1" x14ac:dyDescent="0.3">
      <c r="O567" s="14"/>
    </row>
    <row r="568" spans="15:15" ht="14.25" customHeight="1" x14ac:dyDescent="0.3">
      <c r="O568" s="14"/>
    </row>
    <row r="569" spans="15:15" ht="14.25" customHeight="1" x14ac:dyDescent="0.3">
      <c r="O569" s="14"/>
    </row>
    <row r="570" spans="15:15" ht="14.25" customHeight="1" x14ac:dyDescent="0.3">
      <c r="O570" s="14"/>
    </row>
    <row r="571" spans="15:15" ht="14.25" customHeight="1" x14ac:dyDescent="0.3">
      <c r="O571" s="14"/>
    </row>
    <row r="572" spans="15:15" ht="14.25" customHeight="1" x14ac:dyDescent="0.3">
      <c r="O572" s="14"/>
    </row>
    <row r="573" spans="15:15" ht="14.25" customHeight="1" x14ac:dyDescent="0.3">
      <c r="O573" s="14"/>
    </row>
    <row r="574" spans="15:15" ht="14.25" customHeight="1" x14ac:dyDescent="0.3">
      <c r="O574" s="14"/>
    </row>
    <row r="575" spans="15:15" ht="14.25" customHeight="1" x14ac:dyDescent="0.3">
      <c r="O575" s="14"/>
    </row>
    <row r="576" spans="15:15" ht="14.25" customHeight="1" x14ac:dyDescent="0.3">
      <c r="O576" s="14"/>
    </row>
    <row r="577" spans="15:15" ht="14.25" customHeight="1" x14ac:dyDescent="0.3">
      <c r="O577" s="14"/>
    </row>
    <row r="578" spans="15:15" ht="14.25" customHeight="1" x14ac:dyDescent="0.3">
      <c r="O578" s="14"/>
    </row>
    <row r="579" spans="15:15" ht="14.25" customHeight="1" x14ac:dyDescent="0.3">
      <c r="O579" s="14"/>
    </row>
    <row r="580" spans="15:15" ht="14.25" customHeight="1" x14ac:dyDescent="0.3">
      <c r="O580" s="14"/>
    </row>
    <row r="581" spans="15:15" ht="14.25" customHeight="1" x14ac:dyDescent="0.3">
      <c r="O581" s="14"/>
    </row>
    <row r="582" spans="15:15" ht="14.25" customHeight="1" x14ac:dyDescent="0.3">
      <c r="O582" s="14"/>
    </row>
    <row r="583" spans="15:15" ht="14.25" customHeight="1" x14ac:dyDescent="0.3">
      <c r="O583" s="14"/>
    </row>
    <row r="584" spans="15:15" ht="14.25" customHeight="1" x14ac:dyDescent="0.3">
      <c r="O584" s="14"/>
    </row>
    <row r="585" spans="15:15" ht="14.25" customHeight="1" x14ac:dyDescent="0.3">
      <c r="O585" s="14"/>
    </row>
    <row r="586" spans="15:15" ht="14.25" customHeight="1" x14ac:dyDescent="0.3">
      <c r="O586" s="14"/>
    </row>
    <row r="587" spans="15:15" ht="14.25" customHeight="1" x14ac:dyDescent="0.3">
      <c r="O587" s="14"/>
    </row>
    <row r="588" spans="15:15" ht="14.25" customHeight="1" x14ac:dyDescent="0.3">
      <c r="O588" s="14"/>
    </row>
    <row r="589" spans="15:15" ht="14.25" customHeight="1" x14ac:dyDescent="0.3">
      <c r="O589" s="14"/>
    </row>
    <row r="590" spans="15:15" ht="14.25" customHeight="1" x14ac:dyDescent="0.3">
      <c r="O590" s="14"/>
    </row>
    <row r="591" spans="15:15" ht="14.25" customHeight="1" x14ac:dyDescent="0.3">
      <c r="O591" s="14"/>
    </row>
    <row r="592" spans="15:15" ht="14.25" customHeight="1" x14ac:dyDescent="0.3">
      <c r="O592" s="14"/>
    </row>
    <row r="593" spans="15:15" ht="14.25" customHeight="1" x14ac:dyDescent="0.3">
      <c r="O593" s="14"/>
    </row>
    <row r="594" spans="15:15" ht="14.25" customHeight="1" x14ac:dyDescent="0.3">
      <c r="O594" s="14"/>
    </row>
    <row r="595" spans="15:15" ht="14.25" customHeight="1" x14ac:dyDescent="0.3">
      <c r="O595" s="14"/>
    </row>
    <row r="596" spans="15:15" ht="14.25" customHeight="1" x14ac:dyDescent="0.3">
      <c r="O596" s="14"/>
    </row>
    <row r="597" spans="15:15" ht="14.25" customHeight="1" x14ac:dyDescent="0.3">
      <c r="O597" s="14"/>
    </row>
    <row r="598" spans="15:15" ht="14.25" customHeight="1" x14ac:dyDescent="0.3">
      <c r="O598" s="14"/>
    </row>
    <row r="599" spans="15:15" ht="14.25" customHeight="1" x14ac:dyDescent="0.3">
      <c r="O599" s="14"/>
    </row>
    <row r="600" spans="15:15" ht="14.25" customHeight="1" x14ac:dyDescent="0.3">
      <c r="O600" s="14"/>
    </row>
    <row r="601" spans="15:15" ht="14.25" customHeight="1" x14ac:dyDescent="0.3">
      <c r="O601" s="14"/>
    </row>
    <row r="602" spans="15:15" ht="14.25" customHeight="1" x14ac:dyDescent="0.3">
      <c r="O602" s="14"/>
    </row>
    <row r="603" spans="15:15" ht="14.25" customHeight="1" x14ac:dyDescent="0.3">
      <c r="O603" s="14"/>
    </row>
    <row r="604" spans="15:15" ht="14.25" customHeight="1" x14ac:dyDescent="0.3">
      <c r="O604" s="14"/>
    </row>
    <row r="605" spans="15:15" ht="14.25" customHeight="1" x14ac:dyDescent="0.3">
      <c r="O605" s="14"/>
    </row>
    <row r="606" spans="15:15" ht="14.25" customHeight="1" x14ac:dyDescent="0.3">
      <c r="O606" s="14"/>
    </row>
    <row r="607" spans="15:15" ht="14.25" customHeight="1" x14ac:dyDescent="0.3">
      <c r="O607" s="14"/>
    </row>
    <row r="608" spans="15:15" ht="14.25" customHeight="1" x14ac:dyDescent="0.3">
      <c r="O608" s="14"/>
    </row>
    <row r="609" spans="15:15" ht="14.25" customHeight="1" x14ac:dyDescent="0.3">
      <c r="O609" s="14"/>
    </row>
    <row r="610" spans="15:15" ht="14.25" customHeight="1" x14ac:dyDescent="0.3">
      <c r="O610" s="14"/>
    </row>
    <row r="611" spans="15:15" ht="14.25" customHeight="1" x14ac:dyDescent="0.3">
      <c r="O611" s="14"/>
    </row>
    <row r="612" spans="15:15" ht="14.25" customHeight="1" x14ac:dyDescent="0.3">
      <c r="O612" s="14"/>
    </row>
    <row r="613" spans="15:15" ht="14.25" customHeight="1" x14ac:dyDescent="0.3">
      <c r="O613" s="14"/>
    </row>
    <row r="614" spans="15:15" ht="14.25" customHeight="1" x14ac:dyDescent="0.3">
      <c r="O614" s="14"/>
    </row>
    <row r="615" spans="15:15" ht="14.25" customHeight="1" x14ac:dyDescent="0.3">
      <c r="O615" s="14"/>
    </row>
    <row r="616" spans="15:15" ht="14.25" customHeight="1" x14ac:dyDescent="0.3">
      <c r="O616" s="14"/>
    </row>
    <row r="617" spans="15:15" ht="14.25" customHeight="1" x14ac:dyDescent="0.3">
      <c r="O617" s="14"/>
    </row>
    <row r="618" spans="15:15" ht="14.25" customHeight="1" x14ac:dyDescent="0.3">
      <c r="O618" s="14"/>
    </row>
    <row r="619" spans="15:15" ht="14.25" customHeight="1" x14ac:dyDescent="0.3">
      <c r="O619" s="14"/>
    </row>
    <row r="620" spans="15:15" ht="14.25" customHeight="1" x14ac:dyDescent="0.3">
      <c r="O620" s="14"/>
    </row>
    <row r="621" spans="15:15" ht="14.25" customHeight="1" x14ac:dyDescent="0.3">
      <c r="O621" s="14"/>
    </row>
    <row r="622" spans="15:15" ht="14.25" customHeight="1" x14ac:dyDescent="0.3">
      <c r="O622" s="14"/>
    </row>
    <row r="623" spans="15:15" ht="14.25" customHeight="1" x14ac:dyDescent="0.3">
      <c r="O623" s="14"/>
    </row>
    <row r="624" spans="15:15" ht="14.25" customHeight="1" x14ac:dyDescent="0.3">
      <c r="O624" s="14"/>
    </row>
    <row r="625" spans="15:15" ht="14.25" customHeight="1" x14ac:dyDescent="0.3">
      <c r="O625" s="14"/>
    </row>
    <row r="626" spans="15:15" ht="14.25" customHeight="1" x14ac:dyDescent="0.3">
      <c r="O626" s="14"/>
    </row>
    <row r="627" spans="15:15" ht="14.25" customHeight="1" x14ac:dyDescent="0.3">
      <c r="O627" s="14"/>
    </row>
    <row r="628" spans="15:15" ht="14.25" customHeight="1" x14ac:dyDescent="0.3">
      <c r="O628" s="14"/>
    </row>
    <row r="629" spans="15:15" ht="14.25" customHeight="1" x14ac:dyDescent="0.3">
      <c r="O629" s="14"/>
    </row>
    <row r="630" spans="15:15" ht="14.25" customHeight="1" x14ac:dyDescent="0.3">
      <c r="O630" s="14"/>
    </row>
    <row r="631" spans="15:15" ht="14.25" customHeight="1" x14ac:dyDescent="0.3">
      <c r="O631" s="14"/>
    </row>
    <row r="632" spans="15:15" ht="14.25" customHeight="1" x14ac:dyDescent="0.3">
      <c r="O632" s="14"/>
    </row>
    <row r="633" spans="15:15" ht="14.25" customHeight="1" x14ac:dyDescent="0.3">
      <c r="O633" s="14"/>
    </row>
    <row r="634" spans="15:15" ht="14.25" customHeight="1" x14ac:dyDescent="0.3">
      <c r="O634" s="14"/>
    </row>
    <row r="635" spans="15:15" ht="14.25" customHeight="1" x14ac:dyDescent="0.3">
      <c r="O635" s="14"/>
    </row>
    <row r="636" spans="15:15" ht="14.25" customHeight="1" x14ac:dyDescent="0.3">
      <c r="O636" s="14"/>
    </row>
    <row r="637" spans="15:15" ht="14.25" customHeight="1" x14ac:dyDescent="0.3">
      <c r="O637" s="14"/>
    </row>
    <row r="638" spans="15:15" ht="14.25" customHeight="1" x14ac:dyDescent="0.3">
      <c r="O638" s="14"/>
    </row>
    <row r="639" spans="15:15" ht="14.25" customHeight="1" x14ac:dyDescent="0.3">
      <c r="O639" s="14"/>
    </row>
    <row r="640" spans="15:15" ht="14.25" customHeight="1" x14ac:dyDescent="0.3">
      <c r="O640" s="14"/>
    </row>
    <row r="641" spans="15:15" ht="14.25" customHeight="1" x14ac:dyDescent="0.3">
      <c r="O641" s="14"/>
    </row>
    <row r="642" spans="15:15" ht="14.25" customHeight="1" x14ac:dyDescent="0.3">
      <c r="O642" s="14"/>
    </row>
    <row r="643" spans="15:15" ht="14.25" customHeight="1" x14ac:dyDescent="0.3">
      <c r="O643" s="14"/>
    </row>
    <row r="644" spans="15:15" ht="14.25" customHeight="1" x14ac:dyDescent="0.3">
      <c r="O644" s="14"/>
    </row>
    <row r="645" spans="15:15" ht="14.25" customHeight="1" x14ac:dyDescent="0.3">
      <c r="O645" s="14"/>
    </row>
    <row r="646" spans="15:15" ht="14.25" customHeight="1" x14ac:dyDescent="0.3">
      <c r="O646" s="14"/>
    </row>
    <row r="647" spans="15:15" ht="14.25" customHeight="1" x14ac:dyDescent="0.3">
      <c r="O647" s="14"/>
    </row>
    <row r="648" spans="15:15" ht="14.25" customHeight="1" x14ac:dyDescent="0.3">
      <c r="O648" s="14"/>
    </row>
    <row r="649" spans="15:15" ht="14.25" customHeight="1" x14ac:dyDescent="0.3">
      <c r="O649" s="14"/>
    </row>
    <row r="650" spans="15:15" ht="14.25" customHeight="1" x14ac:dyDescent="0.3">
      <c r="O650" s="14"/>
    </row>
    <row r="651" spans="15:15" ht="14.25" customHeight="1" x14ac:dyDescent="0.3">
      <c r="O651" s="14"/>
    </row>
    <row r="652" spans="15:15" ht="14.25" customHeight="1" x14ac:dyDescent="0.3">
      <c r="O652" s="14"/>
    </row>
    <row r="653" spans="15:15" ht="14.25" customHeight="1" x14ac:dyDescent="0.3">
      <c r="O653" s="14"/>
    </row>
    <row r="654" spans="15:15" ht="14.25" customHeight="1" x14ac:dyDescent="0.3">
      <c r="O654" s="14"/>
    </row>
    <row r="655" spans="15:15" ht="14.25" customHeight="1" x14ac:dyDescent="0.3">
      <c r="O655" s="14"/>
    </row>
    <row r="656" spans="15:15" ht="14.25" customHeight="1" x14ac:dyDescent="0.3">
      <c r="O656" s="14"/>
    </row>
    <row r="657" spans="15:15" ht="14.25" customHeight="1" x14ac:dyDescent="0.3">
      <c r="O657" s="14"/>
    </row>
    <row r="658" spans="15:15" ht="14.25" customHeight="1" x14ac:dyDescent="0.3">
      <c r="O658" s="14"/>
    </row>
    <row r="659" spans="15:15" ht="14.25" customHeight="1" x14ac:dyDescent="0.3">
      <c r="O659" s="14"/>
    </row>
    <row r="660" spans="15:15" ht="14.25" customHeight="1" x14ac:dyDescent="0.3">
      <c r="O660" s="14"/>
    </row>
    <row r="661" spans="15:15" ht="14.25" customHeight="1" x14ac:dyDescent="0.3">
      <c r="O661" s="14"/>
    </row>
    <row r="662" spans="15:15" ht="14.25" customHeight="1" x14ac:dyDescent="0.3">
      <c r="O662" s="14"/>
    </row>
    <row r="663" spans="15:15" ht="14.25" customHeight="1" x14ac:dyDescent="0.3">
      <c r="O663" s="14"/>
    </row>
    <row r="664" spans="15:15" ht="14.25" customHeight="1" x14ac:dyDescent="0.3">
      <c r="O664" s="14"/>
    </row>
    <row r="665" spans="15:15" ht="14.25" customHeight="1" x14ac:dyDescent="0.3">
      <c r="O665" s="14"/>
    </row>
    <row r="666" spans="15:15" ht="14.25" customHeight="1" x14ac:dyDescent="0.3">
      <c r="O666" s="14"/>
    </row>
    <row r="667" spans="15:15" ht="14.25" customHeight="1" x14ac:dyDescent="0.3">
      <c r="O667" s="14"/>
    </row>
    <row r="668" spans="15:15" ht="14.25" customHeight="1" x14ac:dyDescent="0.3">
      <c r="O668" s="14"/>
    </row>
    <row r="669" spans="15:15" ht="14.25" customHeight="1" x14ac:dyDescent="0.3">
      <c r="O669" s="14"/>
    </row>
    <row r="670" spans="15:15" ht="14.25" customHeight="1" x14ac:dyDescent="0.3">
      <c r="O670" s="14"/>
    </row>
    <row r="671" spans="15:15" ht="14.25" customHeight="1" x14ac:dyDescent="0.3">
      <c r="O671" s="14"/>
    </row>
    <row r="672" spans="15:15" ht="14.25" customHeight="1" x14ac:dyDescent="0.3">
      <c r="O672" s="14"/>
    </row>
    <row r="673" spans="15:15" ht="14.25" customHeight="1" x14ac:dyDescent="0.3">
      <c r="O673" s="14"/>
    </row>
    <row r="674" spans="15:15" ht="14.25" customHeight="1" x14ac:dyDescent="0.3">
      <c r="O674" s="14"/>
    </row>
    <row r="675" spans="15:15" ht="14.25" customHeight="1" x14ac:dyDescent="0.3">
      <c r="O675" s="14"/>
    </row>
    <row r="676" spans="15:15" ht="14.25" customHeight="1" x14ac:dyDescent="0.3">
      <c r="O676" s="14"/>
    </row>
    <row r="677" spans="15:15" ht="14.25" customHeight="1" x14ac:dyDescent="0.3">
      <c r="O677" s="14"/>
    </row>
    <row r="678" spans="15:15" ht="14.25" customHeight="1" x14ac:dyDescent="0.3">
      <c r="O678" s="14"/>
    </row>
    <row r="679" spans="15:15" ht="14.25" customHeight="1" x14ac:dyDescent="0.3">
      <c r="O679" s="14"/>
    </row>
    <row r="680" spans="15:15" ht="14.25" customHeight="1" x14ac:dyDescent="0.3">
      <c r="O680" s="14"/>
    </row>
    <row r="681" spans="15:15" ht="14.25" customHeight="1" x14ac:dyDescent="0.3">
      <c r="O681" s="14"/>
    </row>
    <row r="682" spans="15:15" ht="14.25" customHeight="1" x14ac:dyDescent="0.3">
      <c r="O682" s="14"/>
    </row>
    <row r="683" spans="15:15" ht="14.25" customHeight="1" x14ac:dyDescent="0.3">
      <c r="O683" s="14"/>
    </row>
    <row r="684" spans="15:15" ht="14.25" customHeight="1" x14ac:dyDescent="0.3">
      <c r="O684" s="14"/>
    </row>
    <row r="685" spans="15:15" ht="14.25" customHeight="1" x14ac:dyDescent="0.3">
      <c r="O685" s="14"/>
    </row>
    <row r="686" spans="15:15" ht="14.25" customHeight="1" x14ac:dyDescent="0.3">
      <c r="O686" s="14"/>
    </row>
    <row r="687" spans="15:15" ht="14.25" customHeight="1" x14ac:dyDescent="0.3">
      <c r="O687" s="14"/>
    </row>
    <row r="688" spans="15:15" ht="14.25" customHeight="1" x14ac:dyDescent="0.3">
      <c r="O688" s="14"/>
    </row>
    <row r="689" spans="15:15" ht="14.25" customHeight="1" x14ac:dyDescent="0.3">
      <c r="O689" s="14"/>
    </row>
    <row r="690" spans="15:15" ht="14.25" customHeight="1" x14ac:dyDescent="0.3">
      <c r="O690" s="14"/>
    </row>
    <row r="691" spans="15:15" ht="14.25" customHeight="1" x14ac:dyDescent="0.3">
      <c r="O691" s="14"/>
    </row>
    <row r="692" spans="15:15" ht="14.25" customHeight="1" x14ac:dyDescent="0.3">
      <c r="O692" s="14"/>
    </row>
    <row r="693" spans="15:15" ht="14.25" customHeight="1" x14ac:dyDescent="0.3">
      <c r="O693" s="14"/>
    </row>
    <row r="694" spans="15:15" ht="14.25" customHeight="1" x14ac:dyDescent="0.3">
      <c r="O694" s="14"/>
    </row>
    <row r="695" spans="15:15" ht="14.25" customHeight="1" x14ac:dyDescent="0.3">
      <c r="O695" s="14"/>
    </row>
    <row r="696" spans="15:15" ht="14.25" customHeight="1" x14ac:dyDescent="0.3">
      <c r="O696" s="14"/>
    </row>
    <row r="697" spans="15:15" ht="14.25" customHeight="1" x14ac:dyDescent="0.3">
      <c r="O697" s="14"/>
    </row>
    <row r="698" spans="15:15" ht="14.25" customHeight="1" x14ac:dyDescent="0.3">
      <c r="O698" s="14"/>
    </row>
    <row r="699" spans="15:15" ht="14.25" customHeight="1" x14ac:dyDescent="0.3">
      <c r="O699" s="14"/>
    </row>
    <row r="700" spans="15:15" ht="14.25" customHeight="1" x14ac:dyDescent="0.3">
      <c r="O700" s="14"/>
    </row>
    <row r="701" spans="15:15" ht="14.25" customHeight="1" x14ac:dyDescent="0.3">
      <c r="O701" s="14"/>
    </row>
    <row r="702" spans="15:15" ht="14.25" customHeight="1" x14ac:dyDescent="0.3">
      <c r="O702" s="14"/>
    </row>
    <row r="703" spans="15:15" ht="14.25" customHeight="1" x14ac:dyDescent="0.3">
      <c r="O703" s="14"/>
    </row>
    <row r="704" spans="15:15" ht="14.25" customHeight="1" x14ac:dyDescent="0.3">
      <c r="O704" s="14"/>
    </row>
    <row r="705" spans="15:15" ht="14.25" customHeight="1" x14ac:dyDescent="0.3">
      <c r="O705" s="14"/>
    </row>
    <row r="706" spans="15:15" ht="14.25" customHeight="1" x14ac:dyDescent="0.3">
      <c r="O706" s="14"/>
    </row>
    <row r="707" spans="15:15" ht="14.25" customHeight="1" x14ac:dyDescent="0.3">
      <c r="O707" s="14"/>
    </row>
    <row r="708" spans="15:15" ht="14.25" customHeight="1" x14ac:dyDescent="0.3">
      <c r="O708" s="14"/>
    </row>
    <row r="709" spans="15:15" ht="14.25" customHeight="1" x14ac:dyDescent="0.3">
      <c r="O709" s="14"/>
    </row>
    <row r="710" spans="15:15" ht="14.25" customHeight="1" x14ac:dyDescent="0.3">
      <c r="O710" s="14"/>
    </row>
    <row r="711" spans="15:15" ht="14.25" customHeight="1" x14ac:dyDescent="0.3">
      <c r="O711" s="14"/>
    </row>
    <row r="712" spans="15:15" ht="14.25" customHeight="1" x14ac:dyDescent="0.3">
      <c r="O712" s="14"/>
    </row>
    <row r="713" spans="15:15" ht="14.25" customHeight="1" x14ac:dyDescent="0.3">
      <c r="O713" s="14"/>
    </row>
    <row r="714" spans="15:15" ht="14.25" customHeight="1" x14ac:dyDescent="0.3">
      <c r="O714" s="14"/>
    </row>
    <row r="715" spans="15:15" ht="14.25" customHeight="1" x14ac:dyDescent="0.3">
      <c r="O715" s="14"/>
    </row>
    <row r="716" spans="15:15" ht="14.25" customHeight="1" x14ac:dyDescent="0.3">
      <c r="O716" s="14"/>
    </row>
    <row r="717" spans="15:15" ht="14.25" customHeight="1" x14ac:dyDescent="0.3">
      <c r="O717" s="14"/>
    </row>
    <row r="718" spans="15:15" ht="14.25" customHeight="1" x14ac:dyDescent="0.3">
      <c r="O718" s="14"/>
    </row>
    <row r="719" spans="15:15" ht="14.25" customHeight="1" x14ac:dyDescent="0.3">
      <c r="O719" s="14"/>
    </row>
    <row r="720" spans="15:15" ht="14.25" customHeight="1" x14ac:dyDescent="0.3">
      <c r="O720" s="14"/>
    </row>
    <row r="721" spans="15:15" ht="14.25" customHeight="1" x14ac:dyDescent="0.3">
      <c r="O721" s="14"/>
    </row>
    <row r="722" spans="15:15" ht="14.25" customHeight="1" x14ac:dyDescent="0.3">
      <c r="O722" s="14"/>
    </row>
    <row r="723" spans="15:15" ht="14.25" customHeight="1" x14ac:dyDescent="0.3">
      <c r="O723" s="14"/>
    </row>
    <row r="724" spans="15:15" ht="14.25" customHeight="1" x14ac:dyDescent="0.3">
      <c r="O724" s="14"/>
    </row>
    <row r="725" spans="15:15" ht="14.25" customHeight="1" x14ac:dyDescent="0.3">
      <c r="O725" s="14"/>
    </row>
    <row r="726" spans="15:15" ht="14.25" customHeight="1" x14ac:dyDescent="0.3">
      <c r="O726" s="14"/>
    </row>
    <row r="727" spans="15:15" ht="14.25" customHeight="1" x14ac:dyDescent="0.3">
      <c r="O727" s="14"/>
    </row>
    <row r="728" spans="15:15" ht="14.25" customHeight="1" x14ac:dyDescent="0.3">
      <c r="O728" s="14"/>
    </row>
    <row r="729" spans="15:15" ht="14.25" customHeight="1" x14ac:dyDescent="0.3">
      <c r="O729" s="14"/>
    </row>
    <row r="730" spans="15:15" ht="14.25" customHeight="1" x14ac:dyDescent="0.3">
      <c r="O730" s="14"/>
    </row>
    <row r="731" spans="15:15" ht="14.25" customHeight="1" x14ac:dyDescent="0.3">
      <c r="O731" s="14"/>
    </row>
    <row r="732" spans="15:15" ht="14.25" customHeight="1" x14ac:dyDescent="0.3">
      <c r="O732" s="14"/>
    </row>
    <row r="733" spans="15:15" ht="14.25" customHeight="1" x14ac:dyDescent="0.3">
      <c r="O733" s="14"/>
    </row>
    <row r="734" spans="15:15" ht="14.25" customHeight="1" x14ac:dyDescent="0.3">
      <c r="O734" s="14"/>
    </row>
    <row r="735" spans="15:15" ht="14.25" customHeight="1" x14ac:dyDescent="0.3">
      <c r="O735" s="14"/>
    </row>
    <row r="736" spans="15:15" ht="14.25" customHeight="1" x14ac:dyDescent="0.3">
      <c r="O736" s="14"/>
    </row>
    <row r="737" spans="15:15" ht="14.25" customHeight="1" x14ac:dyDescent="0.3">
      <c r="O737" s="14"/>
    </row>
    <row r="738" spans="15:15" ht="14.25" customHeight="1" x14ac:dyDescent="0.3">
      <c r="O738" s="14"/>
    </row>
    <row r="739" spans="15:15" ht="14.25" customHeight="1" x14ac:dyDescent="0.3">
      <c r="O739" s="14"/>
    </row>
    <row r="740" spans="15:15" ht="14.25" customHeight="1" x14ac:dyDescent="0.3">
      <c r="O740" s="14"/>
    </row>
    <row r="741" spans="15:15" ht="14.25" customHeight="1" x14ac:dyDescent="0.3">
      <c r="O741" s="14"/>
    </row>
    <row r="742" spans="15:15" ht="14.25" customHeight="1" x14ac:dyDescent="0.3">
      <c r="O742" s="14"/>
    </row>
    <row r="743" spans="15:15" ht="14.25" customHeight="1" x14ac:dyDescent="0.3">
      <c r="O743" s="14"/>
    </row>
    <row r="744" spans="15:15" ht="14.25" customHeight="1" x14ac:dyDescent="0.3">
      <c r="O744" s="14"/>
    </row>
    <row r="745" spans="15:15" ht="14.25" customHeight="1" x14ac:dyDescent="0.3">
      <c r="O745" s="14"/>
    </row>
    <row r="746" spans="15:15" ht="14.25" customHeight="1" x14ac:dyDescent="0.3">
      <c r="O746" s="14"/>
    </row>
    <row r="747" spans="15:15" ht="14.25" customHeight="1" x14ac:dyDescent="0.3">
      <c r="O747" s="14"/>
    </row>
    <row r="748" spans="15:15" ht="14.25" customHeight="1" x14ac:dyDescent="0.3">
      <c r="O748" s="14"/>
    </row>
    <row r="749" spans="15:15" ht="14.25" customHeight="1" x14ac:dyDescent="0.3">
      <c r="O749" s="14"/>
    </row>
    <row r="750" spans="15:15" ht="14.25" customHeight="1" x14ac:dyDescent="0.3">
      <c r="O750" s="14"/>
    </row>
    <row r="751" spans="15:15" ht="14.25" customHeight="1" x14ac:dyDescent="0.3">
      <c r="O751" s="14"/>
    </row>
    <row r="752" spans="15:15" ht="14.25" customHeight="1" x14ac:dyDescent="0.3">
      <c r="O752" s="14"/>
    </row>
    <row r="753" spans="15:15" ht="14.25" customHeight="1" x14ac:dyDescent="0.3">
      <c r="O753" s="14"/>
    </row>
    <row r="754" spans="15:15" ht="14.25" customHeight="1" x14ac:dyDescent="0.3">
      <c r="O754" s="14"/>
    </row>
    <row r="755" spans="15:15" ht="14.25" customHeight="1" x14ac:dyDescent="0.3">
      <c r="O755" s="14"/>
    </row>
    <row r="756" spans="15:15" ht="14.25" customHeight="1" x14ac:dyDescent="0.3">
      <c r="O756" s="14"/>
    </row>
    <row r="757" spans="15:15" ht="14.25" customHeight="1" x14ac:dyDescent="0.3">
      <c r="O757" s="14"/>
    </row>
    <row r="758" spans="15:15" ht="14.25" customHeight="1" x14ac:dyDescent="0.3">
      <c r="O758" s="14"/>
    </row>
    <row r="759" spans="15:15" ht="14.25" customHeight="1" x14ac:dyDescent="0.3">
      <c r="O759" s="14"/>
    </row>
    <row r="760" spans="15:15" ht="14.25" customHeight="1" x14ac:dyDescent="0.3">
      <c r="O760" s="14"/>
    </row>
    <row r="761" spans="15:15" ht="14.25" customHeight="1" x14ac:dyDescent="0.3">
      <c r="O761" s="14"/>
    </row>
    <row r="762" spans="15:15" ht="14.25" customHeight="1" x14ac:dyDescent="0.3">
      <c r="O762" s="14"/>
    </row>
    <row r="763" spans="15:15" ht="14.25" customHeight="1" x14ac:dyDescent="0.3">
      <c r="O763" s="14"/>
    </row>
    <row r="764" spans="15:15" ht="14.25" customHeight="1" x14ac:dyDescent="0.3">
      <c r="O764" s="14"/>
    </row>
    <row r="765" spans="15:15" ht="14.25" customHeight="1" x14ac:dyDescent="0.3">
      <c r="O765" s="14"/>
    </row>
    <row r="766" spans="15:15" ht="14.25" customHeight="1" x14ac:dyDescent="0.3">
      <c r="O766" s="14"/>
    </row>
    <row r="767" spans="15:15" ht="14.25" customHeight="1" x14ac:dyDescent="0.3">
      <c r="O767" s="14"/>
    </row>
    <row r="768" spans="15:15" ht="14.25" customHeight="1" x14ac:dyDescent="0.3">
      <c r="O768" s="14"/>
    </row>
    <row r="769" spans="15:15" ht="14.25" customHeight="1" x14ac:dyDescent="0.3">
      <c r="O769" s="14"/>
    </row>
    <row r="770" spans="15:15" ht="14.25" customHeight="1" x14ac:dyDescent="0.3">
      <c r="O770" s="14"/>
    </row>
    <row r="771" spans="15:15" ht="14.25" customHeight="1" x14ac:dyDescent="0.3">
      <c r="O771" s="14"/>
    </row>
    <row r="772" spans="15:15" ht="14.25" customHeight="1" x14ac:dyDescent="0.3">
      <c r="O772" s="14"/>
    </row>
    <row r="773" spans="15:15" ht="14.25" customHeight="1" x14ac:dyDescent="0.3">
      <c r="O773" s="14"/>
    </row>
    <row r="774" spans="15:15" ht="14.25" customHeight="1" x14ac:dyDescent="0.3">
      <c r="O774" s="14"/>
    </row>
    <row r="775" spans="15:15" ht="14.25" customHeight="1" x14ac:dyDescent="0.3">
      <c r="O775" s="14"/>
    </row>
    <row r="776" spans="15:15" ht="14.25" customHeight="1" x14ac:dyDescent="0.3">
      <c r="O776" s="14"/>
    </row>
    <row r="777" spans="15:15" ht="14.25" customHeight="1" x14ac:dyDescent="0.3">
      <c r="O777" s="14"/>
    </row>
    <row r="778" spans="15:15" ht="14.25" customHeight="1" x14ac:dyDescent="0.3">
      <c r="O778" s="14"/>
    </row>
    <row r="779" spans="15:15" ht="14.25" customHeight="1" x14ac:dyDescent="0.3">
      <c r="O779" s="14"/>
    </row>
    <row r="780" spans="15:15" ht="14.25" customHeight="1" x14ac:dyDescent="0.3">
      <c r="O780" s="14"/>
    </row>
    <row r="781" spans="15:15" ht="14.25" customHeight="1" x14ac:dyDescent="0.3">
      <c r="O781" s="14"/>
    </row>
    <row r="782" spans="15:15" ht="14.25" customHeight="1" x14ac:dyDescent="0.3">
      <c r="O782" s="14"/>
    </row>
    <row r="783" spans="15:15" ht="14.25" customHeight="1" x14ac:dyDescent="0.3">
      <c r="O783" s="14"/>
    </row>
    <row r="784" spans="15:15" ht="14.25" customHeight="1" x14ac:dyDescent="0.3">
      <c r="O784" s="14"/>
    </row>
    <row r="785" spans="15:15" ht="14.25" customHeight="1" x14ac:dyDescent="0.3">
      <c r="O785" s="14"/>
    </row>
    <row r="786" spans="15:15" ht="14.25" customHeight="1" x14ac:dyDescent="0.3">
      <c r="O786" s="14"/>
    </row>
    <row r="787" spans="15:15" ht="14.25" customHeight="1" x14ac:dyDescent="0.3">
      <c r="O787" s="14"/>
    </row>
    <row r="788" spans="15:15" ht="14.25" customHeight="1" x14ac:dyDescent="0.3">
      <c r="O788" s="14"/>
    </row>
    <row r="789" spans="15:15" ht="14.25" customHeight="1" x14ac:dyDescent="0.3">
      <c r="O789" s="14"/>
    </row>
    <row r="790" spans="15:15" ht="14.25" customHeight="1" x14ac:dyDescent="0.3">
      <c r="O790" s="14"/>
    </row>
    <row r="791" spans="15:15" ht="14.25" customHeight="1" x14ac:dyDescent="0.3">
      <c r="O791" s="14"/>
    </row>
    <row r="792" spans="15:15" ht="14.25" customHeight="1" x14ac:dyDescent="0.3">
      <c r="O792" s="14"/>
    </row>
    <row r="793" spans="15:15" ht="14.25" customHeight="1" x14ac:dyDescent="0.3">
      <c r="O793" s="14"/>
    </row>
    <row r="794" spans="15:15" ht="14.25" customHeight="1" x14ac:dyDescent="0.3">
      <c r="O794" s="14"/>
    </row>
    <row r="795" spans="15:15" ht="14.25" customHeight="1" x14ac:dyDescent="0.3">
      <c r="O795" s="14"/>
    </row>
    <row r="796" spans="15:15" ht="14.25" customHeight="1" x14ac:dyDescent="0.3">
      <c r="O796" s="14"/>
    </row>
    <row r="797" spans="15:15" ht="14.25" customHeight="1" x14ac:dyDescent="0.3">
      <c r="O797" s="14"/>
    </row>
    <row r="798" spans="15:15" ht="14.25" customHeight="1" x14ac:dyDescent="0.3">
      <c r="O798" s="14"/>
    </row>
    <row r="799" spans="15:15" ht="14.25" customHeight="1" x14ac:dyDescent="0.3">
      <c r="O799" s="14"/>
    </row>
    <row r="800" spans="15:15" ht="14.25" customHeight="1" x14ac:dyDescent="0.3">
      <c r="O800" s="14"/>
    </row>
    <row r="801" spans="15:15" ht="14.25" customHeight="1" x14ac:dyDescent="0.3">
      <c r="O801" s="14"/>
    </row>
    <row r="802" spans="15:15" ht="14.25" customHeight="1" x14ac:dyDescent="0.3">
      <c r="O802" s="14"/>
    </row>
    <row r="803" spans="15:15" ht="14.25" customHeight="1" x14ac:dyDescent="0.3">
      <c r="O803" s="14"/>
    </row>
    <row r="804" spans="15:15" ht="14.25" customHeight="1" x14ac:dyDescent="0.3">
      <c r="O804" s="14"/>
    </row>
    <row r="805" spans="15:15" ht="14.25" customHeight="1" x14ac:dyDescent="0.3">
      <c r="O805" s="14"/>
    </row>
    <row r="806" spans="15:15" ht="14.25" customHeight="1" x14ac:dyDescent="0.3">
      <c r="O806" s="14"/>
    </row>
    <row r="807" spans="15:15" ht="14.25" customHeight="1" x14ac:dyDescent="0.3">
      <c r="O807" s="14"/>
    </row>
    <row r="808" spans="15:15" ht="14.25" customHeight="1" x14ac:dyDescent="0.3">
      <c r="O808" s="14"/>
    </row>
    <row r="809" spans="15:15" ht="14.25" customHeight="1" x14ac:dyDescent="0.3">
      <c r="O809" s="14"/>
    </row>
    <row r="810" spans="15:15" ht="14.25" customHeight="1" x14ac:dyDescent="0.3">
      <c r="O810" s="14"/>
    </row>
    <row r="811" spans="15:15" ht="14.25" customHeight="1" x14ac:dyDescent="0.3">
      <c r="O811" s="14"/>
    </row>
    <row r="812" spans="15:15" ht="14.25" customHeight="1" x14ac:dyDescent="0.3">
      <c r="O812" s="14"/>
    </row>
    <row r="813" spans="15:15" ht="14.25" customHeight="1" x14ac:dyDescent="0.3">
      <c r="O813" s="14"/>
    </row>
    <row r="814" spans="15:15" ht="14.25" customHeight="1" x14ac:dyDescent="0.3">
      <c r="O814" s="14"/>
    </row>
    <row r="815" spans="15:15" ht="14.25" customHeight="1" x14ac:dyDescent="0.3">
      <c r="O815" s="14"/>
    </row>
    <row r="816" spans="15:15" ht="14.25" customHeight="1" x14ac:dyDescent="0.3">
      <c r="O816" s="14"/>
    </row>
    <row r="817" spans="15:15" ht="14.25" customHeight="1" x14ac:dyDescent="0.3">
      <c r="O817" s="14"/>
    </row>
    <row r="818" spans="15:15" ht="14.25" customHeight="1" x14ac:dyDescent="0.3">
      <c r="O818" s="14"/>
    </row>
    <row r="819" spans="15:15" ht="14.25" customHeight="1" x14ac:dyDescent="0.3">
      <c r="O819" s="14"/>
    </row>
    <row r="820" spans="15:15" ht="14.25" customHeight="1" x14ac:dyDescent="0.3">
      <c r="O820" s="14"/>
    </row>
    <row r="821" spans="15:15" ht="14.25" customHeight="1" x14ac:dyDescent="0.3">
      <c r="O821" s="14"/>
    </row>
    <row r="822" spans="15:15" ht="14.25" customHeight="1" x14ac:dyDescent="0.3">
      <c r="O822" s="14"/>
    </row>
    <row r="823" spans="15:15" ht="14.25" customHeight="1" x14ac:dyDescent="0.3">
      <c r="O823" s="14"/>
    </row>
    <row r="824" spans="15:15" ht="14.25" customHeight="1" x14ac:dyDescent="0.3">
      <c r="O824" s="14"/>
    </row>
    <row r="825" spans="15:15" ht="14.25" customHeight="1" x14ac:dyDescent="0.3">
      <c r="O825" s="14"/>
    </row>
    <row r="826" spans="15:15" ht="14.25" customHeight="1" x14ac:dyDescent="0.3">
      <c r="O826" s="14"/>
    </row>
    <row r="827" spans="15:15" ht="14.25" customHeight="1" x14ac:dyDescent="0.3">
      <c r="O827" s="14"/>
    </row>
    <row r="828" spans="15:15" ht="14.25" customHeight="1" x14ac:dyDescent="0.3">
      <c r="O828" s="14"/>
    </row>
    <row r="829" spans="15:15" ht="14.25" customHeight="1" x14ac:dyDescent="0.3">
      <c r="O829" s="14"/>
    </row>
    <row r="830" spans="15:15" ht="14.25" customHeight="1" x14ac:dyDescent="0.3">
      <c r="O830" s="14"/>
    </row>
    <row r="831" spans="15:15" ht="14.25" customHeight="1" x14ac:dyDescent="0.3">
      <c r="O831" s="14"/>
    </row>
    <row r="832" spans="15:15" ht="14.25" customHeight="1" x14ac:dyDescent="0.3">
      <c r="O832" s="14"/>
    </row>
    <row r="833" spans="15:15" ht="14.25" customHeight="1" x14ac:dyDescent="0.3">
      <c r="O833" s="14"/>
    </row>
    <row r="834" spans="15:15" ht="14.25" customHeight="1" x14ac:dyDescent="0.3">
      <c r="O834" s="14"/>
    </row>
    <row r="835" spans="15:15" ht="14.25" customHeight="1" x14ac:dyDescent="0.3">
      <c r="O835" s="14"/>
    </row>
    <row r="836" spans="15:15" ht="14.25" customHeight="1" x14ac:dyDescent="0.3">
      <c r="O836" s="14"/>
    </row>
    <row r="837" spans="15:15" ht="14.25" customHeight="1" x14ac:dyDescent="0.3">
      <c r="O837" s="14"/>
    </row>
    <row r="838" spans="15:15" ht="14.25" customHeight="1" x14ac:dyDescent="0.3">
      <c r="O838" s="14"/>
    </row>
    <row r="839" spans="15:15" ht="14.25" customHeight="1" x14ac:dyDescent="0.3">
      <c r="O839" s="14"/>
    </row>
    <row r="840" spans="15:15" ht="14.25" customHeight="1" x14ac:dyDescent="0.3">
      <c r="O840" s="14"/>
    </row>
    <row r="841" spans="15:15" ht="14.25" customHeight="1" x14ac:dyDescent="0.3">
      <c r="O841" s="14"/>
    </row>
    <row r="842" spans="15:15" ht="14.25" customHeight="1" x14ac:dyDescent="0.3">
      <c r="O842" s="14"/>
    </row>
    <row r="843" spans="15:15" ht="14.25" customHeight="1" x14ac:dyDescent="0.3">
      <c r="O843" s="14"/>
    </row>
    <row r="844" spans="15:15" ht="14.25" customHeight="1" x14ac:dyDescent="0.3">
      <c r="O844" s="14"/>
    </row>
    <row r="845" spans="15:15" ht="14.25" customHeight="1" x14ac:dyDescent="0.3">
      <c r="O845" s="14"/>
    </row>
    <row r="846" spans="15:15" ht="14.25" customHeight="1" x14ac:dyDescent="0.3">
      <c r="O846" s="14"/>
    </row>
    <row r="847" spans="15:15" ht="14.25" customHeight="1" x14ac:dyDescent="0.3">
      <c r="O847" s="14"/>
    </row>
    <row r="848" spans="15:15" ht="14.25" customHeight="1" x14ac:dyDescent="0.3">
      <c r="O848" s="14"/>
    </row>
    <row r="849" spans="15:15" ht="14.25" customHeight="1" x14ac:dyDescent="0.3">
      <c r="O849" s="14"/>
    </row>
    <row r="850" spans="15:15" ht="14.25" customHeight="1" x14ac:dyDescent="0.3">
      <c r="O850" s="14"/>
    </row>
    <row r="851" spans="15:15" ht="14.25" customHeight="1" x14ac:dyDescent="0.3">
      <c r="O851" s="14"/>
    </row>
    <row r="852" spans="15:15" ht="14.25" customHeight="1" x14ac:dyDescent="0.3">
      <c r="O852" s="14"/>
    </row>
    <row r="853" spans="15:15" ht="14.25" customHeight="1" x14ac:dyDescent="0.3">
      <c r="O853" s="14"/>
    </row>
    <row r="854" spans="15:15" ht="14.25" customHeight="1" x14ac:dyDescent="0.3">
      <c r="O854" s="14"/>
    </row>
    <row r="855" spans="15:15" ht="14.25" customHeight="1" x14ac:dyDescent="0.3">
      <c r="O855" s="14"/>
    </row>
    <row r="856" spans="15:15" ht="14.25" customHeight="1" x14ac:dyDescent="0.3">
      <c r="O856" s="14"/>
    </row>
    <row r="857" spans="15:15" ht="14.25" customHeight="1" x14ac:dyDescent="0.3">
      <c r="O857" s="14"/>
    </row>
    <row r="858" spans="15:15" ht="14.25" customHeight="1" x14ac:dyDescent="0.3">
      <c r="O858" s="14"/>
    </row>
    <row r="859" spans="15:15" ht="14.25" customHeight="1" x14ac:dyDescent="0.3">
      <c r="O859" s="14"/>
    </row>
    <row r="860" spans="15:15" ht="14.25" customHeight="1" x14ac:dyDescent="0.3">
      <c r="O860" s="14"/>
    </row>
    <row r="861" spans="15:15" ht="14.25" customHeight="1" x14ac:dyDescent="0.3">
      <c r="O861" s="14"/>
    </row>
    <row r="862" spans="15:15" ht="14.25" customHeight="1" x14ac:dyDescent="0.3">
      <c r="O862" s="14"/>
    </row>
    <row r="863" spans="15:15" ht="14.25" customHeight="1" x14ac:dyDescent="0.3">
      <c r="O863" s="14"/>
    </row>
    <row r="864" spans="15:15" ht="14.25" customHeight="1" x14ac:dyDescent="0.3">
      <c r="O864" s="14"/>
    </row>
    <row r="865" spans="15:15" ht="14.25" customHeight="1" x14ac:dyDescent="0.3">
      <c r="O865" s="14"/>
    </row>
    <row r="866" spans="15:15" ht="14.25" customHeight="1" x14ac:dyDescent="0.3">
      <c r="O866" s="14"/>
    </row>
    <row r="867" spans="15:15" ht="14.25" customHeight="1" x14ac:dyDescent="0.3">
      <c r="O867" s="14"/>
    </row>
    <row r="868" spans="15:15" ht="14.25" customHeight="1" x14ac:dyDescent="0.3">
      <c r="O868" s="14"/>
    </row>
    <row r="869" spans="15:15" ht="14.25" customHeight="1" x14ac:dyDescent="0.3">
      <c r="O869" s="14"/>
    </row>
    <row r="870" spans="15:15" ht="14.25" customHeight="1" x14ac:dyDescent="0.3">
      <c r="O870" s="14"/>
    </row>
    <row r="871" spans="15:15" ht="14.25" customHeight="1" x14ac:dyDescent="0.3">
      <c r="O871" s="14"/>
    </row>
    <row r="872" spans="15:15" ht="14.25" customHeight="1" x14ac:dyDescent="0.3">
      <c r="O872" s="14"/>
    </row>
    <row r="873" spans="15:15" ht="14.25" customHeight="1" x14ac:dyDescent="0.3">
      <c r="O873" s="14"/>
    </row>
    <row r="874" spans="15:15" ht="14.25" customHeight="1" x14ac:dyDescent="0.3">
      <c r="O874" s="14"/>
    </row>
    <row r="875" spans="15:15" ht="14.25" customHeight="1" x14ac:dyDescent="0.3">
      <c r="O875" s="14"/>
    </row>
    <row r="876" spans="15:15" ht="14.25" customHeight="1" x14ac:dyDescent="0.3">
      <c r="O876" s="14"/>
    </row>
    <row r="877" spans="15:15" ht="14.25" customHeight="1" x14ac:dyDescent="0.3">
      <c r="O877" s="14"/>
    </row>
    <row r="878" spans="15:15" ht="14.25" customHeight="1" x14ac:dyDescent="0.3">
      <c r="O878" s="14"/>
    </row>
    <row r="879" spans="15:15" ht="14.25" customHeight="1" x14ac:dyDescent="0.3">
      <c r="O879" s="14"/>
    </row>
    <row r="880" spans="15:15" ht="14.25" customHeight="1" x14ac:dyDescent="0.3">
      <c r="O880" s="14"/>
    </row>
    <row r="881" spans="15:15" ht="14.25" customHeight="1" x14ac:dyDescent="0.3">
      <c r="O881" s="14"/>
    </row>
    <row r="882" spans="15:15" ht="14.25" customHeight="1" x14ac:dyDescent="0.3">
      <c r="O882" s="14"/>
    </row>
    <row r="883" spans="15:15" ht="14.25" customHeight="1" x14ac:dyDescent="0.3">
      <c r="O883" s="14"/>
    </row>
    <row r="884" spans="15:15" ht="14.25" customHeight="1" x14ac:dyDescent="0.3">
      <c r="O884" s="14"/>
    </row>
    <row r="885" spans="15:15" ht="14.25" customHeight="1" x14ac:dyDescent="0.3">
      <c r="O885" s="14"/>
    </row>
    <row r="886" spans="15:15" ht="14.25" customHeight="1" x14ac:dyDescent="0.3">
      <c r="O886" s="14"/>
    </row>
    <row r="887" spans="15:15" ht="14.25" customHeight="1" x14ac:dyDescent="0.3">
      <c r="O887" s="14"/>
    </row>
    <row r="888" spans="15:15" ht="14.25" customHeight="1" x14ac:dyDescent="0.3">
      <c r="O888" s="14"/>
    </row>
    <row r="889" spans="15:15" ht="14.25" customHeight="1" x14ac:dyDescent="0.3">
      <c r="O889" s="14"/>
    </row>
    <row r="890" spans="15:15" ht="14.25" customHeight="1" x14ac:dyDescent="0.3">
      <c r="O890" s="14"/>
    </row>
    <row r="891" spans="15:15" ht="14.25" customHeight="1" x14ac:dyDescent="0.3">
      <c r="O891" s="14"/>
    </row>
    <row r="892" spans="15:15" ht="14.25" customHeight="1" x14ac:dyDescent="0.3">
      <c r="O892" s="14"/>
    </row>
    <row r="893" spans="15:15" ht="14.25" customHeight="1" x14ac:dyDescent="0.3">
      <c r="O893" s="14"/>
    </row>
    <row r="894" spans="15:15" ht="14.25" customHeight="1" x14ac:dyDescent="0.3">
      <c r="O894" s="14"/>
    </row>
    <row r="895" spans="15:15" ht="14.25" customHeight="1" x14ac:dyDescent="0.3">
      <c r="O895" s="14"/>
    </row>
    <row r="896" spans="15:15" ht="14.25" customHeight="1" x14ac:dyDescent="0.3">
      <c r="O896" s="14"/>
    </row>
    <row r="897" spans="15:15" ht="14.25" customHeight="1" x14ac:dyDescent="0.3">
      <c r="O897" s="14"/>
    </row>
    <row r="898" spans="15:15" ht="14.25" customHeight="1" x14ac:dyDescent="0.3">
      <c r="O898" s="14"/>
    </row>
    <row r="899" spans="15:15" ht="14.25" customHeight="1" x14ac:dyDescent="0.3">
      <c r="O899" s="14"/>
    </row>
    <row r="900" spans="15:15" ht="14.25" customHeight="1" x14ac:dyDescent="0.3">
      <c r="O900" s="14"/>
    </row>
    <row r="901" spans="15:15" ht="14.25" customHeight="1" x14ac:dyDescent="0.3">
      <c r="O901" s="14"/>
    </row>
    <row r="902" spans="15:15" ht="14.25" customHeight="1" x14ac:dyDescent="0.3">
      <c r="O902" s="14"/>
    </row>
    <row r="903" spans="15:15" ht="14.25" customHeight="1" x14ac:dyDescent="0.3">
      <c r="O903" s="14"/>
    </row>
    <row r="904" spans="15:15" ht="14.25" customHeight="1" x14ac:dyDescent="0.3">
      <c r="O904" s="14"/>
    </row>
    <row r="905" spans="15:15" ht="14.25" customHeight="1" x14ac:dyDescent="0.3">
      <c r="O905" s="14"/>
    </row>
    <row r="906" spans="15:15" ht="14.25" customHeight="1" x14ac:dyDescent="0.3">
      <c r="O906" s="14"/>
    </row>
    <row r="907" spans="15:15" ht="14.25" customHeight="1" x14ac:dyDescent="0.3">
      <c r="O907" s="14"/>
    </row>
    <row r="908" spans="15:15" ht="14.25" customHeight="1" x14ac:dyDescent="0.3">
      <c r="O908" s="14"/>
    </row>
    <row r="909" spans="15:15" ht="14.25" customHeight="1" x14ac:dyDescent="0.3">
      <c r="O909" s="14"/>
    </row>
    <row r="910" spans="15:15" ht="14.25" customHeight="1" x14ac:dyDescent="0.3">
      <c r="O910" s="14"/>
    </row>
    <row r="911" spans="15:15" ht="14.25" customHeight="1" x14ac:dyDescent="0.3">
      <c r="O911" s="14"/>
    </row>
    <row r="912" spans="15:15" ht="14.25" customHeight="1" x14ac:dyDescent="0.3">
      <c r="O912" s="14"/>
    </row>
    <row r="913" spans="15:15" ht="14.25" customHeight="1" x14ac:dyDescent="0.3">
      <c r="O913" s="14"/>
    </row>
    <row r="914" spans="15:15" ht="14.25" customHeight="1" x14ac:dyDescent="0.3">
      <c r="O914" s="14"/>
    </row>
    <row r="915" spans="15:15" ht="14.25" customHeight="1" x14ac:dyDescent="0.3">
      <c r="O915" s="14"/>
    </row>
    <row r="916" spans="15:15" ht="14.25" customHeight="1" x14ac:dyDescent="0.3">
      <c r="O916" s="14"/>
    </row>
    <row r="917" spans="15:15" ht="14.25" customHeight="1" x14ac:dyDescent="0.3">
      <c r="O917" s="14"/>
    </row>
    <row r="918" spans="15:15" ht="14.25" customHeight="1" x14ac:dyDescent="0.3">
      <c r="O918" s="14"/>
    </row>
    <row r="919" spans="15:15" ht="14.25" customHeight="1" x14ac:dyDescent="0.3">
      <c r="O919" s="14"/>
    </row>
    <row r="920" spans="15:15" ht="14.25" customHeight="1" x14ac:dyDescent="0.3">
      <c r="O920" s="14"/>
    </row>
    <row r="921" spans="15:15" ht="14.25" customHeight="1" x14ac:dyDescent="0.3">
      <c r="O921" s="14"/>
    </row>
    <row r="922" spans="15:15" ht="14.25" customHeight="1" x14ac:dyDescent="0.3">
      <c r="O922" s="14"/>
    </row>
    <row r="923" spans="15:15" ht="14.25" customHeight="1" x14ac:dyDescent="0.3">
      <c r="O923" s="14"/>
    </row>
    <row r="924" spans="15:15" ht="14.25" customHeight="1" x14ac:dyDescent="0.3">
      <c r="O924" s="14"/>
    </row>
    <row r="925" spans="15:15" ht="14.25" customHeight="1" x14ac:dyDescent="0.3">
      <c r="O925" s="14"/>
    </row>
    <row r="926" spans="15:15" ht="14.25" customHeight="1" x14ac:dyDescent="0.3">
      <c r="O926" s="14"/>
    </row>
    <row r="927" spans="15:15" ht="14.25" customHeight="1" x14ac:dyDescent="0.3">
      <c r="O927" s="14"/>
    </row>
    <row r="928" spans="15:15" ht="14.25" customHeight="1" x14ac:dyDescent="0.3">
      <c r="O928" s="14"/>
    </row>
    <row r="929" spans="15:15" ht="14.25" customHeight="1" x14ac:dyDescent="0.3">
      <c r="O929" s="14"/>
    </row>
    <row r="930" spans="15:15" ht="14.25" customHeight="1" x14ac:dyDescent="0.3">
      <c r="O930" s="14"/>
    </row>
    <row r="931" spans="15:15" ht="14.25" customHeight="1" x14ac:dyDescent="0.3">
      <c r="O931" s="14"/>
    </row>
    <row r="932" spans="15:15" ht="14.25" customHeight="1" x14ac:dyDescent="0.3">
      <c r="O932" s="14"/>
    </row>
    <row r="933" spans="15:15" ht="14.25" customHeight="1" x14ac:dyDescent="0.3">
      <c r="O933" s="14"/>
    </row>
    <row r="934" spans="15:15" ht="14.25" customHeight="1" x14ac:dyDescent="0.3">
      <c r="O934" s="14"/>
    </row>
    <row r="935" spans="15:15" ht="14.25" customHeight="1" x14ac:dyDescent="0.3">
      <c r="O935" s="14"/>
    </row>
    <row r="936" spans="15:15" ht="14.25" customHeight="1" x14ac:dyDescent="0.3">
      <c r="O936" s="14"/>
    </row>
    <row r="937" spans="15:15" ht="14.25" customHeight="1" x14ac:dyDescent="0.3">
      <c r="O937" s="14"/>
    </row>
    <row r="938" spans="15:15" ht="14.25" customHeight="1" x14ac:dyDescent="0.3">
      <c r="O938" s="14"/>
    </row>
    <row r="939" spans="15:15" ht="14.25" customHeight="1" x14ac:dyDescent="0.3">
      <c r="O939" s="14"/>
    </row>
    <row r="940" spans="15:15" ht="14.25" customHeight="1" x14ac:dyDescent="0.3">
      <c r="O940" s="14"/>
    </row>
    <row r="941" spans="15:15" ht="14.25" customHeight="1" x14ac:dyDescent="0.3">
      <c r="O941" s="14"/>
    </row>
    <row r="942" spans="15:15" ht="14.25" customHeight="1" x14ac:dyDescent="0.3">
      <c r="O942" s="14"/>
    </row>
    <row r="943" spans="15:15" ht="14.25" customHeight="1" x14ac:dyDescent="0.3">
      <c r="O943" s="14"/>
    </row>
    <row r="944" spans="15:15" ht="14.25" customHeight="1" x14ac:dyDescent="0.3">
      <c r="O944" s="14"/>
    </row>
    <row r="945" spans="15:15" ht="14.25" customHeight="1" x14ac:dyDescent="0.3">
      <c r="O945" s="14"/>
    </row>
    <row r="946" spans="15:15" ht="14.25" customHeight="1" x14ac:dyDescent="0.3">
      <c r="O946" s="14"/>
    </row>
    <row r="947" spans="15:15" ht="14.25" customHeight="1" x14ac:dyDescent="0.3">
      <c r="O947" s="14"/>
    </row>
    <row r="948" spans="15:15" ht="14.25" customHeight="1" x14ac:dyDescent="0.3">
      <c r="O948" s="14"/>
    </row>
    <row r="949" spans="15:15" ht="14.25" customHeight="1" x14ac:dyDescent="0.3">
      <c r="O949" s="14"/>
    </row>
    <row r="950" spans="15:15" ht="14.25" customHeight="1" x14ac:dyDescent="0.3">
      <c r="O950" s="14"/>
    </row>
    <row r="951" spans="15:15" ht="14.25" customHeight="1" x14ac:dyDescent="0.3">
      <c r="O951" s="14"/>
    </row>
    <row r="952" spans="15:15" ht="14.25" customHeight="1" x14ac:dyDescent="0.3">
      <c r="O952" s="14"/>
    </row>
    <row r="953" spans="15:15" ht="14.25" customHeight="1" x14ac:dyDescent="0.3">
      <c r="O953" s="14"/>
    </row>
    <row r="954" spans="15:15" ht="14.25" customHeight="1" x14ac:dyDescent="0.3">
      <c r="O954" s="14"/>
    </row>
    <row r="955" spans="15:15" ht="14.25" customHeight="1" x14ac:dyDescent="0.3">
      <c r="O955" s="14"/>
    </row>
    <row r="956" spans="15:15" ht="14.25" customHeight="1" x14ac:dyDescent="0.3">
      <c r="O956" s="14"/>
    </row>
    <row r="957" spans="15:15" ht="14.25" customHeight="1" x14ac:dyDescent="0.3">
      <c r="O957" s="14"/>
    </row>
    <row r="958" spans="15:15" ht="14.25" customHeight="1" x14ac:dyDescent="0.3">
      <c r="O958" s="14"/>
    </row>
    <row r="959" spans="15:15" ht="14.25" customHeight="1" x14ac:dyDescent="0.3">
      <c r="O959" s="14"/>
    </row>
    <row r="960" spans="15:15" ht="14.25" customHeight="1" x14ac:dyDescent="0.3">
      <c r="O960" s="14"/>
    </row>
    <row r="961" spans="15:15" ht="14.25" customHeight="1" x14ac:dyDescent="0.3">
      <c r="O961" s="14"/>
    </row>
    <row r="962" spans="15:15" ht="14.25" customHeight="1" x14ac:dyDescent="0.3">
      <c r="O962" s="14"/>
    </row>
    <row r="963" spans="15:15" ht="14.25" customHeight="1" x14ac:dyDescent="0.3">
      <c r="O963" s="14"/>
    </row>
    <row r="964" spans="15:15" ht="14.25" customHeight="1" x14ac:dyDescent="0.3">
      <c r="O964" s="14"/>
    </row>
    <row r="965" spans="15:15" ht="14.25" customHeight="1" x14ac:dyDescent="0.3">
      <c r="O965" s="14"/>
    </row>
    <row r="966" spans="15:15" ht="14.25" customHeight="1" x14ac:dyDescent="0.3">
      <c r="O966" s="14"/>
    </row>
    <row r="967" spans="15:15" ht="14.25" customHeight="1" x14ac:dyDescent="0.3">
      <c r="O967" s="14"/>
    </row>
    <row r="968" spans="15:15" ht="14.25" customHeight="1" x14ac:dyDescent="0.3">
      <c r="O968" s="14"/>
    </row>
    <row r="969" spans="15:15" ht="14.25" customHeight="1" x14ac:dyDescent="0.3">
      <c r="O969" s="14"/>
    </row>
    <row r="970" spans="15:15" ht="14.25" customHeight="1" x14ac:dyDescent="0.3">
      <c r="O970" s="14"/>
    </row>
    <row r="971" spans="15:15" ht="14.25" customHeight="1" x14ac:dyDescent="0.3">
      <c r="O971" s="14"/>
    </row>
    <row r="972" spans="15:15" ht="14.25" customHeight="1" x14ac:dyDescent="0.3">
      <c r="O972" s="14"/>
    </row>
    <row r="973" spans="15:15" ht="14.25" customHeight="1" x14ac:dyDescent="0.3">
      <c r="O973" s="14"/>
    </row>
    <row r="974" spans="15:15" ht="14.25" customHeight="1" x14ac:dyDescent="0.3">
      <c r="O974" s="14"/>
    </row>
    <row r="975" spans="15:15" ht="14.25" customHeight="1" x14ac:dyDescent="0.3">
      <c r="O975" s="14"/>
    </row>
    <row r="976" spans="15:15" ht="14.25" customHeight="1" x14ac:dyDescent="0.3">
      <c r="O976" s="14"/>
    </row>
    <row r="977" spans="15:15" ht="14.25" customHeight="1" x14ac:dyDescent="0.3">
      <c r="O977" s="14"/>
    </row>
    <row r="978" spans="15:15" ht="14.25" customHeight="1" x14ac:dyDescent="0.3">
      <c r="O978" s="14"/>
    </row>
    <row r="979" spans="15:15" ht="14.25" customHeight="1" x14ac:dyDescent="0.3">
      <c r="O979" s="14"/>
    </row>
    <row r="980" spans="15:15" ht="14.25" customHeight="1" x14ac:dyDescent="0.3">
      <c r="O980" s="14"/>
    </row>
    <row r="981" spans="15:15" ht="14.25" customHeight="1" x14ac:dyDescent="0.3">
      <c r="O981" s="14"/>
    </row>
    <row r="982" spans="15:15" ht="14.25" customHeight="1" x14ac:dyDescent="0.3">
      <c r="O982" s="14"/>
    </row>
    <row r="983" spans="15:15" ht="14.25" customHeight="1" x14ac:dyDescent="0.3">
      <c r="O983" s="14"/>
    </row>
    <row r="984" spans="15:15" ht="14.25" customHeight="1" x14ac:dyDescent="0.3">
      <c r="O984" s="14"/>
    </row>
    <row r="985" spans="15:15" ht="14.25" customHeight="1" x14ac:dyDescent="0.3">
      <c r="O985" s="14"/>
    </row>
    <row r="986" spans="15:15" ht="14.25" customHeight="1" x14ac:dyDescent="0.3">
      <c r="O986" s="14"/>
    </row>
    <row r="987" spans="15:15" ht="14.25" customHeight="1" x14ac:dyDescent="0.3">
      <c r="O987" s="14"/>
    </row>
    <row r="988" spans="15:15" ht="14.25" customHeight="1" x14ac:dyDescent="0.3">
      <c r="O988" s="14"/>
    </row>
    <row r="989" spans="15:15" ht="14.25" customHeight="1" x14ac:dyDescent="0.3">
      <c r="O989" s="14"/>
    </row>
    <row r="990" spans="15:15" ht="14.25" customHeight="1" x14ac:dyDescent="0.3">
      <c r="O990" s="14"/>
    </row>
    <row r="991" spans="15:15" ht="14.25" customHeight="1" x14ac:dyDescent="0.3">
      <c r="O991" s="14"/>
    </row>
    <row r="992" spans="15:15" ht="14.25" customHeight="1" x14ac:dyDescent="0.3">
      <c r="O992" s="14"/>
    </row>
    <row r="993" spans="15:15" ht="14.25" customHeight="1" x14ac:dyDescent="0.3">
      <c r="O993" s="14"/>
    </row>
    <row r="994" spans="15:15" ht="14.25" customHeight="1" x14ac:dyDescent="0.3">
      <c r="O994" s="14"/>
    </row>
    <row r="995" spans="15:15" ht="14.25" customHeight="1" x14ac:dyDescent="0.3">
      <c r="O995" s="14"/>
    </row>
    <row r="996" spans="15:15" ht="14.25" customHeight="1" x14ac:dyDescent="0.3">
      <c r="O996" s="14"/>
    </row>
    <row r="997" spans="15:15" ht="14.25" customHeight="1" x14ac:dyDescent="0.3">
      <c r="O997" s="14"/>
    </row>
    <row r="998" spans="15:15" ht="14.25" customHeight="1" x14ac:dyDescent="0.3">
      <c r="O998" s="14"/>
    </row>
    <row r="999" spans="15:15" ht="14.25" customHeight="1" x14ac:dyDescent="0.3">
      <c r="O999" s="14"/>
    </row>
    <row r="1000" spans="15:15" ht="14.25" customHeight="1" x14ac:dyDescent="0.3">
      <c r="O1000" s="14"/>
    </row>
  </sheetData>
  <autoFilter ref="A1:AE358" xr:uid="{00000000-0001-0000-0100-000000000000}">
    <filterColumn colId="5">
      <customFilters>
        <customFilter operator="notEqual" val=" "/>
      </customFilters>
    </filterColumn>
  </autoFilter>
  <conditionalFormatting sqref="Z2:Z358">
    <cfRule type="cellIs" dxfId="0" priority="1" operator="greaterThan">
      <formula>100</formula>
    </cfRule>
  </conditionalFormatting>
  <conditionalFormatting sqref="P1:Y35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:A3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BD363"/>
  <sheetViews>
    <sheetView topLeftCell="AQ1" workbookViewId="0">
      <selection activeCell="BB27" sqref="BB27"/>
    </sheetView>
  </sheetViews>
  <sheetFormatPr defaultColWidth="12.6640625" defaultRowHeight="15" customHeight="1" x14ac:dyDescent="0.3"/>
  <cols>
    <col min="1" max="5" width="11" customWidth="1"/>
    <col min="6" max="6" width="12.33203125" customWidth="1"/>
    <col min="7" max="23" width="11" customWidth="1"/>
    <col min="35" max="37" width="18.33203125" bestFit="1" customWidth="1"/>
    <col min="47" max="47" width="18.33203125" bestFit="1" customWidth="1"/>
  </cols>
  <sheetData>
    <row r="2" spans="2:56" ht="15" customHeight="1" x14ac:dyDescent="0.3">
      <c r="AQ2" s="112" t="s">
        <v>363</v>
      </c>
      <c r="AR2" s="116">
        <f>AVERAGE(AP:AP)</f>
        <v>11.638655462184873</v>
      </c>
      <c r="AS2" s="116"/>
    </row>
    <row r="3" spans="2:56" ht="15" customHeight="1" x14ac:dyDescent="0.3">
      <c r="AQ3" s="112" t="s">
        <v>364</v>
      </c>
      <c r="AR3" s="116">
        <f>_xlfn.STDEV.S(AP:AP)</f>
        <v>2.1202518364716441</v>
      </c>
      <c r="AS3" s="116"/>
    </row>
    <row r="4" spans="2:56" ht="15" customHeight="1" x14ac:dyDescent="0.3">
      <c r="U4" t="s">
        <v>359</v>
      </c>
    </row>
    <row r="5" spans="2:56" thickBot="1" x14ac:dyDescent="0.4">
      <c r="B5" s="15" t="s">
        <v>169</v>
      </c>
      <c r="C5" s="15" t="s">
        <v>170</v>
      </c>
      <c r="D5" s="15" t="s">
        <v>171</v>
      </c>
      <c r="E5" s="15" t="s">
        <v>172</v>
      </c>
      <c r="F5" s="15" t="s">
        <v>173</v>
      </c>
      <c r="G5" s="15" t="s">
        <v>174</v>
      </c>
      <c r="H5" s="15" t="s">
        <v>175</v>
      </c>
      <c r="J5" s="2" t="s">
        <v>176</v>
      </c>
      <c r="K5" s="2" t="s">
        <v>177</v>
      </c>
      <c r="L5" s="2" t="s">
        <v>178</v>
      </c>
    </row>
    <row r="6" spans="2:56" thickBot="1" x14ac:dyDescent="0.4">
      <c r="B6" s="16">
        <v>10</v>
      </c>
      <c r="C6" s="16">
        <v>0</v>
      </c>
      <c r="D6" s="16" t="s">
        <v>179</v>
      </c>
      <c r="E6" s="16">
        <v>1</v>
      </c>
      <c r="F6" s="17" t="s">
        <v>180</v>
      </c>
      <c r="G6" s="17" t="s">
        <v>180</v>
      </c>
      <c r="H6" s="17">
        <v>1</v>
      </c>
      <c r="J6" s="2">
        <v>1</v>
      </c>
      <c r="K6" s="2">
        <f t="shared" ref="K6:K14" si="0">SUMIFS(C:C,E:E,J6)</f>
        <v>17</v>
      </c>
      <c r="L6" s="2">
        <f t="shared" ref="L6:L14" si="1">SUMIFS(C:C,H:H,J6)</f>
        <v>34</v>
      </c>
      <c r="U6" s="104" t="s">
        <v>44</v>
      </c>
      <c r="V6" s="105" t="s">
        <v>45</v>
      </c>
      <c r="W6" s="106" t="s">
        <v>46</v>
      </c>
      <c r="X6" s="105" t="s">
        <v>47</v>
      </c>
      <c r="Y6" s="105" t="s">
        <v>48</v>
      </c>
      <c r="Z6" s="106" t="s">
        <v>49</v>
      </c>
      <c r="AA6" s="106" t="s">
        <v>50</v>
      </c>
      <c r="AB6" s="106" t="s">
        <v>52</v>
      </c>
      <c r="AC6" s="107" t="s">
        <v>53</v>
      </c>
      <c r="AD6" s="113" t="s">
        <v>360</v>
      </c>
      <c r="AE6" s="114" t="s">
        <v>361</v>
      </c>
      <c r="AF6" s="120" t="s">
        <v>367</v>
      </c>
      <c r="AG6" s="121"/>
      <c r="AH6" s="122" t="s">
        <v>169</v>
      </c>
      <c r="AI6" s="121" t="s">
        <v>173</v>
      </c>
      <c r="AJ6" s="121" t="s">
        <v>368</v>
      </c>
      <c r="AK6" s="121" t="s">
        <v>176</v>
      </c>
      <c r="AL6" s="121"/>
      <c r="AM6" s="121"/>
      <c r="AN6" s="121"/>
      <c r="AP6" s="113" t="s">
        <v>360</v>
      </c>
      <c r="AQ6" s="112" t="s">
        <v>362</v>
      </c>
      <c r="AR6" s="112" t="s">
        <v>171</v>
      </c>
      <c r="AS6" s="117" t="s">
        <v>170</v>
      </c>
      <c r="AT6" s="117" t="s">
        <v>176</v>
      </c>
      <c r="AU6" s="117" t="s">
        <v>173</v>
      </c>
      <c r="AV6" s="117" t="s">
        <v>366</v>
      </c>
      <c r="AW6" s="117" t="s">
        <v>365</v>
      </c>
      <c r="AZ6" s="148" t="s">
        <v>361</v>
      </c>
      <c r="BA6" t="s">
        <v>362</v>
      </c>
      <c r="BB6" t="s">
        <v>173</v>
      </c>
      <c r="BC6" t="s">
        <v>369</v>
      </c>
      <c r="BD6" t="s">
        <v>176</v>
      </c>
    </row>
    <row r="7" spans="2:56" thickBot="1" x14ac:dyDescent="0.4">
      <c r="B7" s="16">
        <v>11</v>
      </c>
      <c r="C7" s="16">
        <v>0</v>
      </c>
      <c r="D7" s="16" t="s">
        <v>181</v>
      </c>
      <c r="E7" s="16">
        <v>1</v>
      </c>
      <c r="F7" s="17" t="s">
        <v>180</v>
      </c>
      <c r="G7" s="17" t="s">
        <v>180</v>
      </c>
      <c r="H7" s="17">
        <v>1</v>
      </c>
      <c r="J7" s="2">
        <v>2</v>
      </c>
      <c r="K7" s="2">
        <f t="shared" si="0"/>
        <v>19</v>
      </c>
      <c r="L7" s="2">
        <f t="shared" si="1"/>
        <v>64</v>
      </c>
      <c r="U7" s="108">
        <v>3</v>
      </c>
      <c r="V7" s="109">
        <v>4</v>
      </c>
      <c r="W7" s="110">
        <v>4</v>
      </c>
      <c r="X7" s="109">
        <v>4</v>
      </c>
      <c r="Y7" s="109">
        <v>3</v>
      </c>
      <c r="Z7" s="110">
        <v>3</v>
      </c>
      <c r="AA7" s="110">
        <v>4</v>
      </c>
      <c r="AB7" s="110">
        <v>4</v>
      </c>
      <c r="AC7" s="111">
        <v>4</v>
      </c>
      <c r="AD7">
        <f>SUM(U7:V7,X7:Y7)</f>
        <v>14</v>
      </c>
      <c r="AE7">
        <f t="shared" ref="AE7:AE70" si="2">SUM(W7,Z7:AC7)</f>
        <v>19</v>
      </c>
      <c r="AF7">
        <f>SUM(U7:AC7)</f>
        <v>33</v>
      </c>
      <c r="AH7" s="16">
        <v>10</v>
      </c>
      <c r="AI7" t="e">
        <f>_xlfn.PERCENTRANK.EXC(AF:AF,AH7)</f>
        <v>#N/A</v>
      </c>
      <c r="AJ7" t="e">
        <f>_xlfn.NORM.S.INV(AI7)</f>
        <v>#N/A</v>
      </c>
      <c r="AK7" t="e">
        <f>AJ7*2+5</f>
        <v>#N/A</v>
      </c>
      <c r="AP7">
        <f t="shared" ref="AP7:AP70" si="3">SUM(X7:Y7,AA7:AB7)</f>
        <v>15</v>
      </c>
      <c r="AQ7" s="123">
        <v>4</v>
      </c>
      <c r="AR7" s="123">
        <f>(AQ7-$AR$2)/$AR$3</f>
        <v>-3.602711400027141</v>
      </c>
      <c r="AS7" s="123"/>
      <c r="AT7" s="123">
        <v>0</v>
      </c>
      <c r="AU7" s="123">
        <v>0</v>
      </c>
      <c r="AV7" s="123" t="e">
        <f>_xlfn.NORM.S.INV(AU7)</f>
        <v>#NUM!</v>
      </c>
      <c r="AW7" s="123">
        <v>1</v>
      </c>
      <c r="AZ7">
        <v>19</v>
      </c>
      <c r="BA7" s="148">
        <v>5</v>
      </c>
      <c r="BB7" s="147">
        <f>_xlfn.PERCENTRANK.EXC(AZ:AZ,BA7)</f>
        <v>2E-3</v>
      </c>
      <c r="BC7" s="148">
        <f>_xlfn.NORM.S.INV(BB7)</f>
        <v>-2.8781617390954826</v>
      </c>
      <c r="BD7" s="149">
        <f>BC7*2+5</f>
        <v>-0.75632347819096513</v>
      </c>
    </row>
    <row r="8" spans="2:56" thickBot="1" x14ac:dyDescent="0.4">
      <c r="B8" s="16">
        <v>12</v>
      </c>
      <c r="C8" s="16">
        <v>0</v>
      </c>
      <c r="D8" s="16" t="s">
        <v>182</v>
      </c>
      <c r="E8" s="16">
        <v>1</v>
      </c>
      <c r="F8" s="17" t="s">
        <v>180</v>
      </c>
      <c r="G8" s="17" t="s">
        <v>180</v>
      </c>
      <c r="H8" s="17">
        <v>1</v>
      </c>
      <c r="J8" s="2">
        <v>3</v>
      </c>
      <c r="K8" s="2">
        <f t="shared" si="0"/>
        <v>59</v>
      </c>
      <c r="L8" s="2">
        <f t="shared" si="1"/>
        <v>92</v>
      </c>
      <c r="U8" s="108">
        <v>3</v>
      </c>
      <c r="V8" s="109">
        <v>4</v>
      </c>
      <c r="W8" s="110">
        <v>3</v>
      </c>
      <c r="X8" s="109">
        <v>3</v>
      </c>
      <c r="Y8" s="109">
        <v>3</v>
      </c>
      <c r="Z8" s="110">
        <v>3</v>
      </c>
      <c r="AA8" s="110">
        <v>4</v>
      </c>
      <c r="AB8" s="110">
        <v>3</v>
      </c>
      <c r="AC8" s="111">
        <v>2</v>
      </c>
      <c r="AD8">
        <f t="shared" ref="AD8:AD71" si="4">SUM(U8:V8,X8:Y8)</f>
        <v>13</v>
      </c>
      <c r="AE8">
        <f t="shared" si="2"/>
        <v>15</v>
      </c>
      <c r="AF8">
        <f t="shared" ref="AF8:AF71" si="5">SUM(U8:AC8)</f>
        <v>28</v>
      </c>
      <c r="AH8" s="16">
        <v>11</v>
      </c>
      <c r="AI8" t="e">
        <f t="shared" ref="AI8:AI33" si="6">_xlfn.PERCENTRANK.EXC(AF:AF,AH8)</f>
        <v>#N/A</v>
      </c>
      <c r="AJ8" t="e">
        <f t="shared" ref="AJ8:AJ33" si="7">_xlfn.NORM.S.INV(AI8)</f>
        <v>#N/A</v>
      </c>
      <c r="AK8" t="e">
        <f t="shared" ref="AK8:AK32" si="8">AJ8*2+5</f>
        <v>#N/A</v>
      </c>
      <c r="AP8">
        <f t="shared" si="3"/>
        <v>13</v>
      </c>
      <c r="AQ8" s="123">
        <v>5</v>
      </c>
      <c r="AR8" s="123">
        <f t="shared" ref="AR8:AR19" si="9">(AQ8-$AR$2)/$AR$3</f>
        <v>-3.1310693135549408</v>
      </c>
      <c r="AS8" s="123"/>
      <c r="AT8" s="123">
        <v>0</v>
      </c>
      <c r="AU8" s="123">
        <v>0</v>
      </c>
      <c r="AV8" s="123" t="e">
        <f t="shared" ref="AV8:AV19" si="10">_xlfn.NORM.S.INV(AU8)</f>
        <v>#NUM!</v>
      </c>
      <c r="AW8" s="123">
        <v>1</v>
      </c>
      <c r="AZ8">
        <v>15</v>
      </c>
      <c r="BA8" s="148">
        <v>6</v>
      </c>
      <c r="BB8" s="147">
        <f t="shared" ref="BB8:BB22" si="11">_xlfn.PERCENTRANK.EXC(AZ:AZ,BA8)</f>
        <v>5.0000000000000001E-3</v>
      </c>
      <c r="BC8" s="148">
        <f t="shared" ref="BC8:BC22" si="12">_xlfn.NORM.S.INV(BB8)</f>
        <v>-2.5758293035488999</v>
      </c>
      <c r="BD8" s="149">
        <f t="shared" ref="BD8:BD22" si="13">BC8*2+5</f>
        <v>-0.15165860709779988</v>
      </c>
    </row>
    <row r="9" spans="2:56" thickBot="1" x14ac:dyDescent="0.4">
      <c r="B9" s="16">
        <v>13</v>
      </c>
      <c r="C9" s="16">
        <v>0</v>
      </c>
      <c r="D9" s="16" t="s">
        <v>183</v>
      </c>
      <c r="E9" s="16">
        <v>1</v>
      </c>
      <c r="F9" s="17" t="s">
        <v>180</v>
      </c>
      <c r="G9" s="17" t="s">
        <v>180</v>
      </c>
      <c r="H9" s="17">
        <v>1</v>
      </c>
      <c r="J9" s="2">
        <v>4</v>
      </c>
      <c r="K9" s="2">
        <f t="shared" si="0"/>
        <v>52</v>
      </c>
      <c r="L9" s="2">
        <f t="shared" si="1"/>
        <v>104</v>
      </c>
      <c r="U9" s="108">
        <v>3</v>
      </c>
      <c r="V9" s="109">
        <v>4</v>
      </c>
      <c r="W9" s="110">
        <v>2</v>
      </c>
      <c r="X9" s="109">
        <v>3</v>
      </c>
      <c r="Y9" s="109">
        <v>3</v>
      </c>
      <c r="Z9" s="110">
        <v>4</v>
      </c>
      <c r="AA9" s="110">
        <v>4</v>
      </c>
      <c r="AB9" s="110">
        <v>4</v>
      </c>
      <c r="AC9" s="111">
        <v>2</v>
      </c>
      <c r="AD9">
        <f t="shared" si="4"/>
        <v>13</v>
      </c>
      <c r="AE9">
        <f t="shared" si="2"/>
        <v>16</v>
      </c>
      <c r="AF9">
        <f t="shared" si="5"/>
        <v>29</v>
      </c>
      <c r="AH9" s="16">
        <v>12</v>
      </c>
      <c r="AI9" t="e">
        <f t="shared" si="6"/>
        <v>#N/A</v>
      </c>
      <c r="AJ9" t="e">
        <f t="shared" si="7"/>
        <v>#N/A</v>
      </c>
      <c r="AK9" t="e">
        <f t="shared" si="8"/>
        <v>#N/A</v>
      </c>
      <c r="AP9">
        <f t="shared" si="3"/>
        <v>14</v>
      </c>
      <c r="AQ9" s="123">
        <v>6</v>
      </c>
      <c r="AR9" s="123">
        <f t="shared" si="9"/>
        <v>-2.659427227082741</v>
      </c>
      <c r="AS9" s="123"/>
      <c r="AT9" s="123">
        <v>0</v>
      </c>
      <c r="AU9" s="124">
        <f t="shared" ref="AU9:AU19" si="14">_xlfn.PERCENTRANK.EXC(AP:AP,AQ9)</f>
        <v>2E-3</v>
      </c>
      <c r="AV9" s="125">
        <f t="shared" si="10"/>
        <v>-2.8781617390954826</v>
      </c>
      <c r="AW9" s="126">
        <v>1</v>
      </c>
      <c r="AZ9">
        <v>16</v>
      </c>
      <c r="BA9" s="148">
        <v>7</v>
      </c>
      <c r="BB9" s="147">
        <f t="shared" si="11"/>
        <v>8.0000000000000002E-3</v>
      </c>
      <c r="BC9" s="148">
        <f t="shared" si="12"/>
        <v>-2.4089155458154612</v>
      </c>
      <c r="BD9" s="149">
        <v>1</v>
      </c>
    </row>
    <row r="10" spans="2:56" thickBot="1" x14ac:dyDescent="0.4">
      <c r="B10" s="16">
        <v>14</v>
      </c>
      <c r="C10" s="16">
        <v>0</v>
      </c>
      <c r="D10" s="16" t="s">
        <v>184</v>
      </c>
      <c r="E10" s="16">
        <v>1</v>
      </c>
      <c r="F10" s="17" t="s">
        <v>180</v>
      </c>
      <c r="G10" s="17" t="s">
        <v>180</v>
      </c>
      <c r="H10" s="17">
        <v>1</v>
      </c>
      <c r="J10" s="2">
        <v>5</v>
      </c>
      <c r="K10" s="2">
        <f t="shared" si="0"/>
        <v>45</v>
      </c>
      <c r="L10" s="2">
        <f t="shared" si="1"/>
        <v>136</v>
      </c>
      <c r="U10" s="108">
        <v>2</v>
      </c>
      <c r="V10" s="109">
        <v>3</v>
      </c>
      <c r="W10" s="110">
        <v>4</v>
      </c>
      <c r="X10" s="109">
        <v>3</v>
      </c>
      <c r="Y10" s="109">
        <v>3</v>
      </c>
      <c r="Z10" s="110">
        <v>4</v>
      </c>
      <c r="AA10" s="110">
        <v>4</v>
      </c>
      <c r="AB10" s="110">
        <v>4</v>
      </c>
      <c r="AC10" s="111">
        <v>4</v>
      </c>
      <c r="AD10">
        <f t="shared" si="4"/>
        <v>11</v>
      </c>
      <c r="AE10">
        <f t="shared" si="2"/>
        <v>20</v>
      </c>
      <c r="AF10">
        <f t="shared" si="5"/>
        <v>31</v>
      </c>
      <c r="AH10" s="16">
        <v>13</v>
      </c>
      <c r="AI10" s="119">
        <f t="shared" si="6"/>
        <v>2E-3</v>
      </c>
      <c r="AJ10">
        <f t="shared" si="7"/>
        <v>-2.8781617390954826</v>
      </c>
      <c r="AK10" s="118"/>
      <c r="AP10">
        <f t="shared" si="3"/>
        <v>14</v>
      </c>
      <c r="AQ10" s="123">
        <v>7</v>
      </c>
      <c r="AR10" s="123">
        <f t="shared" si="9"/>
        <v>-2.1877851406105409</v>
      </c>
      <c r="AS10" s="123"/>
      <c r="AT10" s="126">
        <f t="shared" ref="AT10:AT19" si="15">(AR10*2)+5</f>
        <v>0.62442971877891829</v>
      </c>
      <c r="AU10" s="124">
        <f t="shared" si="14"/>
        <v>1.2999999999999999E-2</v>
      </c>
      <c r="AV10" s="125">
        <f t="shared" si="10"/>
        <v>-2.226211769317175</v>
      </c>
      <c r="AW10" s="126">
        <f t="shared" ref="AW10:AW19" si="16">(AV10*2)+5</f>
        <v>0.54757646136564997</v>
      </c>
      <c r="AZ10">
        <v>20</v>
      </c>
      <c r="BA10" s="148">
        <v>8</v>
      </c>
      <c r="BB10" s="147">
        <f t="shared" si="11"/>
        <v>2.1999999999999999E-2</v>
      </c>
      <c r="BC10" s="148">
        <f t="shared" si="12"/>
        <v>-2.0140908120181393</v>
      </c>
      <c r="BD10" s="149">
        <f t="shared" si="13"/>
        <v>0.97181837596372134</v>
      </c>
    </row>
    <row r="11" spans="2:56" thickBot="1" x14ac:dyDescent="0.4">
      <c r="B11" s="16">
        <v>15</v>
      </c>
      <c r="C11" s="16">
        <v>0</v>
      </c>
      <c r="D11" s="16" t="s">
        <v>185</v>
      </c>
      <c r="E11" s="16">
        <v>1</v>
      </c>
      <c r="F11" s="17" t="s">
        <v>180</v>
      </c>
      <c r="G11" s="17" t="s">
        <v>180</v>
      </c>
      <c r="H11" s="17">
        <v>1</v>
      </c>
      <c r="J11" s="2">
        <v>6</v>
      </c>
      <c r="K11" s="2">
        <f t="shared" si="0"/>
        <v>82</v>
      </c>
      <c r="L11" s="2">
        <f t="shared" si="1"/>
        <v>154</v>
      </c>
      <c r="U11" s="108">
        <v>3</v>
      </c>
      <c r="V11" s="109">
        <v>4</v>
      </c>
      <c r="W11" s="110">
        <v>2</v>
      </c>
      <c r="X11" s="109">
        <v>3</v>
      </c>
      <c r="Y11" s="109">
        <v>2</v>
      </c>
      <c r="Z11" s="110">
        <v>1</v>
      </c>
      <c r="AA11" s="110">
        <v>2</v>
      </c>
      <c r="AB11" s="110">
        <v>1</v>
      </c>
      <c r="AC11" s="111">
        <v>2</v>
      </c>
      <c r="AD11">
        <f t="shared" si="4"/>
        <v>12</v>
      </c>
      <c r="AE11">
        <f t="shared" si="2"/>
        <v>8</v>
      </c>
      <c r="AF11">
        <f t="shared" si="5"/>
        <v>20</v>
      </c>
      <c r="AH11" s="16">
        <v>14</v>
      </c>
      <c r="AI11" s="129">
        <f t="shared" si="6"/>
        <v>5.0000000000000001E-3</v>
      </c>
      <c r="AJ11" s="127">
        <f t="shared" si="7"/>
        <v>-2.5758293035488999</v>
      </c>
      <c r="AK11" s="128">
        <v>1</v>
      </c>
      <c r="AP11">
        <f t="shared" si="3"/>
        <v>8</v>
      </c>
      <c r="AQ11" s="123">
        <v>8</v>
      </c>
      <c r="AR11" s="123">
        <f t="shared" si="9"/>
        <v>-1.7161430541383409</v>
      </c>
      <c r="AS11" s="123"/>
      <c r="AT11" s="126">
        <f t="shared" si="15"/>
        <v>1.5677138917233182</v>
      </c>
      <c r="AU11" s="124">
        <f t="shared" si="14"/>
        <v>3.9E-2</v>
      </c>
      <c r="AV11" s="125">
        <f t="shared" si="10"/>
        <v>-1.7624102978623895</v>
      </c>
      <c r="AW11" s="126">
        <f t="shared" si="16"/>
        <v>1.4751794042752211</v>
      </c>
      <c r="AZ11">
        <v>8</v>
      </c>
      <c r="BA11" s="151">
        <v>9</v>
      </c>
      <c r="BB11" s="150">
        <f t="shared" si="11"/>
        <v>6.4000000000000001E-2</v>
      </c>
      <c r="BC11" s="151">
        <f t="shared" si="12"/>
        <v>-1.5220362417358562</v>
      </c>
      <c r="BD11" s="152">
        <f t="shared" si="13"/>
        <v>1.9559275165282877</v>
      </c>
    </row>
    <row r="12" spans="2:56" thickBot="1" x14ac:dyDescent="0.4">
      <c r="B12" s="16">
        <v>16</v>
      </c>
      <c r="C12" s="16">
        <v>0</v>
      </c>
      <c r="D12" s="16" t="s">
        <v>186</v>
      </c>
      <c r="E12" s="16">
        <v>1</v>
      </c>
      <c r="F12" s="17" t="s">
        <v>180</v>
      </c>
      <c r="G12" s="17" t="s">
        <v>180</v>
      </c>
      <c r="H12" s="17">
        <v>1</v>
      </c>
      <c r="J12" s="2">
        <v>7</v>
      </c>
      <c r="K12" s="2">
        <f t="shared" si="0"/>
        <v>43</v>
      </c>
      <c r="L12" s="2">
        <f t="shared" si="1"/>
        <v>78</v>
      </c>
      <c r="U12" s="108">
        <v>4</v>
      </c>
      <c r="V12" s="109">
        <v>4</v>
      </c>
      <c r="W12" s="110">
        <v>3</v>
      </c>
      <c r="X12" s="109">
        <v>4</v>
      </c>
      <c r="Y12" s="109">
        <v>2</v>
      </c>
      <c r="Z12" s="110">
        <v>4</v>
      </c>
      <c r="AA12" s="110">
        <v>4</v>
      </c>
      <c r="AB12" s="110">
        <v>3</v>
      </c>
      <c r="AC12" s="111">
        <v>3</v>
      </c>
      <c r="AD12">
        <f t="shared" si="4"/>
        <v>14</v>
      </c>
      <c r="AE12">
        <f t="shared" si="2"/>
        <v>17</v>
      </c>
      <c r="AF12">
        <f t="shared" si="5"/>
        <v>31</v>
      </c>
      <c r="AH12" s="16">
        <v>15</v>
      </c>
      <c r="AI12" s="129">
        <f t="shared" si="6"/>
        <v>1.0999999999999999E-2</v>
      </c>
      <c r="AJ12" s="127">
        <f t="shared" si="7"/>
        <v>-2.290367877855267</v>
      </c>
      <c r="AK12" s="128">
        <v>1</v>
      </c>
      <c r="AP12">
        <f t="shared" si="3"/>
        <v>13</v>
      </c>
      <c r="AQ12" s="131">
        <v>9</v>
      </c>
      <c r="AR12" s="131">
        <f t="shared" si="9"/>
        <v>-1.2445009676661409</v>
      </c>
      <c r="AS12" s="131"/>
      <c r="AT12" s="132">
        <f t="shared" si="15"/>
        <v>2.5109980646677181</v>
      </c>
      <c r="AU12" s="133">
        <f t="shared" si="14"/>
        <v>8.3000000000000004E-2</v>
      </c>
      <c r="AV12" s="134">
        <f t="shared" si="10"/>
        <v>-1.3851716082134362</v>
      </c>
      <c r="AW12" s="132">
        <f t="shared" si="16"/>
        <v>2.2296567835731276</v>
      </c>
      <c r="AZ12">
        <v>17</v>
      </c>
      <c r="BA12" s="151">
        <v>10</v>
      </c>
      <c r="BB12" s="150">
        <f t="shared" si="11"/>
        <v>0.10299999999999999</v>
      </c>
      <c r="BC12" s="151">
        <f t="shared" si="12"/>
        <v>-1.2646411356610798</v>
      </c>
      <c r="BD12" s="152">
        <f t="shared" si="13"/>
        <v>2.4707177286778403</v>
      </c>
    </row>
    <row r="13" spans="2:56" thickBot="1" x14ac:dyDescent="0.4">
      <c r="B13" s="16">
        <v>17</v>
      </c>
      <c r="C13" s="16">
        <v>4</v>
      </c>
      <c r="D13" s="16" t="s">
        <v>187</v>
      </c>
      <c r="E13" s="16">
        <v>1</v>
      </c>
      <c r="F13" s="18">
        <v>0</v>
      </c>
      <c r="G13" s="16" t="s">
        <v>188</v>
      </c>
      <c r="H13" s="16">
        <v>1</v>
      </c>
      <c r="J13" s="2">
        <v>8</v>
      </c>
      <c r="K13" s="2">
        <f t="shared" si="0"/>
        <v>32</v>
      </c>
      <c r="L13" s="2">
        <f t="shared" si="1"/>
        <v>36</v>
      </c>
      <c r="U13" s="108">
        <v>2</v>
      </c>
      <c r="V13" s="109">
        <v>3</v>
      </c>
      <c r="W13" s="110">
        <v>1</v>
      </c>
      <c r="X13" s="109">
        <v>3</v>
      </c>
      <c r="Y13" s="109">
        <v>2</v>
      </c>
      <c r="Z13" s="110">
        <v>2</v>
      </c>
      <c r="AA13" s="110">
        <v>2</v>
      </c>
      <c r="AB13" s="110">
        <v>3</v>
      </c>
      <c r="AC13" s="111">
        <v>2</v>
      </c>
      <c r="AD13">
        <f t="shared" si="4"/>
        <v>10</v>
      </c>
      <c r="AE13">
        <f t="shared" si="2"/>
        <v>10</v>
      </c>
      <c r="AF13">
        <f t="shared" si="5"/>
        <v>20</v>
      </c>
      <c r="AH13" s="16">
        <v>16</v>
      </c>
      <c r="AI13" s="129">
        <f t="shared" si="6"/>
        <v>1.9E-2</v>
      </c>
      <c r="AJ13" s="127">
        <f t="shared" si="7"/>
        <v>-2.0748547343933095</v>
      </c>
      <c r="AK13" s="128">
        <f t="shared" si="8"/>
        <v>0.85029053121338105</v>
      </c>
      <c r="AP13">
        <f t="shared" si="3"/>
        <v>10</v>
      </c>
      <c r="AQ13" s="127">
        <v>10</v>
      </c>
      <c r="AR13" s="127">
        <f t="shared" si="9"/>
        <v>-0.77285888119394097</v>
      </c>
      <c r="AS13" s="127"/>
      <c r="AT13" s="128">
        <f t="shared" si="15"/>
        <v>3.4542822376121181</v>
      </c>
      <c r="AU13" s="129">
        <f t="shared" si="14"/>
        <v>0.16200000000000001</v>
      </c>
      <c r="AV13" s="130">
        <f t="shared" si="10"/>
        <v>-0.98627129870223729</v>
      </c>
      <c r="AW13" s="128">
        <f t="shared" si="16"/>
        <v>3.0274574025955254</v>
      </c>
      <c r="AZ13">
        <v>10</v>
      </c>
      <c r="BA13" s="123">
        <v>11</v>
      </c>
      <c r="BB13" s="124">
        <f t="shared" si="11"/>
        <v>0.125</v>
      </c>
      <c r="BC13" s="123">
        <f t="shared" si="12"/>
        <v>-1.1503493803760083</v>
      </c>
      <c r="BD13" s="126">
        <f t="shared" si="13"/>
        <v>2.6993012392479834</v>
      </c>
    </row>
    <row r="14" spans="2:56" thickBot="1" x14ac:dyDescent="0.4">
      <c r="B14" s="16">
        <v>18</v>
      </c>
      <c r="C14" s="16">
        <v>3</v>
      </c>
      <c r="D14" s="16" t="s">
        <v>189</v>
      </c>
      <c r="E14" s="16">
        <v>1</v>
      </c>
      <c r="F14" s="18">
        <v>0.01</v>
      </c>
      <c r="G14" s="16" t="s">
        <v>190</v>
      </c>
      <c r="H14" s="16">
        <v>1</v>
      </c>
      <c r="J14" s="2">
        <v>9</v>
      </c>
      <c r="K14" s="2">
        <f t="shared" si="0"/>
        <v>7</v>
      </c>
      <c r="L14" s="2">
        <f t="shared" si="1"/>
        <v>14</v>
      </c>
      <c r="U14" s="108">
        <v>2</v>
      </c>
      <c r="V14" s="109">
        <v>4</v>
      </c>
      <c r="W14" s="110">
        <v>2</v>
      </c>
      <c r="X14" s="109">
        <v>4</v>
      </c>
      <c r="Y14" s="109">
        <v>2</v>
      </c>
      <c r="Z14" s="110">
        <v>2</v>
      </c>
      <c r="AA14" s="110">
        <v>3</v>
      </c>
      <c r="AB14" s="110">
        <v>3</v>
      </c>
      <c r="AC14" s="111">
        <v>2</v>
      </c>
      <c r="AD14">
        <f t="shared" si="4"/>
        <v>12</v>
      </c>
      <c r="AE14">
        <f t="shared" si="2"/>
        <v>12</v>
      </c>
      <c r="AF14">
        <f t="shared" si="5"/>
        <v>24</v>
      </c>
      <c r="AH14" s="16">
        <v>17</v>
      </c>
      <c r="AI14" s="129">
        <f t="shared" si="6"/>
        <v>2.7E-2</v>
      </c>
      <c r="AJ14" s="127">
        <f t="shared" si="7"/>
        <v>-1.9268365732639106</v>
      </c>
      <c r="AK14" s="128">
        <f t="shared" si="8"/>
        <v>1.1463268534721789</v>
      </c>
      <c r="AP14">
        <f t="shared" si="3"/>
        <v>12</v>
      </c>
      <c r="AQ14">
        <v>11</v>
      </c>
      <c r="AR14">
        <f t="shared" si="9"/>
        <v>-0.30121679472174095</v>
      </c>
      <c r="AT14" s="118">
        <f t="shared" si="15"/>
        <v>4.397566410556518</v>
      </c>
      <c r="AU14" s="119">
        <f t="shared" si="14"/>
        <v>0.27600000000000002</v>
      </c>
      <c r="AV14" s="115">
        <f t="shared" si="10"/>
        <v>-0.59476584680167843</v>
      </c>
      <c r="AW14" s="118">
        <f t="shared" si="16"/>
        <v>3.8104683063966434</v>
      </c>
      <c r="AZ14">
        <v>12</v>
      </c>
      <c r="BA14" s="123">
        <v>12</v>
      </c>
      <c r="BB14" s="124">
        <f t="shared" si="11"/>
        <v>0.19800000000000001</v>
      </c>
      <c r="BC14" s="123">
        <f t="shared" si="12"/>
        <v>-0.84878668591596718</v>
      </c>
      <c r="BD14" s="126">
        <f t="shared" si="13"/>
        <v>3.3024266281680656</v>
      </c>
    </row>
    <row r="15" spans="2:56" thickBot="1" x14ac:dyDescent="0.4">
      <c r="B15" s="16">
        <v>19</v>
      </c>
      <c r="C15" s="16">
        <v>4</v>
      </c>
      <c r="D15" s="16" t="s">
        <v>191</v>
      </c>
      <c r="E15" s="16">
        <v>1</v>
      </c>
      <c r="F15" s="18">
        <v>0.02</v>
      </c>
      <c r="G15" s="16" t="s">
        <v>192</v>
      </c>
      <c r="H15" s="16">
        <v>1</v>
      </c>
      <c r="U15" s="108">
        <v>1</v>
      </c>
      <c r="V15" s="109">
        <v>3</v>
      </c>
      <c r="W15" s="110">
        <v>3</v>
      </c>
      <c r="X15" s="109">
        <v>3</v>
      </c>
      <c r="Y15" s="109">
        <v>2</v>
      </c>
      <c r="Z15" s="110">
        <v>1</v>
      </c>
      <c r="AA15" s="110">
        <v>3</v>
      </c>
      <c r="AB15" s="110">
        <v>3</v>
      </c>
      <c r="AC15" s="111">
        <v>3</v>
      </c>
      <c r="AD15">
        <f t="shared" si="4"/>
        <v>9</v>
      </c>
      <c r="AE15">
        <f t="shared" si="2"/>
        <v>13</v>
      </c>
      <c r="AF15">
        <f t="shared" si="5"/>
        <v>22</v>
      </c>
      <c r="AH15" s="16">
        <v>18</v>
      </c>
      <c r="AI15" s="135">
        <f t="shared" si="6"/>
        <v>4.1000000000000002E-2</v>
      </c>
      <c r="AJ15" s="136">
        <f t="shared" si="7"/>
        <v>-1.7391976652852517</v>
      </c>
      <c r="AK15" s="137">
        <f t="shared" si="8"/>
        <v>1.5216046694294967</v>
      </c>
      <c r="AP15">
        <f t="shared" si="3"/>
        <v>11</v>
      </c>
      <c r="AQ15">
        <v>12</v>
      </c>
      <c r="AR15">
        <f t="shared" si="9"/>
        <v>0.17042529175045906</v>
      </c>
      <c r="AT15" s="118">
        <f t="shared" si="15"/>
        <v>5.3408505835009183</v>
      </c>
      <c r="AU15" s="119">
        <f t="shared" si="14"/>
        <v>0.47199999999999998</v>
      </c>
      <c r="AV15" s="115">
        <f t="shared" si="10"/>
        <v>-7.0243313821916731E-2</v>
      </c>
      <c r="AW15" s="118">
        <f t="shared" si="16"/>
        <v>4.859513372356167</v>
      </c>
      <c r="AZ15">
        <v>13</v>
      </c>
      <c r="BA15" s="154">
        <v>13</v>
      </c>
      <c r="BB15" s="153">
        <f t="shared" si="11"/>
        <v>0.27300000000000002</v>
      </c>
      <c r="BC15" s="154">
        <f t="shared" si="12"/>
        <v>-0.60376483779862977</v>
      </c>
      <c r="BD15" s="155">
        <f t="shared" si="13"/>
        <v>3.7924703244027405</v>
      </c>
    </row>
    <row r="16" spans="2:56" thickBot="1" x14ac:dyDescent="0.4">
      <c r="B16" s="16">
        <v>20</v>
      </c>
      <c r="C16" s="16">
        <v>6</v>
      </c>
      <c r="D16" s="16" t="s">
        <v>193</v>
      </c>
      <c r="E16" s="16">
        <v>1</v>
      </c>
      <c r="F16" s="18">
        <v>0.03</v>
      </c>
      <c r="G16" s="16" t="s">
        <v>194</v>
      </c>
      <c r="H16" s="16">
        <v>1</v>
      </c>
      <c r="U16" s="108">
        <v>3</v>
      </c>
      <c r="V16" s="109">
        <v>3</v>
      </c>
      <c r="W16" s="110">
        <v>3</v>
      </c>
      <c r="X16" s="109">
        <v>2</v>
      </c>
      <c r="Y16" s="109">
        <v>2</v>
      </c>
      <c r="Z16" s="110">
        <v>2</v>
      </c>
      <c r="AA16" s="110">
        <v>3</v>
      </c>
      <c r="AB16" s="110">
        <v>4</v>
      </c>
      <c r="AC16" s="111">
        <v>4</v>
      </c>
      <c r="AD16">
        <f t="shared" si="4"/>
        <v>10</v>
      </c>
      <c r="AE16">
        <f t="shared" si="2"/>
        <v>16</v>
      </c>
      <c r="AF16">
        <f t="shared" si="5"/>
        <v>26</v>
      </c>
      <c r="AH16" s="16">
        <v>19</v>
      </c>
      <c r="AI16" s="135">
        <f t="shared" si="6"/>
        <v>6.7000000000000004E-2</v>
      </c>
      <c r="AJ16" s="136">
        <f t="shared" si="7"/>
        <v>-1.4985130678799752</v>
      </c>
      <c r="AK16" s="137">
        <f t="shared" si="8"/>
        <v>2.0029738642400496</v>
      </c>
      <c r="AP16">
        <f t="shared" si="3"/>
        <v>11</v>
      </c>
      <c r="AQ16">
        <v>13</v>
      </c>
      <c r="AR16">
        <f t="shared" si="9"/>
        <v>0.64206737822265902</v>
      </c>
      <c r="AT16" s="118">
        <f t="shared" si="15"/>
        <v>6.2841347564453178</v>
      </c>
      <c r="AU16" s="119">
        <f t="shared" si="14"/>
        <v>0.61399999999999999</v>
      </c>
      <c r="AV16" s="115">
        <f t="shared" si="10"/>
        <v>0.28975980522891426</v>
      </c>
      <c r="AW16" s="118">
        <f t="shared" si="16"/>
        <v>5.5795196104578286</v>
      </c>
      <c r="AZ16">
        <v>16</v>
      </c>
      <c r="BA16" s="154">
        <v>14</v>
      </c>
      <c r="BB16" s="153">
        <f t="shared" si="11"/>
        <v>0.35399999999999998</v>
      </c>
      <c r="BC16" s="154">
        <f t="shared" si="12"/>
        <v>-0.37454349919944274</v>
      </c>
      <c r="BD16" s="155">
        <f t="shared" si="13"/>
        <v>4.2509130016011145</v>
      </c>
    </row>
    <row r="17" spans="2:56" thickBot="1" x14ac:dyDescent="0.4">
      <c r="B17" s="16">
        <v>21</v>
      </c>
      <c r="C17" s="16">
        <v>9</v>
      </c>
      <c r="D17" s="16" t="s">
        <v>195</v>
      </c>
      <c r="E17" s="16">
        <v>2</v>
      </c>
      <c r="F17" s="18">
        <v>0.05</v>
      </c>
      <c r="G17" s="16" t="s">
        <v>196</v>
      </c>
      <c r="H17" s="16">
        <v>2</v>
      </c>
      <c r="U17" s="108">
        <v>4</v>
      </c>
      <c r="V17" s="109">
        <v>4</v>
      </c>
      <c r="W17" s="110">
        <v>2</v>
      </c>
      <c r="X17" s="109">
        <v>2</v>
      </c>
      <c r="Y17" s="109">
        <v>3</v>
      </c>
      <c r="Z17" s="110">
        <v>3</v>
      </c>
      <c r="AA17" s="110">
        <v>2</v>
      </c>
      <c r="AB17" s="110">
        <v>3</v>
      </c>
      <c r="AC17" s="111">
        <v>2</v>
      </c>
      <c r="AD17">
        <f t="shared" si="4"/>
        <v>13</v>
      </c>
      <c r="AE17">
        <f t="shared" si="2"/>
        <v>12</v>
      </c>
      <c r="AF17">
        <f t="shared" si="5"/>
        <v>25</v>
      </c>
      <c r="AH17" s="16">
        <v>20</v>
      </c>
      <c r="AI17" s="135">
        <f t="shared" si="6"/>
        <v>8.5999999999999993E-2</v>
      </c>
      <c r="AJ17" s="136">
        <f t="shared" si="7"/>
        <v>-1.3658055625722731</v>
      </c>
      <c r="AK17" s="137">
        <f t="shared" si="8"/>
        <v>2.2683888748554537</v>
      </c>
      <c r="AP17">
        <f t="shared" si="3"/>
        <v>10</v>
      </c>
      <c r="AQ17">
        <v>14</v>
      </c>
      <c r="AR17">
        <f t="shared" si="9"/>
        <v>1.1137094646948591</v>
      </c>
      <c r="AT17" s="118">
        <f t="shared" si="15"/>
        <v>7.2274189293897182</v>
      </c>
      <c r="AU17" s="119">
        <f t="shared" si="14"/>
        <v>0.82399999999999995</v>
      </c>
      <c r="AV17" s="115">
        <f t="shared" si="10"/>
        <v>0.9307169489043392</v>
      </c>
      <c r="AW17" s="118">
        <f t="shared" si="16"/>
        <v>6.8614338978086789</v>
      </c>
      <c r="AZ17">
        <v>12</v>
      </c>
      <c r="BA17" s="157">
        <v>15</v>
      </c>
      <c r="BB17" s="156">
        <f t="shared" si="11"/>
        <v>0.48799999999999999</v>
      </c>
      <c r="BC17" s="157">
        <f t="shared" si="12"/>
        <v>-3.008407662018911E-2</v>
      </c>
      <c r="BD17" s="158">
        <f t="shared" si="13"/>
        <v>4.9398318467596214</v>
      </c>
    </row>
    <row r="18" spans="2:56" thickBot="1" x14ac:dyDescent="0.4">
      <c r="B18" s="16">
        <v>22</v>
      </c>
      <c r="C18" s="16">
        <v>10</v>
      </c>
      <c r="D18" s="16" t="s">
        <v>197</v>
      </c>
      <c r="E18" s="16">
        <v>2</v>
      </c>
      <c r="F18" s="18">
        <v>0.08</v>
      </c>
      <c r="G18" s="16" t="s">
        <v>198</v>
      </c>
      <c r="H18" s="16">
        <v>2</v>
      </c>
      <c r="U18" s="108">
        <v>2</v>
      </c>
      <c r="V18" s="109">
        <v>3</v>
      </c>
      <c r="W18" s="110">
        <v>2</v>
      </c>
      <c r="X18" s="109">
        <v>2</v>
      </c>
      <c r="Y18" s="109">
        <v>2</v>
      </c>
      <c r="Z18" s="110">
        <v>3</v>
      </c>
      <c r="AA18" s="110">
        <v>1</v>
      </c>
      <c r="AB18" s="110">
        <v>4</v>
      </c>
      <c r="AC18" s="111">
        <v>1</v>
      </c>
      <c r="AD18">
        <f t="shared" si="4"/>
        <v>9</v>
      </c>
      <c r="AE18">
        <f t="shared" si="2"/>
        <v>11</v>
      </c>
      <c r="AF18">
        <f t="shared" si="5"/>
        <v>20</v>
      </c>
      <c r="AH18" s="16">
        <v>21</v>
      </c>
      <c r="AI18" s="138">
        <f t="shared" si="6"/>
        <v>0.13400000000000001</v>
      </c>
      <c r="AJ18" s="139">
        <f t="shared" si="7"/>
        <v>-1.1076800921478009</v>
      </c>
      <c r="AK18" s="140">
        <f t="shared" si="8"/>
        <v>2.7846398157043981</v>
      </c>
      <c r="AP18">
        <f t="shared" si="3"/>
        <v>9</v>
      </c>
      <c r="AQ18">
        <v>15</v>
      </c>
      <c r="AR18">
        <f t="shared" si="9"/>
        <v>1.5853515511670591</v>
      </c>
      <c r="AT18" s="118">
        <f t="shared" si="15"/>
        <v>8.1707031023341177</v>
      </c>
      <c r="AU18" s="119">
        <f t="shared" si="14"/>
        <v>0.91</v>
      </c>
      <c r="AV18" s="115">
        <f t="shared" si="10"/>
        <v>1.3407550336902161</v>
      </c>
      <c r="AW18" s="118">
        <f t="shared" si="16"/>
        <v>7.6815100673804322</v>
      </c>
      <c r="AZ18">
        <v>11</v>
      </c>
      <c r="BA18" s="157">
        <v>16</v>
      </c>
      <c r="BB18" s="156">
        <f t="shared" si="11"/>
        <v>0.57499999999999996</v>
      </c>
      <c r="BC18" s="157">
        <f t="shared" si="12"/>
        <v>0.18911842627279243</v>
      </c>
      <c r="BD18" s="158">
        <f t="shared" si="13"/>
        <v>5.3782368525455846</v>
      </c>
    </row>
    <row r="19" spans="2:56" thickBot="1" x14ac:dyDescent="0.4">
      <c r="B19" s="16">
        <v>23</v>
      </c>
      <c r="C19" s="16">
        <v>13</v>
      </c>
      <c r="D19" s="16" t="s">
        <v>199</v>
      </c>
      <c r="E19" s="16">
        <v>3</v>
      </c>
      <c r="F19" s="18">
        <v>0.1</v>
      </c>
      <c r="G19" s="16" t="s">
        <v>200</v>
      </c>
      <c r="H19" s="16">
        <v>2</v>
      </c>
      <c r="U19" s="108">
        <v>3</v>
      </c>
      <c r="V19" s="109">
        <v>4</v>
      </c>
      <c r="W19" s="110">
        <v>3</v>
      </c>
      <c r="X19" s="109">
        <v>3</v>
      </c>
      <c r="Y19" s="109">
        <v>3</v>
      </c>
      <c r="Z19" s="110">
        <v>4</v>
      </c>
      <c r="AA19" s="110">
        <v>4</v>
      </c>
      <c r="AB19" s="110">
        <v>4</v>
      </c>
      <c r="AC19" s="111">
        <v>4</v>
      </c>
      <c r="AD19">
        <f t="shared" si="4"/>
        <v>13</v>
      </c>
      <c r="AE19">
        <f t="shared" si="2"/>
        <v>19</v>
      </c>
      <c r="AF19">
        <f t="shared" si="5"/>
        <v>32</v>
      </c>
      <c r="AH19" s="16">
        <v>22</v>
      </c>
      <c r="AI19" s="138">
        <f t="shared" si="6"/>
        <v>0.192</v>
      </c>
      <c r="AJ19" s="139">
        <f t="shared" si="7"/>
        <v>-0.87054983019565413</v>
      </c>
      <c r="AK19" s="140">
        <f t="shared" si="8"/>
        <v>3.258900339608692</v>
      </c>
      <c r="AP19">
        <f t="shared" si="3"/>
        <v>14</v>
      </c>
      <c r="AQ19">
        <v>16</v>
      </c>
      <c r="AR19">
        <f t="shared" si="9"/>
        <v>2.056993637639259</v>
      </c>
      <c r="AT19" s="118">
        <f t="shared" si="15"/>
        <v>9.113987275278518</v>
      </c>
      <c r="AU19" s="119">
        <f t="shared" si="14"/>
        <v>0.98</v>
      </c>
      <c r="AV19" s="115">
        <f t="shared" si="10"/>
        <v>2.0537489106318221</v>
      </c>
      <c r="AW19" s="118">
        <f t="shared" si="16"/>
        <v>9.1074978212636442</v>
      </c>
      <c r="AZ19">
        <v>19</v>
      </c>
      <c r="BA19" s="131">
        <v>17</v>
      </c>
      <c r="BB19" s="133">
        <f t="shared" si="11"/>
        <v>0.66400000000000003</v>
      </c>
      <c r="BC19" s="131">
        <f t="shared" si="12"/>
        <v>0.42340472239418286</v>
      </c>
      <c r="BD19" s="132">
        <f t="shared" si="13"/>
        <v>5.8468094447883656</v>
      </c>
    </row>
    <row r="20" spans="2:56" thickBot="1" x14ac:dyDescent="0.4">
      <c r="B20" s="16">
        <v>24</v>
      </c>
      <c r="C20" s="16">
        <v>26</v>
      </c>
      <c r="D20" s="16" t="s">
        <v>201</v>
      </c>
      <c r="E20" s="16">
        <v>3</v>
      </c>
      <c r="F20" s="18">
        <v>0.14000000000000001</v>
      </c>
      <c r="G20" s="16" t="s">
        <v>202</v>
      </c>
      <c r="H20" s="16">
        <v>3</v>
      </c>
      <c r="U20" s="108">
        <v>3</v>
      </c>
      <c r="V20" s="109">
        <v>4</v>
      </c>
      <c r="W20" s="110">
        <v>2</v>
      </c>
      <c r="X20" s="109">
        <v>3</v>
      </c>
      <c r="Y20" s="109">
        <v>3</v>
      </c>
      <c r="Z20" s="110">
        <v>2</v>
      </c>
      <c r="AA20" s="110">
        <v>3</v>
      </c>
      <c r="AB20" s="110">
        <v>2</v>
      </c>
      <c r="AC20" s="111">
        <v>2</v>
      </c>
      <c r="AD20">
        <f t="shared" si="4"/>
        <v>13</v>
      </c>
      <c r="AE20">
        <f t="shared" si="2"/>
        <v>11</v>
      </c>
      <c r="AF20">
        <f t="shared" si="5"/>
        <v>24</v>
      </c>
      <c r="AH20" s="16">
        <v>23</v>
      </c>
      <c r="AI20" s="141">
        <f t="shared" si="6"/>
        <v>0.24299999999999999</v>
      </c>
      <c r="AJ20" s="142">
        <f t="shared" si="7"/>
        <v>-0.69668491706305091</v>
      </c>
      <c r="AK20" s="143">
        <f t="shared" si="8"/>
        <v>3.6066301658738982</v>
      </c>
      <c r="AP20">
        <f t="shared" si="3"/>
        <v>11</v>
      </c>
      <c r="AZ20">
        <v>11</v>
      </c>
      <c r="BA20" s="131">
        <v>18</v>
      </c>
      <c r="BB20" s="133">
        <f t="shared" si="11"/>
        <v>0.77300000000000002</v>
      </c>
      <c r="BC20" s="131">
        <f t="shared" si="12"/>
        <v>0.74876310661490864</v>
      </c>
      <c r="BD20" s="132">
        <f t="shared" si="13"/>
        <v>6.4975262132298175</v>
      </c>
    </row>
    <row r="21" spans="2:56" thickBot="1" x14ac:dyDescent="0.4">
      <c r="B21" s="16">
        <v>25</v>
      </c>
      <c r="C21" s="16">
        <v>20</v>
      </c>
      <c r="D21" s="16" t="s">
        <v>203</v>
      </c>
      <c r="E21" s="16">
        <v>3</v>
      </c>
      <c r="F21" s="18">
        <v>0.21</v>
      </c>
      <c r="G21" s="16" t="s">
        <v>204</v>
      </c>
      <c r="H21" s="16">
        <v>3</v>
      </c>
      <c r="U21" s="108">
        <v>3</v>
      </c>
      <c r="V21" s="109">
        <v>3</v>
      </c>
      <c r="W21" s="110">
        <v>3</v>
      </c>
      <c r="X21" s="109">
        <v>3</v>
      </c>
      <c r="Y21" s="109">
        <v>1</v>
      </c>
      <c r="Z21" s="110">
        <v>3</v>
      </c>
      <c r="AA21" s="110">
        <v>3</v>
      </c>
      <c r="AB21" s="110">
        <v>2</v>
      </c>
      <c r="AC21" s="111">
        <v>1</v>
      </c>
      <c r="AD21">
        <f t="shared" si="4"/>
        <v>10</v>
      </c>
      <c r="AE21">
        <f t="shared" si="2"/>
        <v>12</v>
      </c>
      <c r="AF21">
        <f t="shared" si="5"/>
        <v>22</v>
      </c>
      <c r="AH21" s="16">
        <v>24</v>
      </c>
      <c r="AI21" s="141">
        <f t="shared" si="6"/>
        <v>0.31</v>
      </c>
      <c r="AJ21" s="142">
        <f t="shared" si="7"/>
        <v>-0.49585034734745354</v>
      </c>
      <c r="AK21" s="143">
        <f t="shared" si="8"/>
        <v>4.0082993053050933</v>
      </c>
      <c r="AP21">
        <f t="shared" si="3"/>
        <v>9</v>
      </c>
      <c r="AZ21">
        <v>12</v>
      </c>
      <c r="BA21">
        <v>19</v>
      </c>
      <c r="BB21" s="119">
        <f t="shared" si="11"/>
        <v>0.83699999999999997</v>
      </c>
      <c r="BC21">
        <f t="shared" si="12"/>
        <v>0.98220269533346871</v>
      </c>
      <c r="BD21" s="118">
        <f t="shared" si="13"/>
        <v>6.9644053906669372</v>
      </c>
    </row>
    <row r="22" spans="2:56" thickBot="1" x14ac:dyDescent="0.4">
      <c r="B22" s="16">
        <v>26</v>
      </c>
      <c r="C22" s="16">
        <v>25</v>
      </c>
      <c r="D22" s="16" t="s">
        <v>205</v>
      </c>
      <c r="E22" s="16">
        <v>4</v>
      </c>
      <c r="F22" s="18">
        <v>0.27</v>
      </c>
      <c r="G22" s="16" t="s">
        <v>206</v>
      </c>
      <c r="H22" s="16">
        <v>4</v>
      </c>
      <c r="U22" s="108">
        <v>3</v>
      </c>
      <c r="V22" s="109">
        <v>4</v>
      </c>
      <c r="W22" s="110">
        <v>4</v>
      </c>
      <c r="X22" s="109">
        <v>3</v>
      </c>
      <c r="Y22" s="109">
        <v>2</v>
      </c>
      <c r="Z22" s="110">
        <v>3</v>
      </c>
      <c r="AA22" s="110">
        <v>4</v>
      </c>
      <c r="AB22" s="110">
        <v>4</v>
      </c>
      <c r="AC22" s="111">
        <v>2</v>
      </c>
      <c r="AD22">
        <f t="shared" si="4"/>
        <v>12</v>
      </c>
      <c r="AE22">
        <f t="shared" si="2"/>
        <v>17</v>
      </c>
      <c r="AF22">
        <f t="shared" si="5"/>
        <v>29</v>
      </c>
      <c r="AH22" s="16">
        <v>25</v>
      </c>
      <c r="AI22" s="141">
        <f t="shared" si="6"/>
        <v>0.38800000000000001</v>
      </c>
      <c r="AJ22" s="142">
        <f t="shared" si="7"/>
        <v>-0.28453554267162151</v>
      </c>
      <c r="AK22" s="143">
        <f t="shared" si="8"/>
        <v>4.4309289146567572</v>
      </c>
      <c r="AP22">
        <f t="shared" si="3"/>
        <v>13</v>
      </c>
      <c r="AZ22">
        <v>17</v>
      </c>
      <c r="BA22">
        <v>20</v>
      </c>
      <c r="BB22" s="119">
        <f t="shared" si="11"/>
        <v>0.92100000000000004</v>
      </c>
      <c r="BC22">
        <f t="shared" si="12"/>
        <v>1.4118300775008099</v>
      </c>
      <c r="BD22" s="118">
        <f t="shared" si="13"/>
        <v>7.8236601550016198</v>
      </c>
    </row>
    <row r="23" spans="2:56" thickBot="1" x14ac:dyDescent="0.4">
      <c r="B23" s="16">
        <v>27</v>
      </c>
      <c r="C23" s="16">
        <v>27</v>
      </c>
      <c r="D23" s="16" t="s">
        <v>207</v>
      </c>
      <c r="E23" s="16">
        <v>4</v>
      </c>
      <c r="F23" s="18">
        <v>0.34</v>
      </c>
      <c r="G23" s="16" t="s">
        <v>208</v>
      </c>
      <c r="H23" s="16">
        <v>4</v>
      </c>
      <c r="U23" s="108">
        <v>2</v>
      </c>
      <c r="V23" s="109">
        <v>1</v>
      </c>
      <c r="W23" s="110">
        <v>3</v>
      </c>
      <c r="X23" s="109">
        <v>2</v>
      </c>
      <c r="Y23" s="109">
        <v>1</v>
      </c>
      <c r="Z23" s="110">
        <v>2</v>
      </c>
      <c r="AA23" s="110">
        <v>3</v>
      </c>
      <c r="AB23" s="110">
        <v>2</v>
      </c>
      <c r="AC23" s="111">
        <v>1</v>
      </c>
      <c r="AD23">
        <f t="shared" si="4"/>
        <v>6</v>
      </c>
      <c r="AE23">
        <f t="shared" si="2"/>
        <v>11</v>
      </c>
      <c r="AF23">
        <f t="shared" si="5"/>
        <v>17</v>
      </c>
      <c r="AH23" s="16">
        <v>26</v>
      </c>
      <c r="AI23" s="144">
        <f t="shared" si="6"/>
        <v>0.47199999999999998</v>
      </c>
      <c r="AJ23" s="145">
        <f t="shared" si="7"/>
        <v>-7.0243313821916731E-2</v>
      </c>
      <c r="AK23" s="146">
        <f t="shared" si="8"/>
        <v>4.859513372356167</v>
      </c>
      <c r="AP23">
        <f t="shared" si="3"/>
        <v>8</v>
      </c>
      <c r="AZ23">
        <v>11</v>
      </c>
    </row>
    <row r="24" spans="2:56" thickBot="1" x14ac:dyDescent="0.4">
      <c r="B24" s="16">
        <v>28</v>
      </c>
      <c r="C24" s="16">
        <v>18</v>
      </c>
      <c r="D24" s="16" t="s">
        <v>209</v>
      </c>
      <c r="E24" s="16">
        <v>5</v>
      </c>
      <c r="F24" s="18">
        <v>0.41</v>
      </c>
      <c r="G24" s="16" t="s">
        <v>210</v>
      </c>
      <c r="H24" s="16">
        <v>5</v>
      </c>
      <c r="U24" s="108">
        <v>3</v>
      </c>
      <c r="V24" s="109">
        <v>4</v>
      </c>
      <c r="W24" s="110">
        <v>3</v>
      </c>
      <c r="X24" s="109">
        <v>3</v>
      </c>
      <c r="Y24" s="109">
        <v>3</v>
      </c>
      <c r="Z24" s="110">
        <v>1</v>
      </c>
      <c r="AA24" s="110">
        <v>4</v>
      </c>
      <c r="AB24" s="110">
        <v>3</v>
      </c>
      <c r="AC24" s="111">
        <v>3</v>
      </c>
      <c r="AD24">
        <f t="shared" si="4"/>
        <v>13</v>
      </c>
      <c r="AE24">
        <f t="shared" si="2"/>
        <v>14</v>
      </c>
      <c r="AF24">
        <f t="shared" si="5"/>
        <v>27</v>
      </c>
      <c r="AH24" s="16">
        <v>27</v>
      </c>
      <c r="AI24" s="144">
        <f t="shared" si="6"/>
        <v>0.54100000000000004</v>
      </c>
      <c r="AJ24" s="145">
        <f t="shared" si="7"/>
        <v>0.10295334425500396</v>
      </c>
      <c r="AK24" s="146">
        <f t="shared" si="8"/>
        <v>5.2059066885100078</v>
      </c>
      <c r="AP24">
        <f t="shared" si="3"/>
        <v>13</v>
      </c>
      <c r="AZ24">
        <v>14</v>
      </c>
    </row>
    <row r="25" spans="2:56" thickBot="1" x14ac:dyDescent="0.4">
      <c r="B25" s="16">
        <v>29</v>
      </c>
      <c r="C25" s="16">
        <v>27</v>
      </c>
      <c r="D25" s="16" t="s">
        <v>211</v>
      </c>
      <c r="E25" s="16">
        <v>5</v>
      </c>
      <c r="F25" s="18">
        <v>0.46</v>
      </c>
      <c r="G25" s="16" t="s">
        <v>212</v>
      </c>
      <c r="H25" s="16">
        <v>5</v>
      </c>
      <c r="U25" s="108">
        <v>2</v>
      </c>
      <c r="V25" s="109">
        <v>4</v>
      </c>
      <c r="W25" s="110">
        <v>3</v>
      </c>
      <c r="X25" s="109">
        <v>4</v>
      </c>
      <c r="Y25" s="109">
        <v>4</v>
      </c>
      <c r="Z25" s="110">
        <v>4</v>
      </c>
      <c r="AA25" s="110">
        <v>4</v>
      </c>
      <c r="AB25" s="110">
        <v>4</v>
      </c>
      <c r="AC25" s="111">
        <v>4</v>
      </c>
      <c r="AD25">
        <f t="shared" si="4"/>
        <v>14</v>
      </c>
      <c r="AE25">
        <f t="shared" si="2"/>
        <v>19</v>
      </c>
      <c r="AF25">
        <f t="shared" si="5"/>
        <v>33</v>
      </c>
      <c r="AH25" s="16">
        <v>28</v>
      </c>
      <c r="AI25" s="147">
        <f t="shared" si="6"/>
        <v>0.6</v>
      </c>
      <c r="AJ25" s="148">
        <f t="shared" si="7"/>
        <v>0.25334710313579978</v>
      </c>
      <c r="AK25" s="149">
        <f t="shared" si="8"/>
        <v>5.5066942062715993</v>
      </c>
      <c r="AP25">
        <f t="shared" si="3"/>
        <v>16</v>
      </c>
      <c r="AZ25">
        <v>19</v>
      </c>
    </row>
    <row r="26" spans="2:56" thickBot="1" x14ac:dyDescent="0.4">
      <c r="B26" s="16">
        <v>30</v>
      </c>
      <c r="C26" s="16">
        <v>23</v>
      </c>
      <c r="D26" s="16" t="s">
        <v>213</v>
      </c>
      <c r="E26" s="16">
        <v>6</v>
      </c>
      <c r="F26" s="18">
        <v>0.54</v>
      </c>
      <c r="G26" s="16" t="s">
        <v>214</v>
      </c>
      <c r="H26" s="16">
        <v>5</v>
      </c>
      <c r="U26" s="108">
        <v>3</v>
      </c>
      <c r="V26" s="109">
        <v>3</v>
      </c>
      <c r="W26" s="110">
        <v>4</v>
      </c>
      <c r="X26" s="109">
        <v>4</v>
      </c>
      <c r="Y26" s="109">
        <v>3</v>
      </c>
      <c r="Z26" s="110">
        <v>4</v>
      </c>
      <c r="AA26" s="110">
        <v>4</v>
      </c>
      <c r="AB26" s="110">
        <v>4</v>
      </c>
      <c r="AC26" s="111">
        <v>4</v>
      </c>
      <c r="AD26">
        <f t="shared" si="4"/>
        <v>13</v>
      </c>
      <c r="AE26">
        <f t="shared" si="2"/>
        <v>20</v>
      </c>
      <c r="AF26">
        <f t="shared" si="5"/>
        <v>33</v>
      </c>
      <c r="AH26" s="16">
        <v>29</v>
      </c>
      <c r="AI26" s="147">
        <f t="shared" si="6"/>
        <v>0.70099999999999996</v>
      </c>
      <c r="AJ26" s="148">
        <f t="shared" si="7"/>
        <v>0.5272787914395084</v>
      </c>
      <c r="AK26" s="149">
        <f t="shared" si="8"/>
        <v>6.054557582879017</v>
      </c>
      <c r="AP26">
        <f t="shared" si="3"/>
        <v>15</v>
      </c>
      <c r="AZ26">
        <v>20</v>
      </c>
    </row>
    <row r="27" spans="2:56" thickBot="1" x14ac:dyDescent="0.4">
      <c r="B27" s="16">
        <v>31</v>
      </c>
      <c r="C27" s="16">
        <v>35</v>
      </c>
      <c r="D27" s="16" t="s">
        <v>215</v>
      </c>
      <c r="E27" s="16">
        <v>6</v>
      </c>
      <c r="F27" s="18">
        <v>0.61</v>
      </c>
      <c r="G27" s="16" t="s">
        <v>213</v>
      </c>
      <c r="H27" s="16">
        <v>6</v>
      </c>
      <c r="U27" s="108">
        <v>4</v>
      </c>
      <c r="V27" s="109">
        <v>4</v>
      </c>
      <c r="W27" s="110">
        <v>4</v>
      </c>
      <c r="X27" s="109">
        <v>3</v>
      </c>
      <c r="Y27" s="109">
        <v>3</v>
      </c>
      <c r="Z27" s="110">
        <v>4</v>
      </c>
      <c r="AA27" s="110">
        <v>4</v>
      </c>
      <c r="AB27" s="110">
        <v>4</v>
      </c>
      <c r="AC27" s="111">
        <v>4</v>
      </c>
      <c r="AD27">
        <f t="shared" si="4"/>
        <v>14</v>
      </c>
      <c r="AE27">
        <f t="shared" si="2"/>
        <v>20</v>
      </c>
      <c r="AF27">
        <f t="shared" si="5"/>
        <v>34</v>
      </c>
      <c r="AH27" s="16">
        <v>30</v>
      </c>
      <c r="AI27" s="147">
        <f t="shared" si="6"/>
        <v>0.77</v>
      </c>
      <c r="AJ27" s="148">
        <f t="shared" si="7"/>
        <v>0.73884684918521393</v>
      </c>
      <c r="AK27" s="149">
        <f t="shared" si="8"/>
        <v>6.4776936983704276</v>
      </c>
      <c r="AP27">
        <f t="shared" si="3"/>
        <v>14</v>
      </c>
      <c r="AZ27">
        <v>20</v>
      </c>
    </row>
    <row r="28" spans="2:56" thickBot="1" x14ac:dyDescent="0.4">
      <c r="B28" s="16">
        <v>32</v>
      </c>
      <c r="C28" s="16">
        <v>24</v>
      </c>
      <c r="D28" s="16" t="s">
        <v>216</v>
      </c>
      <c r="E28" s="16">
        <v>6</v>
      </c>
      <c r="F28" s="18">
        <v>0.7</v>
      </c>
      <c r="G28" s="16" t="s">
        <v>217</v>
      </c>
      <c r="H28" s="16">
        <v>6</v>
      </c>
      <c r="U28" s="108">
        <v>4</v>
      </c>
      <c r="V28" s="109">
        <v>4</v>
      </c>
      <c r="W28" s="110">
        <v>3</v>
      </c>
      <c r="X28" s="109">
        <v>4</v>
      </c>
      <c r="Y28" s="109">
        <v>4</v>
      </c>
      <c r="Z28" s="110">
        <v>2</v>
      </c>
      <c r="AA28" s="110">
        <v>2</v>
      </c>
      <c r="AB28" s="110">
        <v>3</v>
      </c>
      <c r="AC28" s="111">
        <v>3</v>
      </c>
      <c r="AD28">
        <f t="shared" si="4"/>
        <v>16</v>
      </c>
      <c r="AE28">
        <f t="shared" si="2"/>
        <v>13</v>
      </c>
      <c r="AF28">
        <f t="shared" si="5"/>
        <v>29</v>
      </c>
      <c r="AH28" s="16">
        <v>31</v>
      </c>
      <c r="AI28" s="150">
        <f t="shared" si="6"/>
        <v>0.81799999999999995</v>
      </c>
      <c r="AJ28" s="151">
        <f t="shared" si="7"/>
        <v>0.90776952986805526</v>
      </c>
      <c r="AK28" s="152">
        <f t="shared" si="8"/>
        <v>6.8155390597361105</v>
      </c>
      <c r="AP28">
        <f t="shared" si="3"/>
        <v>13</v>
      </c>
      <c r="AZ28">
        <v>13</v>
      </c>
    </row>
    <row r="29" spans="2:56" thickBot="1" x14ac:dyDescent="0.4">
      <c r="B29" s="16">
        <v>33</v>
      </c>
      <c r="C29" s="16">
        <v>18</v>
      </c>
      <c r="D29" s="16" t="s">
        <v>218</v>
      </c>
      <c r="E29" s="16">
        <v>7</v>
      </c>
      <c r="F29" s="18">
        <v>0.77</v>
      </c>
      <c r="G29" s="16" t="s">
        <v>219</v>
      </c>
      <c r="H29" s="16">
        <v>6</v>
      </c>
      <c r="U29" s="108">
        <v>4</v>
      </c>
      <c r="V29" s="109">
        <v>3</v>
      </c>
      <c r="W29" s="110">
        <v>4</v>
      </c>
      <c r="X29" s="109">
        <v>4</v>
      </c>
      <c r="Y29" s="109">
        <v>3</v>
      </c>
      <c r="Z29" s="110">
        <v>4</v>
      </c>
      <c r="AA29" s="110">
        <v>4</v>
      </c>
      <c r="AB29" s="110">
        <v>4</v>
      </c>
      <c r="AC29" s="111">
        <v>4</v>
      </c>
      <c r="AD29">
        <f t="shared" si="4"/>
        <v>14</v>
      </c>
      <c r="AE29">
        <f t="shared" si="2"/>
        <v>20</v>
      </c>
      <c r="AF29">
        <f t="shared" si="5"/>
        <v>34</v>
      </c>
      <c r="AH29" s="16">
        <v>32</v>
      </c>
      <c r="AI29" s="150">
        <f t="shared" si="6"/>
        <v>0.88200000000000001</v>
      </c>
      <c r="AJ29" s="151">
        <f t="shared" si="7"/>
        <v>1.1850441279078103</v>
      </c>
      <c r="AK29" s="152">
        <f t="shared" si="8"/>
        <v>7.3700882558156202</v>
      </c>
      <c r="AP29">
        <f t="shared" si="3"/>
        <v>15</v>
      </c>
      <c r="AZ29">
        <v>20</v>
      </c>
    </row>
    <row r="30" spans="2:56" thickBot="1" x14ac:dyDescent="0.4">
      <c r="B30" s="16">
        <v>34</v>
      </c>
      <c r="C30" s="16">
        <v>25</v>
      </c>
      <c r="D30" s="19">
        <v>44501</v>
      </c>
      <c r="E30" s="16">
        <v>7</v>
      </c>
      <c r="F30" s="18">
        <v>0.82</v>
      </c>
      <c r="G30" s="16" t="s">
        <v>220</v>
      </c>
      <c r="H30" s="16">
        <v>7</v>
      </c>
      <c r="U30" s="108">
        <v>4</v>
      </c>
      <c r="V30" s="109">
        <v>4</v>
      </c>
      <c r="W30" s="110">
        <v>2</v>
      </c>
      <c r="X30" s="109">
        <v>4</v>
      </c>
      <c r="Y30" s="109">
        <v>3</v>
      </c>
      <c r="Z30" s="110">
        <v>3</v>
      </c>
      <c r="AA30" s="110">
        <v>2</v>
      </c>
      <c r="AB30" s="110">
        <v>4</v>
      </c>
      <c r="AC30" s="111">
        <v>1</v>
      </c>
      <c r="AD30">
        <f t="shared" si="4"/>
        <v>15</v>
      </c>
      <c r="AE30">
        <f t="shared" si="2"/>
        <v>12</v>
      </c>
      <c r="AF30">
        <f t="shared" si="5"/>
        <v>27</v>
      </c>
      <c r="AH30" s="16">
        <v>33</v>
      </c>
      <c r="AI30" s="153">
        <f t="shared" si="6"/>
        <v>0.92700000000000005</v>
      </c>
      <c r="AJ30" s="154">
        <f t="shared" si="7"/>
        <v>1.4538063589405752</v>
      </c>
      <c r="AK30" s="155">
        <f t="shared" si="8"/>
        <v>7.9076127178811504</v>
      </c>
      <c r="AP30">
        <f t="shared" si="3"/>
        <v>13</v>
      </c>
      <c r="AZ30">
        <v>12</v>
      </c>
    </row>
    <row r="31" spans="2:56" thickBot="1" x14ac:dyDescent="0.4">
      <c r="B31" s="16">
        <v>35</v>
      </c>
      <c r="C31" s="16">
        <v>14</v>
      </c>
      <c r="D31" s="16" t="s">
        <v>221</v>
      </c>
      <c r="E31" s="16">
        <v>8</v>
      </c>
      <c r="F31" s="18">
        <v>0.89</v>
      </c>
      <c r="G31" s="16" t="s">
        <v>222</v>
      </c>
      <c r="H31" s="16">
        <v>7</v>
      </c>
      <c r="U31" s="108">
        <v>3</v>
      </c>
      <c r="V31" s="109">
        <v>3</v>
      </c>
      <c r="W31" s="110">
        <v>4</v>
      </c>
      <c r="X31" s="109">
        <v>4</v>
      </c>
      <c r="Y31" s="109">
        <v>3</v>
      </c>
      <c r="Z31" s="110">
        <v>3</v>
      </c>
      <c r="AA31" s="110">
        <v>4</v>
      </c>
      <c r="AB31" s="110">
        <v>4</v>
      </c>
      <c r="AC31" s="111">
        <v>1</v>
      </c>
      <c r="AD31">
        <f t="shared" si="4"/>
        <v>13</v>
      </c>
      <c r="AE31">
        <f t="shared" si="2"/>
        <v>16</v>
      </c>
      <c r="AF31">
        <f t="shared" si="5"/>
        <v>29</v>
      </c>
      <c r="AH31" s="16">
        <v>34</v>
      </c>
      <c r="AI31" s="156">
        <f t="shared" si="6"/>
        <v>0.97199999999999998</v>
      </c>
      <c r="AJ31" s="157">
        <f t="shared" si="7"/>
        <v>1.9110356475491179</v>
      </c>
      <c r="AK31" s="158">
        <f t="shared" si="8"/>
        <v>8.8220712950982367</v>
      </c>
      <c r="AP31">
        <f t="shared" si="3"/>
        <v>15</v>
      </c>
      <c r="AZ31">
        <v>16</v>
      </c>
    </row>
    <row r="32" spans="2:56" thickBot="1" x14ac:dyDescent="0.4">
      <c r="B32" s="16">
        <v>36</v>
      </c>
      <c r="C32" s="16">
        <v>8</v>
      </c>
      <c r="D32" s="16" t="s">
        <v>223</v>
      </c>
      <c r="E32" s="16">
        <v>8</v>
      </c>
      <c r="F32" s="18">
        <v>0.93</v>
      </c>
      <c r="G32" s="16" t="s">
        <v>224</v>
      </c>
      <c r="H32" s="16">
        <v>8</v>
      </c>
      <c r="U32" s="108">
        <v>4</v>
      </c>
      <c r="V32" s="109">
        <v>3</v>
      </c>
      <c r="W32" s="110">
        <v>3</v>
      </c>
      <c r="X32" s="109">
        <v>3</v>
      </c>
      <c r="Y32" s="109">
        <v>3</v>
      </c>
      <c r="Z32" s="110">
        <v>2</v>
      </c>
      <c r="AA32" s="110">
        <v>4</v>
      </c>
      <c r="AB32" s="110">
        <v>1</v>
      </c>
      <c r="AC32" s="111">
        <v>4</v>
      </c>
      <c r="AD32">
        <f t="shared" si="4"/>
        <v>13</v>
      </c>
      <c r="AE32">
        <f t="shared" si="2"/>
        <v>14</v>
      </c>
      <c r="AF32">
        <f t="shared" si="5"/>
        <v>27</v>
      </c>
      <c r="AH32" s="16">
        <v>35</v>
      </c>
      <c r="AI32" s="156">
        <f t="shared" si="6"/>
        <v>0.98599999999999999</v>
      </c>
      <c r="AJ32" s="157">
        <f t="shared" si="7"/>
        <v>2.1972863766410513</v>
      </c>
      <c r="AK32" s="158">
        <f t="shared" si="8"/>
        <v>9.3945727532821017</v>
      </c>
      <c r="AP32">
        <f t="shared" si="3"/>
        <v>11</v>
      </c>
      <c r="AZ32">
        <v>14</v>
      </c>
    </row>
    <row r="33" spans="2:52" thickBot="1" x14ac:dyDescent="0.4">
      <c r="B33" s="16">
        <v>37</v>
      </c>
      <c r="C33" s="16">
        <v>10</v>
      </c>
      <c r="D33" s="16" t="s">
        <v>225</v>
      </c>
      <c r="E33" s="16">
        <v>8</v>
      </c>
      <c r="F33" s="18">
        <v>0.95</v>
      </c>
      <c r="G33" s="16" t="s">
        <v>226</v>
      </c>
      <c r="H33" s="16">
        <v>8</v>
      </c>
      <c r="U33" s="108">
        <v>2</v>
      </c>
      <c r="V33" s="109">
        <v>3</v>
      </c>
      <c r="W33" s="110">
        <v>2</v>
      </c>
      <c r="X33" s="109">
        <v>3</v>
      </c>
      <c r="Y33" s="109">
        <v>2</v>
      </c>
      <c r="Z33" s="110">
        <v>2</v>
      </c>
      <c r="AA33" s="110">
        <v>2</v>
      </c>
      <c r="AB33" s="110">
        <v>2</v>
      </c>
      <c r="AC33" s="111">
        <v>1</v>
      </c>
      <c r="AD33">
        <f t="shared" si="4"/>
        <v>10</v>
      </c>
      <c r="AE33">
        <f t="shared" si="2"/>
        <v>9</v>
      </c>
      <c r="AF33">
        <f t="shared" si="5"/>
        <v>19</v>
      </c>
      <c r="AH33" s="16">
        <v>36</v>
      </c>
      <c r="AI33" s="156">
        <f t="shared" si="6"/>
        <v>0.997</v>
      </c>
      <c r="AJ33" s="157">
        <f t="shared" si="7"/>
        <v>2.7477813854449917</v>
      </c>
      <c r="AK33" s="158">
        <v>9</v>
      </c>
      <c r="AP33">
        <f t="shared" si="3"/>
        <v>9</v>
      </c>
      <c r="AZ33">
        <v>9</v>
      </c>
    </row>
    <row r="34" spans="2:52" thickBot="1" x14ac:dyDescent="0.4">
      <c r="B34" s="16">
        <v>38</v>
      </c>
      <c r="C34" s="16">
        <v>5</v>
      </c>
      <c r="D34" s="16" t="s">
        <v>227</v>
      </c>
      <c r="E34" s="16">
        <v>9</v>
      </c>
      <c r="F34" s="18">
        <v>0.98</v>
      </c>
      <c r="G34" s="20">
        <v>44318</v>
      </c>
      <c r="H34" s="16">
        <v>9</v>
      </c>
      <c r="U34" s="108">
        <v>4</v>
      </c>
      <c r="V34" s="109">
        <v>4</v>
      </c>
      <c r="W34" s="110">
        <v>4</v>
      </c>
      <c r="X34" s="109">
        <v>4</v>
      </c>
      <c r="Y34" s="109">
        <v>4</v>
      </c>
      <c r="Z34" s="110">
        <v>4</v>
      </c>
      <c r="AA34" s="110">
        <v>4</v>
      </c>
      <c r="AB34" s="110">
        <v>4</v>
      </c>
      <c r="AC34" s="111">
        <v>4</v>
      </c>
      <c r="AD34">
        <f t="shared" si="4"/>
        <v>16</v>
      </c>
      <c r="AE34">
        <f t="shared" si="2"/>
        <v>20</v>
      </c>
      <c r="AF34">
        <f t="shared" si="5"/>
        <v>36</v>
      </c>
      <c r="AP34">
        <f t="shared" si="3"/>
        <v>16</v>
      </c>
      <c r="AZ34">
        <v>20</v>
      </c>
    </row>
    <row r="35" spans="2:52" thickBot="1" x14ac:dyDescent="0.4">
      <c r="B35" s="16">
        <v>39</v>
      </c>
      <c r="C35" s="16">
        <v>1</v>
      </c>
      <c r="D35" s="16" t="s">
        <v>228</v>
      </c>
      <c r="E35" s="16">
        <v>9</v>
      </c>
      <c r="F35" s="18">
        <v>0.99</v>
      </c>
      <c r="G35" s="16" t="s">
        <v>229</v>
      </c>
      <c r="H35" s="16">
        <v>9</v>
      </c>
      <c r="U35" s="108">
        <v>3</v>
      </c>
      <c r="V35" s="109">
        <v>4</v>
      </c>
      <c r="W35" s="110">
        <v>3</v>
      </c>
      <c r="X35" s="109">
        <v>2</v>
      </c>
      <c r="Y35" s="109">
        <v>2</v>
      </c>
      <c r="Z35" s="110">
        <v>4</v>
      </c>
      <c r="AA35" s="110">
        <v>4</v>
      </c>
      <c r="AB35" s="110">
        <v>4</v>
      </c>
      <c r="AC35" s="111">
        <v>1</v>
      </c>
      <c r="AD35">
        <f t="shared" si="4"/>
        <v>11</v>
      </c>
      <c r="AE35">
        <f t="shared" si="2"/>
        <v>16</v>
      </c>
      <c r="AF35">
        <f t="shared" si="5"/>
        <v>27</v>
      </c>
      <c r="AP35">
        <f t="shared" si="3"/>
        <v>12</v>
      </c>
      <c r="AZ35">
        <v>16</v>
      </c>
    </row>
    <row r="36" spans="2:52" thickBot="1" x14ac:dyDescent="0.4">
      <c r="B36" s="16">
        <v>40</v>
      </c>
      <c r="C36" s="16">
        <v>1</v>
      </c>
      <c r="D36" s="16" t="s">
        <v>230</v>
      </c>
      <c r="E36" s="16">
        <v>9</v>
      </c>
      <c r="F36" s="18">
        <v>1</v>
      </c>
      <c r="G36" s="16" t="s">
        <v>231</v>
      </c>
      <c r="H36" s="16">
        <v>9</v>
      </c>
      <c r="U36" s="108">
        <v>2</v>
      </c>
      <c r="V36" s="109">
        <v>4</v>
      </c>
      <c r="W36" s="110">
        <v>2</v>
      </c>
      <c r="X36" s="109">
        <v>3</v>
      </c>
      <c r="Y36" s="109">
        <v>3</v>
      </c>
      <c r="Z36" s="110">
        <v>3</v>
      </c>
      <c r="AA36" s="110">
        <v>2</v>
      </c>
      <c r="AB36" s="110">
        <v>1</v>
      </c>
      <c r="AC36" s="111">
        <v>1</v>
      </c>
      <c r="AD36">
        <f t="shared" si="4"/>
        <v>12</v>
      </c>
      <c r="AE36">
        <f t="shared" si="2"/>
        <v>9</v>
      </c>
      <c r="AF36">
        <f t="shared" si="5"/>
        <v>21</v>
      </c>
      <c r="AP36">
        <f t="shared" si="3"/>
        <v>9</v>
      </c>
      <c r="AZ36">
        <v>9</v>
      </c>
    </row>
    <row r="37" spans="2:52" ht="15" customHeight="1" thickBot="1" x14ac:dyDescent="0.4">
      <c r="U37" s="108">
        <v>2</v>
      </c>
      <c r="V37" s="109">
        <v>3</v>
      </c>
      <c r="W37" s="110">
        <v>2</v>
      </c>
      <c r="X37" s="109">
        <v>2</v>
      </c>
      <c r="Y37" s="109">
        <v>2</v>
      </c>
      <c r="Z37" s="110">
        <v>3</v>
      </c>
      <c r="AA37" s="110">
        <v>2</v>
      </c>
      <c r="AB37" s="110">
        <v>2</v>
      </c>
      <c r="AC37" s="111">
        <v>2</v>
      </c>
      <c r="AD37">
        <f t="shared" si="4"/>
        <v>9</v>
      </c>
      <c r="AE37">
        <f t="shared" si="2"/>
        <v>11</v>
      </c>
      <c r="AF37">
        <f t="shared" si="5"/>
        <v>20</v>
      </c>
      <c r="AP37">
        <f t="shared" si="3"/>
        <v>8</v>
      </c>
      <c r="AZ37">
        <v>11</v>
      </c>
    </row>
    <row r="38" spans="2:52" ht="15" customHeight="1" thickBot="1" x14ac:dyDescent="0.4">
      <c r="U38" s="108">
        <v>2</v>
      </c>
      <c r="V38" s="109">
        <v>3</v>
      </c>
      <c r="W38" s="110">
        <v>4</v>
      </c>
      <c r="X38" s="109">
        <v>2</v>
      </c>
      <c r="Y38" s="109">
        <v>3</v>
      </c>
      <c r="Z38" s="110">
        <v>4</v>
      </c>
      <c r="AA38" s="110">
        <v>4</v>
      </c>
      <c r="AB38" s="110">
        <v>4</v>
      </c>
      <c r="AC38" s="111">
        <v>4</v>
      </c>
      <c r="AD38">
        <f t="shared" si="4"/>
        <v>10</v>
      </c>
      <c r="AE38">
        <f t="shared" si="2"/>
        <v>20</v>
      </c>
      <c r="AF38">
        <f t="shared" si="5"/>
        <v>30</v>
      </c>
      <c r="AP38">
        <f t="shared" si="3"/>
        <v>13</v>
      </c>
      <c r="AZ38">
        <v>20</v>
      </c>
    </row>
    <row r="39" spans="2:52" ht="15" customHeight="1" thickBot="1" x14ac:dyDescent="0.4">
      <c r="U39" s="108">
        <v>4</v>
      </c>
      <c r="V39" s="109">
        <v>4</v>
      </c>
      <c r="W39" s="110">
        <v>3</v>
      </c>
      <c r="X39" s="109">
        <v>3</v>
      </c>
      <c r="Y39" s="109">
        <v>3</v>
      </c>
      <c r="Z39" s="110">
        <v>3</v>
      </c>
      <c r="AA39" s="110">
        <v>2</v>
      </c>
      <c r="AB39" s="110">
        <v>3</v>
      </c>
      <c r="AC39" s="111">
        <v>3</v>
      </c>
      <c r="AD39">
        <f t="shared" si="4"/>
        <v>14</v>
      </c>
      <c r="AE39">
        <f t="shared" si="2"/>
        <v>14</v>
      </c>
      <c r="AF39">
        <f t="shared" si="5"/>
        <v>28</v>
      </c>
      <c r="AP39">
        <f t="shared" si="3"/>
        <v>11</v>
      </c>
      <c r="AZ39">
        <v>14</v>
      </c>
    </row>
    <row r="40" spans="2:52" thickBot="1" x14ac:dyDescent="0.4">
      <c r="B40" s="15" t="s">
        <v>169</v>
      </c>
      <c r="C40" s="15" t="s">
        <v>170</v>
      </c>
      <c r="D40" s="15"/>
      <c r="E40" s="15"/>
      <c r="F40" s="15" t="s">
        <v>173</v>
      </c>
      <c r="G40" s="15" t="s">
        <v>174</v>
      </c>
      <c r="H40" s="15" t="s">
        <v>175</v>
      </c>
      <c r="U40" s="108">
        <v>2</v>
      </c>
      <c r="V40" s="109">
        <v>4</v>
      </c>
      <c r="W40" s="110">
        <v>4</v>
      </c>
      <c r="X40" s="109">
        <v>3</v>
      </c>
      <c r="Y40" s="109">
        <v>3</v>
      </c>
      <c r="Z40" s="110">
        <v>4</v>
      </c>
      <c r="AA40" s="110">
        <v>3</v>
      </c>
      <c r="AB40" s="110">
        <v>4</v>
      </c>
      <c r="AC40" s="111">
        <v>4</v>
      </c>
      <c r="AD40">
        <f t="shared" si="4"/>
        <v>12</v>
      </c>
      <c r="AE40">
        <f t="shared" si="2"/>
        <v>19</v>
      </c>
      <c r="AF40">
        <f t="shared" si="5"/>
        <v>31</v>
      </c>
      <c r="AP40">
        <f t="shared" si="3"/>
        <v>13</v>
      </c>
      <c r="AZ40">
        <v>19</v>
      </c>
    </row>
    <row r="41" spans="2:52" thickBot="1" x14ac:dyDescent="0.4">
      <c r="B41" s="16">
        <v>10</v>
      </c>
      <c r="C41" s="16">
        <v>0</v>
      </c>
      <c r="D41" s="16"/>
      <c r="E41" s="16"/>
      <c r="F41" s="17"/>
      <c r="G41" s="17"/>
      <c r="H41" s="17"/>
      <c r="U41" s="108">
        <v>3</v>
      </c>
      <c r="V41" s="109">
        <v>3</v>
      </c>
      <c r="W41" s="110">
        <v>2</v>
      </c>
      <c r="X41" s="109">
        <v>3</v>
      </c>
      <c r="Y41" s="109">
        <v>3</v>
      </c>
      <c r="Z41" s="110">
        <v>2</v>
      </c>
      <c r="AA41" s="110">
        <v>2</v>
      </c>
      <c r="AB41" s="110">
        <v>3</v>
      </c>
      <c r="AC41" s="111">
        <v>2</v>
      </c>
      <c r="AD41">
        <f t="shared" si="4"/>
        <v>12</v>
      </c>
      <c r="AE41">
        <f t="shared" si="2"/>
        <v>11</v>
      </c>
      <c r="AF41">
        <f t="shared" si="5"/>
        <v>23</v>
      </c>
      <c r="AP41">
        <f t="shared" si="3"/>
        <v>11</v>
      </c>
      <c r="AZ41">
        <v>11</v>
      </c>
    </row>
    <row r="42" spans="2:52" thickBot="1" x14ac:dyDescent="0.4">
      <c r="B42" s="16">
        <v>11</v>
      </c>
      <c r="C42" s="16">
        <v>0</v>
      </c>
      <c r="D42" s="16"/>
      <c r="E42" s="16"/>
      <c r="F42" s="17"/>
      <c r="G42" s="17"/>
      <c r="H42" s="17"/>
      <c r="U42" s="108">
        <v>2</v>
      </c>
      <c r="V42" s="109">
        <v>4</v>
      </c>
      <c r="W42" s="110">
        <v>3</v>
      </c>
      <c r="X42" s="109">
        <v>3</v>
      </c>
      <c r="Y42" s="109">
        <v>3</v>
      </c>
      <c r="Z42" s="110">
        <v>2</v>
      </c>
      <c r="AA42" s="110">
        <v>3</v>
      </c>
      <c r="AB42" s="110">
        <v>1</v>
      </c>
      <c r="AC42" s="111">
        <v>2</v>
      </c>
      <c r="AD42">
        <f t="shared" si="4"/>
        <v>12</v>
      </c>
      <c r="AE42">
        <f t="shared" si="2"/>
        <v>11</v>
      </c>
      <c r="AF42">
        <f t="shared" si="5"/>
        <v>23</v>
      </c>
      <c r="AP42">
        <f t="shared" si="3"/>
        <v>10</v>
      </c>
      <c r="AZ42">
        <v>11</v>
      </c>
    </row>
    <row r="43" spans="2:52" thickBot="1" x14ac:dyDescent="0.4">
      <c r="B43" s="16">
        <v>12</v>
      </c>
      <c r="C43" s="16">
        <v>0</v>
      </c>
      <c r="D43" s="16"/>
      <c r="E43" s="16"/>
      <c r="F43" s="17"/>
      <c r="G43" s="17"/>
      <c r="H43" s="17"/>
      <c r="U43" s="108">
        <v>4</v>
      </c>
      <c r="V43" s="109">
        <v>4</v>
      </c>
      <c r="W43" s="110">
        <v>3</v>
      </c>
      <c r="X43" s="109">
        <v>4</v>
      </c>
      <c r="Y43" s="109">
        <v>2</v>
      </c>
      <c r="Z43" s="110">
        <v>2</v>
      </c>
      <c r="AA43" s="110">
        <v>2</v>
      </c>
      <c r="AB43" s="110">
        <v>3</v>
      </c>
      <c r="AC43" s="111">
        <v>2</v>
      </c>
      <c r="AD43">
        <f t="shared" si="4"/>
        <v>14</v>
      </c>
      <c r="AE43">
        <f t="shared" si="2"/>
        <v>12</v>
      </c>
      <c r="AF43">
        <f t="shared" si="5"/>
        <v>26</v>
      </c>
      <c r="AP43">
        <f t="shared" si="3"/>
        <v>11</v>
      </c>
      <c r="AZ43">
        <v>12</v>
      </c>
    </row>
    <row r="44" spans="2:52" thickBot="1" x14ac:dyDescent="0.4">
      <c r="B44" s="16">
        <v>13</v>
      </c>
      <c r="C44" s="16">
        <v>0</v>
      </c>
      <c r="D44" s="16"/>
      <c r="E44" s="16"/>
      <c r="F44" s="17"/>
      <c r="G44" s="17"/>
      <c r="H44" s="17"/>
      <c r="U44" s="108">
        <v>4</v>
      </c>
      <c r="V44" s="109">
        <v>3</v>
      </c>
      <c r="W44" s="110">
        <v>4</v>
      </c>
      <c r="X44" s="109">
        <v>3</v>
      </c>
      <c r="Y44" s="109">
        <v>3</v>
      </c>
      <c r="Z44" s="110">
        <v>4</v>
      </c>
      <c r="AA44" s="110">
        <v>4</v>
      </c>
      <c r="AB44" s="110">
        <v>4</v>
      </c>
      <c r="AC44" s="111">
        <v>4</v>
      </c>
      <c r="AD44">
        <f t="shared" si="4"/>
        <v>13</v>
      </c>
      <c r="AE44">
        <f t="shared" si="2"/>
        <v>20</v>
      </c>
      <c r="AF44">
        <f t="shared" si="5"/>
        <v>33</v>
      </c>
      <c r="AP44">
        <f t="shared" si="3"/>
        <v>14</v>
      </c>
      <c r="AZ44">
        <v>20</v>
      </c>
    </row>
    <row r="45" spans="2:52" thickBot="1" x14ac:dyDescent="0.4">
      <c r="B45" s="16">
        <v>14</v>
      </c>
      <c r="C45" s="16">
        <v>0</v>
      </c>
      <c r="D45" s="16"/>
      <c r="E45" s="16"/>
      <c r="F45" s="17"/>
      <c r="G45" s="17"/>
      <c r="H45" s="17"/>
      <c r="U45" s="108">
        <v>4</v>
      </c>
      <c r="V45" s="109">
        <v>1</v>
      </c>
      <c r="W45" s="110">
        <v>3</v>
      </c>
      <c r="X45" s="109">
        <v>3</v>
      </c>
      <c r="Y45" s="109">
        <v>2</v>
      </c>
      <c r="Z45" s="110">
        <v>4</v>
      </c>
      <c r="AA45" s="110">
        <v>3</v>
      </c>
      <c r="AB45" s="110">
        <v>4</v>
      </c>
      <c r="AC45" s="111">
        <v>2</v>
      </c>
      <c r="AD45">
        <f t="shared" si="4"/>
        <v>10</v>
      </c>
      <c r="AE45">
        <f t="shared" si="2"/>
        <v>16</v>
      </c>
      <c r="AF45">
        <f t="shared" si="5"/>
        <v>26</v>
      </c>
      <c r="AP45">
        <f t="shared" si="3"/>
        <v>12</v>
      </c>
      <c r="AZ45">
        <v>16</v>
      </c>
    </row>
    <row r="46" spans="2:52" thickBot="1" x14ac:dyDescent="0.4">
      <c r="B46" s="16">
        <v>15</v>
      </c>
      <c r="C46" s="16">
        <v>0</v>
      </c>
      <c r="D46" s="16"/>
      <c r="E46" s="16"/>
      <c r="F46" s="17"/>
      <c r="G46" s="17"/>
      <c r="H46" s="17"/>
      <c r="U46" s="108">
        <v>3</v>
      </c>
      <c r="V46" s="109">
        <v>3</v>
      </c>
      <c r="W46" s="110">
        <v>4</v>
      </c>
      <c r="X46" s="109">
        <v>4</v>
      </c>
      <c r="Y46" s="109">
        <v>3</v>
      </c>
      <c r="Z46" s="110">
        <v>3</v>
      </c>
      <c r="AA46" s="110">
        <v>3</v>
      </c>
      <c r="AB46" s="110">
        <v>3</v>
      </c>
      <c r="AC46" s="111">
        <v>3</v>
      </c>
      <c r="AD46">
        <f t="shared" si="4"/>
        <v>13</v>
      </c>
      <c r="AE46">
        <f t="shared" si="2"/>
        <v>16</v>
      </c>
      <c r="AF46">
        <f t="shared" si="5"/>
        <v>29</v>
      </c>
      <c r="AP46">
        <f t="shared" si="3"/>
        <v>13</v>
      </c>
      <c r="AZ46">
        <v>16</v>
      </c>
    </row>
    <row r="47" spans="2:52" thickBot="1" x14ac:dyDescent="0.4">
      <c r="B47" s="16">
        <v>16</v>
      </c>
      <c r="C47" s="16">
        <v>0</v>
      </c>
      <c r="D47" s="16"/>
      <c r="E47" s="16"/>
      <c r="F47" s="17"/>
      <c r="G47" s="17"/>
      <c r="H47" s="17"/>
      <c r="J47" s="21" t="s">
        <v>176</v>
      </c>
      <c r="K47" s="21" t="s">
        <v>169</v>
      </c>
      <c r="U47" s="108">
        <v>2</v>
      </c>
      <c r="V47" s="109">
        <v>1</v>
      </c>
      <c r="W47" s="110">
        <v>3</v>
      </c>
      <c r="X47" s="109">
        <v>3</v>
      </c>
      <c r="Y47" s="109">
        <v>3</v>
      </c>
      <c r="Z47" s="110">
        <v>3</v>
      </c>
      <c r="AA47" s="110">
        <v>3</v>
      </c>
      <c r="AB47" s="110">
        <v>3</v>
      </c>
      <c r="AC47" s="111">
        <v>2</v>
      </c>
      <c r="AD47">
        <f t="shared" si="4"/>
        <v>9</v>
      </c>
      <c r="AE47">
        <f t="shared" si="2"/>
        <v>14</v>
      </c>
      <c r="AF47">
        <f t="shared" si="5"/>
        <v>23</v>
      </c>
      <c r="AP47">
        <f t="shared" si="3"/>
        <v>12</v>
      </c>
      <c r="AZ47">
        <v>14</v>
      </c>
    </row>
    <row r="48" spans="2:52" thickBot="1" x14ac:dyDescent="0.4">
      <c r="B48" s="22">
        <v>17</v>
      </c>
      <c r="C48" s="22">
        <v>4</v>
      </c>
      <c r="D48" s="22"/>
      <c r="E48" s="22"/>
      <c r="F48" s="23">
        <v>0</v>
      </c>
      <c r="G48" s="22" t="s">
        <v>188</v>
      </c>
      <c r="H48" s="22">
        <v>1</v>
      </c>
      <c r="J48" s="24">
        <v>1</v>
      </c>
      <c r="K48" s="24" t="s">
        <v>232</v>
      </c>
      <c r="U48" s="108">
        <v>3</v>
      </c>
      <c r="V48" s="109">
        <v>2</v>
      </c>
      <c r="W48" s="110">
        <v>4</v>
      </c>
      <c r="X48" s="109">
        <v>2</v>
      </c>
      <c r="Y48" s="109">
        <v>2</v>
      </c>
      <c r="Z48" s="110">
        <v>2</v>
      </c>
      <c r="AA48" s="110">
        <v>4</v>
      </c>
      <c r="AB48" s="110">
        <v>3</v>
      </c>
      <c r="AC48" s="111">
        <v>4</v>
      </c>
      <c r="AD48">
        <f t="shared" si="4"/>
        <v>9</v>
      </c>
      <c r="AE48">
        <f t="shared" si="2"/>
        <v>17</v>
      </c>
      <c r="AF48">
        <f t="shared" si="5"/>
        <v>26</v>
      </c>
      <c r="AP48">
        <f t="shared" si="3"/>
        <v>11</v>
      </c>
      <c r="AZ48">
        <v>17</v>
      </c>
    </row>
    <row r="49" spans="2:52" thickBot="1" x14ac:dyDescent="0.4">
      <c r="B49" s="22">
        <v>18</v>
      </c>
      <c r="C49" s="22">
        <v>3</v>
      </c>
      <c r="D49" s="22"/>
      <c r="E49" s="22"/>
      <c r="F49" s="23">
        <v>0.01</v>
      </c>
      <c r="G49" s="22" t="s">
        <v>190</v>
      </c>
      <c r="H49" s="22">
        <v>1</v>
      </c>
      <c r="J49" s="24">
        <v>2</v>
      </c>
      <c r="K49" s="24" t="s">
        <v>233</v>
      </c>
      <c r="U49" s="108">
        <v>3</v>
      </c>
      <c r="V49" s="109">
        <v>1</v>
      </c>
      <c r="W49" s="110">
        <v>4</v>
      </c>
      <c r="X49" s="109">
        <v>3</v>
      </c>
      <c r="Y49" s="109">
        <v>2</v>
      </c>
      <c r="Z49" s="110">
        <v>4</v>
      </c>
      <c r="AA49" s="110">
        <v>4</v>
      </c>
      <c r="AB49" s="110">
        <v>4</v>
      </c>
      <c r="AC49" s="111">
        <v>3</v>
      </c>
      <c r="AD49">
        <f t="shared" si="4"/>
        <v>9</v>
      </c>
      <c r="AE49">
        <f t="shared" si="2"/>
        <v>19</v>
      </c>
      <c r="AF49">
        <f t="shared" si="5"/>
        <v>28</v>
      </c>
      <c r="AP49">
        <f t="shared" si="3"/>
        <v>13</v>
      </c>
      <c r="AZ49">
        <v>19</v>
      </c>
    </row>
    <row r="50" spans="2:52" thickBot="1" x14ac:dyDescent="0.4">
      <c r="B50" s="22">
        <v>19</v>
      </c>
      <c r="C50" s="22">
        <v>4</v>
      </c>
      <c r="D50" s="22"/>
      <c r="E50" s="22"/>
      <c r="F50" s="23">
        <v>0.02</v>
      </c>
      <c r="G50" s="22" t="s">
        <v>192</v>
      </c>
      <c r="H50" s="22">
        <v>1</v>
      </c>
      <c r="J50" s="24">
        <v>3</v>
      </c>
      <c r="K50" s="24" t="s">
        <v>234</v>
      </c>
      <c r="U50" s="108">
        <v>3</v>
      </c>
      <c r="V50" s="109">
        <v>4</v>
      </c>
      <c r="W50" s="110">
        <v>3</v>
      </c>
      <c r="X50" s="109">
        <v>3</v>
      </c>
      <c r="Y50" s="109">
        <v>3</v>
      </c>
      <c r="Z50" s="110">
        <v>2</v>
      </c>
      <c r="AA50" s="110">
        <v>3</v>
      </c>
      <c r="AB50" s="110">
        <v>3</v>
      </c>
      <c r="AC50" s="111">
        <v>3</v>
      </c>
      <c r="AD50">
        <f t="shared" si="4"/>
        <v>13</v>
      </c>
      <c r="AE50">
        <f t="shared" si="2"/>
        <v>14</v>
      </c>
      <c r="AF50">
        <f t="shared" si="5"/>
        <v>27</v>
      </c>
      <c r="AP50">
        <f t="shared" si="3"/>
        <v>12</v>
      </c>
      <c r="AZ50">
        <v>14</v>
      </c>
    </row>
    <row r="51" spans="2:52" thickBot="1" x14ac:dyDescent="0.4">
      <c r="B51" s="22">
        <v>20</v>
      </c>
      <c r="C51" s="22">
        <v>6</v>
      </c>
      <c r="D51" s="22"/>
      <c r="E51" s="22"/>
      <c r="F51" s="23">
        <v>0.03</v>
      </c>
      <c r="G51" s="22" t="s">
        <v>194</v>
      </c>
      <c r="H51" s="22">
        <v>1</v>
      </c>
      <c r="J51" s="24">
        <v>4</v>
      </c>
      <c r="K51" s="24" t="s">
        <v>235</v>
      </c>
      <c r="U51" s="108">
        <v>2</v>
      </c>
      <c r="V51" s="109">
        <v>4</v>
      </c>
      <c r="W51" s="110">
        <v>3</v>
      </c>
      <c r="X51" s="109">
        <v>4</v>
      </c>
      <c r="Y51" s="109">
        <v>3</v>
      </c>
      <c r="Z51" s="110">
        <v>4</v>
      </c>
      <c r="AA51" s="110">
        <v>4</v>
      </c>
      <c r="AB51" s="110">
        <v>3</v>
      </c>
      <c r="AC51" s="111">
        <v>3</v>
      </c>
      <c r="AD51">
        <f t="shared" si="4"/>
        <v>13</v>
      </c>
      <c r="AE51">
        <f t="shared" si="2"/>
        <v>17</v>
      </c>
      <c r="AF51">
        <f t="shared" si="5"/>
        <v>30</v>
      </c>
      <c r="AP51">
        <f t="shared" si="3"/>
        <v>14</v>
      </c>
      <c r="AZ51">
        <v>17</v>
      </c>
    </row>
    <row r="52" spans="2:52" thickBot="1" x14ac:dyDescent="0.4">
      <c r="B52" s="25">
        <v>21</v>
      </c>
      <c r="C52" s="25">
        <v>9</v>
      </c>
      <c r="D52" s="25"/>
      <c r="E52" s="25"/>
      <c r="F52" s="26">
        <v>0.05</v>
      </c>
      <c r="G52" s="25" t="s">
        <v>196</v>
      </c>
      <c r="H52" s="25">
        <v>2</v>
      </c>
      <c r="J52" s="24">
        <v>5</v>
      </c>
      <c r="K52" s="24" t="s">
        <v>236</v>
      </c>
      <c r="U52" s="108">
        <v>2</v>
      </c>
      <c r="V52" s="109">
        <v>3</v>
      </c>
      <c r="W52" s="110">
        <v>1</v>
      </c>
      <c r="X52" s="109">
        <v>3</v>
      </c>
      <c r="Y52" s="109">
        <v>2</v>
      </c>
      <c r="Z52" s="110">
        <v>1</v>
      </c>
      <c r="AA52" s="110">
        <v>1</v>
      </c>
      <c r="AB52" s="110">
        <v>3</v>
      </c>
      <c r="AC52" s="111">
        <v>2</v>
      </c>
      <c r="AD52">
        <f t="shared" si="4"/>
        <v>10</v>
      </c>
      <c r="AE52">
        <f t="shared" si="2"/>
        <v>8</v>
      </c>
      <c r="AF52">
        <f t="shared" si="5"/>
        <v>18</v>
      </c>
      <c r="AP52">
        <f t="shared" si="3"/>
        <v>9</v>
      </c>
      <c r="AZ52">
        <v>8</v>
      </c>
    </row>
    <row r="53" spans="2:52" thickBot="1" x14ac:dyDescent="0.4">
      <c r="B53" s="25">
        <v>22</v>
      </c>
      <c r="C53" s="25">
        <v>10</v>
      </c>
      <c r="D53" s="25"/>
      <c r="E53" s="25"/>
      <c r="F53" s="26">
        <v>0.08</v>
      </c>
      <c r="G53" s="25" t="s">
        <v>198</v>
      </c>
      <c r="H53" s="25">
        <v>2</v>
      </c>
      <c r="J53" s="24">
        <v>6</v>
      </c>
      <c r="K53" s="24" t="s">
        <v>237</v>
      </c>
      <c r="U53" s="108">
        <v>3</v>
      </c>
      <c r="V53" s="109">
        <v>4</v>
      </c>
      <c r="W53" s="110">
        <v>4</v>
      </c>
      <c r="X53" s="109">
        <v>3</v>
      </c>
      <c r="Y53" s="109">
        <v>3</v>
      </c>
      <c r="Z53" s="110">
        <v>4</v>
      </c>
      <c r="AA53" s="110">
        <v>4</v>
      </c>
      <c r="AB53" s="110">
        <v>3</v>
      </c>
      <c r="AC53" s="111">
        <v>4</v>
      </c>
      <c r="AD53">
        <f t="shared" si="4"/>
        <v>13</v>
      </c>
      <c r="AE53">
        <f t="shared" si="2"/>
        <v>19</v>
      </c>
      <c r="AF53">
        <f t="shared" si="5"/>
        <v>32</v>
      </c>
      <c r="AP53">
        <f t="shared" si="3"/>
        <v>13</v>
      </c>
      <c r="AZ53">
        <v>19</v>
      </c>
    </row>
    <row r="54" spans="2:52" thickBot="1" x14ac:dyDescent="0.4">
      <c r="B54" s="25">
        <v>23</v>
      </c>
      <c r="C54" s="25">
        <v>13</v>
      </c>
      <c r="D54" s="25"/>
      <c r="E54" s="25"/>
      <c r="F54" s="26">
        <v>0.1</v>
      </c>
      <c r="G54" s="25" t="s">
        <v>200</v>
      </c>
      <c r="H54" s="25">
        <v>2</v>
      </c>
      <c r="J54" s="24">
        <v>7</v>
      </c>
      <c r="K54" s="24" t="s">
        <v>238</v>
      </c>
      <c r="U54" s="108">
        <v>2</v>
      </c>
      <c r="V54" s="109">
        <v>3</v>
      </c>
      <c r="W54" s="110">
        <v>2</v>
      </c>
      <c r="X54" s="109">
        <v>3</v>
      </c>
      <c r="Y54" s="109">
        <v>2</v>
      </c>
      <c r="Z54" s="110">
        <v>3</v>
      </c>
      <c r="AA54" s="110">
        <v>3</v>
      </c>
      <c r="AB54" s="110">
        <v>3</v>
      </c>
      <c r="AC54" s="111">
        <v>2</v>
      </c>
      <c r="AD54">
        <f t="shared" si="4"/>
        <v>10</v>
      </c>
      <c r="AE54">
        <f t="shared" si="2"/>
        <v>13</v>
      </c>
      <c r="AF54">
        <f t="shared" si="5"/>
        <v>23</v>
      </c>
      <c r="AP54">
        <f t="shared" si="3"/>
        <v>11</v>
      </c>
      <c r="AZ54">
        <v>13</v>
      </c>
    </row>
    <row r="55" spans="2:52" thickBot="1" x14ac:dyDescent="0.4">
      <c r="B55" s="27">
        <v>24</v>
      </c>
      <c r="C55" s="27">
        <v>26</v>
      </c>
      <c r="D55" s="27"/>
      <c r="E55" s="27"/>
      <c r="F55" s="28">
        <v>0.14000000000000001</v>
      </c>
      <c r="G55" s="27" t="s">
        <v>202</v>
      </c>
      <c r="H55" s="27">
        <v>3</v>
      </c>
      <c r="I55" s="29"/>
      <c r="J55" s="24">
        <v>8</v>
      </c>
      <c r="K55" s="24" t="s">
        <v>239</v>
      </c>
      <c r="U55" s="108">
        <v>3</v>
      </c>
      <c r="V55" s="109">
        <v>1</v>
      </c>
      <c r="W55" s="110">
        <v>2</v>
      </c>
      <c r="X55" s="109">
        <v>3</v>
      </c>
      <c r="Y55" s="109">
        <v>2</v>
      </c>
      <c r="Z55" s="110">
        <v>4</v>
      </c>
      <c r="AA55" s="110">
        <v>3</v>
      </c>
      <c r="AB55" s="110">
        <v>3</v>
      </c>
      <c r="AC55" s="111">
        <v>2</v>
      </c>
      <c r="AD55">
        <f t="shared" si="4"/>
        <v>9</v>
      </c>
      <c r="AE55">
        <f t="shared" si="2"/>
        <v>14</v>
      </c>
      <c r="AF55">
        <f t="shared" si="5"/>
        <v>23</v>
      </c>
      <c r="AP55">
        <f t="shared" si="3"/>
        <v>11</v>
      </c>
      <c r="AZ55">
        <v>14</v>
      </c>
    </row>
    <row r="56" spans="2:52" thickBot="1" x14ac:dyDescent="0.4">
      <c r="B56" s="27">
        <v>25</v>
      </c>
      <c r="C56" s="27">
        <v>20</v>
      </c>
      <c r="D56" s="27"/>
      <c r="E56" s="27"/>
      <c r="F56" s="28">
        <v>0.21</v>
      </c>
      <c r="G56" s="27" t="s">
        <v>204</v>
      </c>
      <c r="H56" s="27">
        <v>3</v>
      </c>
      <c r="I56" s="29"/>
      <c r="J56" s="24">
        <v>9</v>
      </c>
      <c r="K56" s="24" t="s">
        <v>240</v>
      </c>
      <c r="U56" s="108">
        <v>3</v>
      </c>
      <c r="V56" s="109">
        <v>3</v>
      </c>
      <c r="W56" s="110">
        <v>3</v>
      </c>
      <c r="X56" s="109">
        <v>2</v>
      </c>
      <c r="Y56" s="109">
        <v>1</v>
      </c>
      <c r="Z56" s="110">
        <v>2</v>
      </c>
      <c r="AA56" s="110">
        <v>3</v>
      </c>
      <c r="AB56" s="110">
        <v>3</v>
      </c>
      <c r="AC56" s="111">
        <v>1</v>
      </c>
      <c r="AD56">
        <f t="shared" si="4"/>
        <v>9</v>
      </c>
      <c r="AE56">
        <f t="shared" si="2"/>
        <v>12</v>
      </c>
      <c r="AF56">
        <f t="shared" si="5"/>
        <v>21</v>
      </c>
      <c r="AP56">
        <f t="shared" si="3"/>
        <v>9</v>
      </c>
      <c r="AZ56">
        <v>12</v>
      </c>
    </row>
    <row r="57" spans="2:52" thickBot="1" x14ac:dyDescent="0.4">
      <c r="B57" s="30">
        <v>26</v>
      </c>
      <c r="C57" s="30">
        <v>25</v>
      </c>
      <c r="D57" s="30"/>
      <c r="E57" s="30"/>
      <c r="F57" s="31">
        <v>0.27</v>
      </c>
      <c r="G57" s="30" t="s">
        <v>206</v>
      </c>
      <c r="H57" s="30">
        <v>4</v>
      </c>
      <c r="U57" s="108">
        <v>1</v>
      </c>
      <c r="V57" s="109">
        <v>4</v>
      </c>
      <c r="W57" s="110">
        <v>4</v>
      </c>
      <c r="X57" s="109">
        <v>4</v>
      </c>
      <c r="Y57" s="109">
        <v>3</v>
      </c>
      <c r="Z57" s="110">
        <v>4</v>
      </c>
      <c r="AA57" s="110">
        <v>4</v>
      </c>
      <c r="AB57" s="110">
        <v>4</v>
      </c>
      <c r="AC57" s="111">
        <v>3</v>
      </c>
      <c r="AD57">
        <f t="shared" si="4"/>
        <v>12</v>
      </c>
      <c r="AE57">
        <f t="shared" si="2"/>
        <v>19</v>
      </c>
      <c r="AF57">
        <f t="shared" si="5"/>
        <v>31</v>
      </c>
      <c r="AP57">
        <f t="shared" si="3"/>
        <v>15</v>
      </c>
      <c r="AZ57">
        <v>19</v>
      </c>
    </row>
    <row r="58" spans="2:52" thickBot="1" x14ac:dyDescent="0.4">
      <c r="B58" s="30">
        <v>27</v>
      </c>
      <c r="C58" s="30">
        <v>27</v>
      </c>
      <c r="D58" s="30"/>
      <c r="E58" s="30"/>
      <c r="F58" s="31">
        <v>0.34</v>
      </c>
      <c r="G58" s="30" t="s">
        <v>208</v>
      </c>
      <c r="H58" s="30">
        <v>4</v>
      </c>
      <c r="U58" s="108">
        <v>4</v>
      </c>
      <c r="V58" s="109">
        <v>4</v>
      </c>
      <c r="W58" s="110">
        <v>3</v>
      </c>
      <c r="X58" s="109">
        <v>3</v>
      </c>
      <c r="Y58" s="109">
        <v>3</v>
      </c>
      <c r="Z58" s="110">
        <v>2</v>
      </c>
      <c r="AA58" s="110">
        <v>3</v>
      </c>
      <c r="AB58" s="110">
        <v>3</v>
      </c>
      <c r="AC58" s="111">
        <v>3</v>
      </c>
      <c r="AD58">
        <f t="shared" si="4"/>
        <v>14</v>
      </c>
      <c r="AE58">
        <f t="shared" si="2"/>
        <v>14</v>
      </c>
      <c r="AF58">
        <f t="shared" si="5"/>
        <v>28</v>
      </c>
      <c r="AP58">
        <f t="shared" si="3"/>
        <v>12</v>
      </c>
      <c r="AZ58">
        <v>14</v>
      </c>
    </row>
    <row r="59" spans="2:52" thickBot="1" x14ac:dyDescent="0.4">
      <c r="B59" s="32">
        <v>28</v>
      </c>
      <c r="C59" s="32">
        <v>18</v>
      </c>
      <c r="D59" s="32"/>
      <c r="E59" s="32"/>
      <c r="F59" s="33">
        <v>0.41</v>
      </c>
      <c r="G59" s="32" t="s">
        <v>210</v>
      </c>
      <c r="H59" s="32">
        <v>5</v>
      </c>
      <c r="U59" s="108">
        <v>3</v>
      </c>
      <c r="V59" s="109">
        <v>3</v>
      </c>
      <c r="W59" s="110">
        <v>3</v>
      </c>
      <c r="X59" s="109">
        <v>3</v>
      </c>
      <c r="Y59" s="109">
        <v>2</v>
      </c>
      <c r="Z59" s="110">
        <v>4</v>
      </c>
      <c r="AA59" s="110">
        <v>3</v>
      </c>
      <c r="AB59" s="110">
        <v>4</v>
      </c>
      <c r="AC59" s="111">
        <v>3</v>
      </c>
      <c r="AD59">
        <f t="shared" si="4"/>
        <v>11</v>
      </c>
      <c r="AE59">
        <f t="shared" si="2"/>
        <v>17</v>
      </c>
      <c r="AF59">
        <f t="shared" si="5"/>
        <v>28</v>
      </c>
      <c r="AP59">
        <f t="shared" si="3"/>
        <v>12</v>
      </c>
      <c r="AZ59">
        <v>17</v>
      </c>
    </row>
    <row r="60" spans="2:52" thickBot="1" x14ac:dyDescent="0.4">
      <c r="B60" s="32">
        <v>29</v>
      </c>
      <c r="C60" s="32">
        <v>27</v>
      </c>
      <c r="D60" s="32"/>
      <c r="E60" s="32"/>
      <c r="F60" s="33">
        <v>0.46</v>
      </c>
      <c r="G60" s="32" t="s">
        <v>212</v>
      </c>
      <c r="H60" s="32">
        <v>5</v>
      </c>
      <c r="U60" s="108">
        <v>2</v>
      </c>
      <c r="V60" s="109">
        <v>3</v>
      </c>
      <c r="W60" s="110">
        <v>3</v>
      </c>
      <c r="X60" s="109">
        <v>3</v>
      </c>
      <c r="Y60" s="109">
        <v>2</v>
      </c>
      <c r="Z60" s="110">
        <v>1</v>
      </c>
      <c r="AA60" s="110">
        <v>3</v>
      </c>
      <c r="AB60" s="110">
        <v>2</v>
      </c>
      <c r="AC60" s="111">
        <v>3</v>
      </c>
      <c r="AD60">
        <f t="shared" si="4"/>
        <v>10</v>
      </c>
      <c r="AE60">
        <f t="shared" si="2"/>
        <v>12</v>
      </c>
      <c r="AF60">
        <f t="shared" si="5"/>
        <v>22</v>
      </c>
      <c r="AP60">
        <f t="shared" si="3"/>
        <v>10</v>
      </c>
      <c r="AZ60">
        <v>12</v>
      </c>
    </row>
    <row r="61" spans="2:52" thickBot="1" x14ac:dyDescent="0.4">
      <c r="B61" s="32">
        <v>30</v>
      </c>
      <c r="C61" s="32">
        <v>23</v>
      </c>
      <c r="D61" s="32"/>
      <c r="E61" s="32"/>
      <c r="F61" s="33">
        <v>0.54</v>
      </c>
      <c r="G61" s="32" t="s">
        <v>214</v>
      </c>
      <c r="H61" s="32">
        <v>5</v>
      </c>
      <c r="U61" s="108">
        <v>3</v>
      </c>
      <c r="V61" s="109">
        <v>4</v>
      </c>
      <c r="W61" s="110">
        <v>4</v>
      </c>
      <c r="X61" s="109">
        <v>4</v>
      </c>
      <c r="Y61" s="109">
        <v>3</v>
      </c>
      <c r="Z61" s="110">
        <v>3</v>
      </c>
      <c r="AA61" s="110">
        <v>4</v>
      </c>
      <c r="AB61" s="110">
        <v>4</v>
      </c>
      <c r="AC61" s="111">
        <v>4</v>
      </c>
      <c r="AD61">
        <f t="shared" si="4"/>
        <v>14</v>
      </c>
      <c r="AE61">
        <f t="shared" si="2"/>
        <v>19</v>
      </c>
      <c r="AF61">
        <f t="shared" si="5"/>
        <v>33</v>
      </c>
      <c r="AP61">
        <f t="shared" si="3"/>
        <v>15</v>
      </c>
      <c r="AZ61">
        <v>19</v>
      </c>
    </row>
    <row r="62" spans="2:52" thickBot="1" x14ac:dyDescent="0.4">
      <c r="B62" s="34">
        <v>31</v>
      </c>
      <c r="C62" s="34">
        <v>35</v>
      </c>
      <c r="D62" s="34"/>
      <c r="E62" s="34"/>
      <c r="F62" s="35">
        <v>0.61</v>
      </c>
      <c r="G62" s="34" t="s">
        <v>213</v>
      </c>
      <c r="H62" s="34">
        <v>6</v>
      </c>
      <c r="U62" s="108">
        <v>3</v>
      </c>
      <c r="V62" s="109">
        <v>4</v>
      </c>
      <c r="W62" s="110">
        <v>4</v>
      </c>
      <c r="X62" s="109">
        <v>4</v>
      </c>
      <c r="Y62" s="109">
        <v>2</v>
      </c>
      <c r="Z62" s="110">
        <v>4</v>
      </c>
      <c r="AA62" s="110">
        <v>4</v>
      </c>
      <c r="AB62" s="110">
        <v>4</v>
      </c>
      <c r="AC62" s="111">
        <v>4</v>
      </c>
      <c r="AD62">
        <f t="shared" si="4"/>
        <v>13</v>
      </c>
      <c r="AE62">
        <f t="shared" si="2"/>
        <v>20</v>
      </c>
      <c r="AF62">
        <f t="shared" si="5"/>
        <v>33</v>
      </c>
      <c r="AP62">
        <f t="shared" si="3"/>
        <v>14</v>
      </c>
      <c r="AZ62">
        <v>20</v>
      </c>
    </row>
    <row r="63" spans="2:52" thickBot="1" x14ac:dyDescent="0.4">
      <c r="B63" s="34">
        <v>32</v>
      </c>
      <c r="C63" s="34">
        <v>24</v>
      </c>
      <c r="D63" s="34"/>
      <c r="E63" s="34"/>
      <c r="F63" s="35">
        <v>0.7</v>
      </c>
      <c r="G63" s="34" t="s">
        <v>217</v>
      </c>
      <c r="H63" s="34">
        <v>6</v>
      </c>
      <c r="U63" s="108">
        <v>3</v>
      </c>
      <c r="V63" s="109">
        <v>4</v>
      </c>
      <c r="W63" s="110">
        <v>4</v>
      </c>
      <c r="X63" s="109">
        <v>3</v>
      </c>
      <c r="Y63" s="109">
        <v>2</v>
      </c>
      <c r="Z63" s="110">
        <v>4</v>
      </c>
      <c r="AA63" s="110">
        <v>4</v>
      </c>
      <c r="AB63" s="110">
        <v>4</v>
      </c>
      <c r="AC63" s="111">
        <v>3</v>
      </c>
      <c r="AD63">
        <f t="shared" si="4"/>
        <v>12</v>
      </c>
      <c r="AE63">
        <f t="shared" si="2"/>
        <v>19</v>
      </c>
      <c r="AF63">
        <f t="shared" si="5"/>
        <v>31</v>
      </c>
      <c r="AP63">
        <f t="shared" si="3"/>
        <v>13</v>
      </c>
      <c r="AZ63">
        <v>19</v>
      </c>
    </row>
    <row r="64" spans="2:52" thickBot="1" x14ac:dyDescent="0.4">
      <c r="B64" s="34">
        <v>33</v>
      </c>
      <c r="C64" s="34">
        <v>18</v>
      </c>
      <c r="D64" s="34"/>
      <c r="E64" s="34"/>
      <c r="F64" s="35">
        <v>0.77</v>
      </c>
      <c r="G64" s="34" t="s">
        <v>219</v>
      </c>
      <c r="H64" s="34">
        <v>6</v>
      </c>
      <c r="U64" s="108">
        <v>3</v>
      </c>
      <c r="V64" s="109">
        <v>3</v>
      </c>
      <c r="W64" s="110">
        <v>3</v>
      </c>
      <c r="X64" s="109">
        <v>2</v>
      </c>
      <c r="Y64" s="109">
        <v>2</v>
      </c>
      <c r="Z64" s="110">
        <v>4</v>
      </c>
      <c r="AA64" s="110">
        <v>3</v>
      </c>
      <c r="AB64" s="110">
        <v>3</v>
      </c>
      <c r="AC64" s="111">
        <v>3</v>
      </c>
      <c r="AD64">
        <f t="shared" si="4"/>
        <v>10</v>
      </c>
      <c r="AE64">
        <f t="shared" si="2"/>
        <v>16</v>
      </c>
      <c r="AF64">
        <f t="shared" si="5"/>
        <v>26</v>
      </c>
      <c r="AP64">
        <f t="shared" si="3"/>
        <v>10</v>
      </c>
      <c r="AZ64">
        <v>16</v>
      </c>
    </row>
    <row r="65" spans="2:52" thickBot="1" x14ac:dyDescent="0.4">
      <c r="B65" s="36">
        <v>34</v>
      </c>
      <c r="C65" s="36">
        <v>25</v>
      </c>
      <c r="D65" s="37"/>
      <c r="E65" s="36"/>
      <c r="F65" s="38">
        <v>0.82</v>
      </c>
      <c r="G65" s="36" t="s">
        <v>220</v>
      </c>
      <c r="H65" s="36">
        <v>7</v>
      </c>
      <c r="U65" s="108">
        <v>3</v>
      </c>
      <c r="V65" s="109">
        <v>3</v>
      </c>
      <c r="W65" s="110">
        <v>3</v>
      </c>
      <c r="X65" s="109">
        <v>2</v>
      </c>
      <c r="Y65" s="109">
        <v>2</v>
      </c>
      <c r="Z65" s="110">
        <v>4</v>
      </c>
      <c r="AA65" s="110">
        <v>3</v>
      </c>
      <c r="AB65" s="110">
        <v>2</v>
      </c>
      <c r="AC65" s="111">
        <v>1</v>
      </c>
      <c r="AD65">
        <f t="shared" si="4"/>
        <v>10</v>
      </c>
      <c r="AE65">
        <f t="shared" si="2"/>
        <v>13</v>
      </c>
      <c r="AF65">
        <f t="shared" si="5"/>
        <v>23</v>
      </c>
      <c r="AP65">
        <f t="shared" si="3"/>
        <v>9</v>
      </c>
      <c r="AZ65">
        <v>13</v>
      </c>
    </row>
    <row r="66" spans="2:52" thickBot="1" x14ac:dyDescent="0.4">
      <c r="B66" s="36">
        <v>35</v>
      </c>
      <c r="C66" s="36">
        <v>14</v>
      </c>
      <c r="D66" s="36"/>
      <c r="E66" s="36"/>
      <c r="F66" s="38">
        <v>0.89</v>
      </c>
      <c r="G66" s="36" t="s">
        <v>222</v>
      </c>
      <c r="H66" s="36">
        <v>7</v>
      </c>
      <c r="U66" s="108">
        <v>3</v>
      </c>
      <c r="V66" s="109">
        <v>4</v>
      </c>
      <c r="W66" s="110">
        <v>4</v>
      </c>
      <c r="X66" s="109">
        <v>3</v>
      </c>
      <c r="Y66" s="109">
        <v>2</v>
      </c>
      <c r="Z66" s="110">
        <v>4</v>
      </c>
      <c r="AA66" s="110">
        <v>4</v>
      </c>
      <c r="AB66" s="110">
        <v>4</v>
      </c>
      <c r="AC66" s="111">
        <v>4</v>
      </c>
      <c r="AD66">
        <f t="shared" si="4"/>
        <v>12</v>
      </c>
      <c r="AE66">
        <f t="shared" si="2"/>
        <v>20</v>
      </c>
      <c r="AF66">
        <f t="shared" si="5"/>
        <v>32</v>
      </c>
      <c r="AP66">
        <f t="shared" si="3"/>
        <v>13</v>
      </c>
      <c r="AZ66">
        <v>20</v>
      </c>
    </row>
    <row r="67" spans="2:52" thickBot="1" x14ac:dyDescent="0.4">
      <c r="B67" s="39">
        <v>36</v>
      </c>
      <c r="C67" s="39">
        <v>8</v>
      </c>
      <c r="D67" s="39"/>
      <c r="E67" s="39"/>
      <c r="F67" s="40">
        <v>0.93</v>
      </c>
      <c r="G67" s="39" t="s">
        <v>224</v>
      </c>
      <c r="H67" s="39">
        <v>8</v>
      </c>
      <c r="U67" s="108">
        <v>3</v>
      </c>
      <c r="V67" s="109">
        <v>4</v>
      </c>
      <c r="W67" s="110">
        <v>3</v>
      </c>
      <c r="X67" s="109">
        <v>3</v>
      </c>
      <c r="Y67" s="109">
        <v>3</v>
      </c>
      <c r="Z67" s="110">
        <v>4</v>
      </c>
      <c r="AA67" s="110">
        <v>4</v>
      </c>
      <c r="AB67" s="110">
        <v>3</v>
      </c>
      <c r="AC67" s="111">
        <v>2</v>
      </c>
      <c r="AD67">
        <f t="shared" si="4"/>
        <v>13</v>
      </c>
      <c r="AE67">
        <f t="shared" si="2"/>
        <v>16</v>
      </c>
      <c r="AF67">
        <f t="shared" si="5"/>
        <v>29</v>
      </c>
      <c r="AP67">
        <f t="shared" si="3"/>
        <v>13</v>
      </c>
      <c r="AZ67">
        <v>16</v>
      </c>
    </row>
    <row r="68" spans="2:52" thickBot="1" x14ac:dyDescent="0.4">
      <c r="B68" s="39">
        <v>37</v>
      </c>
      <c r="C68" s="39">
        <v>10</v>
      </c>
      <c r="D68" s="39"/>
      <c r="E68" s="39"/>
      <c r="F68" s="40">
        <v>0.95</v>
      </c>
      <c r="G68" s="39" t="s">
        <v>226</v>
      </c>
      <c r="H68" s="39">
        <v>8</v>
      </c>
      <c r="U68" s="108">
        <v>2</v>
      </c>
      <c r="V68" s="109">
        <v>4</v>
      </c>
      <c r="W68" s="110">
        <v>2</v>
      </c>
      <c r="X68" s="109">
        <v>3</v>
      </c>
      <c r="Y68" s="109">
        <v>2</v>
      </c>
      <c r="Z68" s="110">
        <v>1</v>
      </c>
      <c r="AA68" s="110">
        <v>3</v>
      </c>
      <c r="AB68" s="110">
        <v>2</v>
      </c>
      <c r="AC68" s="111">
        <v>2</v>
      </c>
      <c r="AD68">
        <f t="shared" si="4"/>
        <v>11</v>
      </c>
      <c r="AE68">
        <f t="shared" si="2"/>
        <v>10</v>
      </c>
      <c r="AF68">
        <f t="shared" si="5"/>
        <v>21</v>
      </c>
      <c r="AP68">
        <f t="shared" si="3"/>
        <v>10</v>
      </c>
      <c r="AZ68">
        <v>10</v>
      </c>
    </row>
    <row r="69" spans="2:52" thickBot="1" x14ac:dyDescent="0.4">
      <c r="B69" s="41">
        <v>38</v>
      </c>
      <c r="C69" s="41">
        <v>5</v>
      </c>
      <c r="D69" s="41"/>
      <c r="E69" s="41"/>
      <c r="F69" s="42">
        <v>0.98</v>
      </c>
      <c r="G69" s="43">
        <v>44318</v>
      </c>
      <c r="H69" s="41">
        <v>9</v>
      </c>
      <c r="U69" s="108">
        <v>4</v>
      </c>
      <c r="V69" s="109">
        <v>3</v>
      </c>
      <c r="W69" s="110">
        <v>3</v>
      </c>
      <c r="X69" s="109">
        <v>3</v>
      </c>
      <c r="Y69" s="109">
        <v>2</v>
      </c>
      <c r="Z69" s="110">
        <v>2</v>
      </c>
      <c r="AA69" s="110">
        <v>3</v>
      </c>
      <c r="AB69" s="110">
        <v>3</v>
      </c>
      <c r="AC69" s="111">
        <v>3</v>
      </c>
      <c r="AD69">
        <f t="shared" si="4"/>
        <v>12</v>
      </c>
      <c r="AE69">
        <f t="shared" si="2"/>
        <v>14</v>
      </c>
      <c r="AF69">
        <f t="shared" si="5"/>
        <v>26</v>
      </c>
      <c r="AP69">
        <f t="shared" si="3"/>
        <v>11</v>
      </c>
      <c r="AZ69">
        <v>14</v>
      </c>
    </row>
    <row r="70" spans="2:52" thickBot="1" x14ac:dyDescent="0.4">
      <c r="B70" s="41">
        <v>39</v>
      </c>
      <c r="C70" s="41">
        <v>1</v>
      </c>
      <c r="D70" s="41"/>
      <c r="E70" s="41"/>
      <c r="F70" s="42">
        <v>0.99</v>
      </c>
      <c r="G70" s="41" t="s">
        <v>229</v>
      </c>
      <c r="H70" s="41">
        <v>9</v>
      </c>
      <c r="U70" s="108">
        <v>3</v>
      </c>
      <c r="V70" s="109">
        <v>2</v>
      </c>
      <c r="W70" s="110">
        <v>3</v>
      </c>
      <c r="X70" s="109">
        <v>4</v>
      </c>
      <c r="Y70" s="109">
        <v>4</v>
      </c>
      <c r="Z70" s="110">
        <v>4</v>
      </c>
      <c r="AA70" s="110">
        <v>4</v>
      </c>
      <c r="AB70" s="110">
        <v>4</v>
      </c>
      <c r="AC70" s="111">
        <v>4</v>
      </c>
      <c r="AD70">
        <f t="shared" si="4"/>
        <v>13</v>
      </c>
      <c r="AE70">
        <f t="shared" si="2"/>
        <v>19</v>
      </c>
      <c r="AF70">
        <f t="shared" si="5"/>
        <v>32</v>
      </c>
      <c r="AP70">
        <f t="shared" si="3"/>
        <v>16</v>
      </c>
      <c r="AZ70">
        <v>19</v>
      </c>
    </row>
    <row r="71" spans="2:52" thickBot="1" x14ac:dyDescent="0.4">
      <c r="B71" s="41">
        <v>40</v>
      </c>
      <c r="C71" s="41">
        <v>1</v>
      </c>
      <c r="D71" s="41"/>
      <c r="E71" s="41"/>
      <c r="F71" s="42">
        <v>1</v>
      </c>
      <c r="G71" s="41" t="s">
        <v>231</v>
      </c>
      <c r="H71" s="41">
        <v>9</v>
      </c>
      <c r="U71" s="108">
        <v>3</v>
      </c>
      <c r="V71" s="109">
        <v>2</v>
      </c>
      <c r="W71" s="110">
        <v>4</v>
      </c>
      <c r="X71" s="109">
        <v>3</v>
      </c>
      <c r="Y71" s="109">
        <v>3</v>
      </c>
      <c r="Z71" s="110">
        <v>4</v>
      </c>
      <c r="AA71" s="110">
        <v>4</v>
      </c>
      <c r="AB71" s="110">
        <v>4</v>
      </c>
      <c r="AC71" s="111">
        <v>4</v>
      </c>
      <c r="AD71">
        <f t="shared" si="4"/>
        <v>11</v>
      </c>
      <c r="AE71">
        <f t="shared" ref="AE71:AE134" si="17">SUM(W71,Z71:AC71)</f>
        <v>20</v>
      </c>
      <c r="AF71">
        <f t="shared" si="5"/>
        <v>31</v>
      </c>
      <c r="AP71">
        <f t="shared" ref="AP71:AP134" si="18">SUM(X71:Y71,AA71:AB71)</f>
        <v>14</v>
      </c>
      <c r="AZ71">
        <v>20</v>
      </c>
    </row>
    <row r="72" spans="2:52" ht="15" customHeight="1" thickBot="1" x14ac:dyDescent="0.4">
      <c r="U72" s="108">
        <v>2</v>
      </c>
      <c r="V72" s="109">
        <v>4</v>
      </c>
      <c r="W72" s="110">
        <v>1</v>
      </c>
      <c r="X72" s="109">
        <v>4</v>
      </c>
      <c r="Y72" s="109">
        <v>2</v>
      </c>
      <c r="Z72" s="110">
        <v>2</v>
      </c>
      <c r="AA72" s="110">
        <v>1</v>
      </c>
      <c r="AB72" s="110">
        <v>3</v>
      </c>
      <c r="AC72" s="111">
        <v>1</v>
      </c>
      <c r="AD72">
        <f t="shared" ref="AD72:AD135" si="19">SUM(U72:V72,X72:Y72)</f>
        <v>12</v>
      </c>
      <c r="AE72">
        <f t="shared" si="17"/>
        <v>8</v>
      </c>
      <c r="AF72">
        <f t="shared" ref="AF72:AF135" si="20">SUM(U72:AC72)</f>
        <v>20</v>
      </c>
      <c r="AP72">
        <f t="shared" si="18"/>
        <v>10</v>
      </c>
      <c r="AZ72">
        <v>8</v>
      </c>
    </row>
    <row r="73" spans="2:52" ht="15" customHeight="1" thickBot="1" x14ac:dyDescent="0.4">
      <c r="U73" s="108">
        <v>3</v>
      </c>
      <c r="V73" s="109">
        <v>3</v>
      </c>
      <c r="W73" s="110">
        <v>3</v>
      </c>
      <c r="X73" s="109">
        <v>3</v>
      </c>
      <c r="Y73" s="109">
        <v>3</v>
      </c>
      <c r="Z73" s="110">
        <v>2</v>
      </c>
      <c r="AA73" s="110">
        <v>2</v>
      </c>
      <c r="AB73" s="110">
        <v>3</v>
      </c>
      <c r="AC73" s="111">
        <v>2</v>
      </c>
      <c r="AD73">
        <f t="shared" si="19"/>
        <v>12</v>
      </c>
      <c r="AE73">
        <f t="shared" si="17"/>
        <v>12</v>
      </c>
      <c r="AF73">
        <f t="shared" si="20"/>
        <v>24</v>
      </c>
      <c r="AP73">
        <f t="shared" si="18"/>
        <v>11</v>
      </c>
      <c r="AZ73">
        <v>12</v>
      </c>
    </row>
    <row r="74" spans="2:52" ht="15" customHeight="1" thickBot="1" x14ac:dyDescent="0.4">
      <c r="U74" s="108">
        <v>3</v>
      </c>
      <c r="V74" s="109">
        <v>4</v>
      </c>
      <c r="W74" s="110">
        <v>4</v>
      </c>
      <c r="X74" s="109">
        <v>4</v>
      </c>
      <c r="Y74" s="109">
        <v>2</v>
      </c>
      <c r="Z74" s="110">
        <v>4</v>
      </c>
      <c r="AA74" s="110">
        <v>4</v>
      </c>
      <c r="AB74" s="110">
        <v>3</v>
      </c>
      <c r="AC74" s="111">
        <v>3</v>
      </c>
      <c r="AD74">
        <f t="shared" si="19"/>
        <v>13</v>
      </c>
      <c r="AE74">
        <f t="shared" si="17"/>
        <v>18</v>
      </c>
      <c r="AF74">
        <f t="shared" si="20"/>
        <v>31</v>
      </c>
      <c r="AP74">
        <f t="shared" si="18"/>
        <v>13</v>
      </c>
      <c r="AZ74">
        <v>18</v>
      </c>
    </row>
    <row r="75" spans="2:52" ht="15" customHeight="1" thickBot="1" x14ac:dyDescent="0.4">
      <c r="B75" t="s">
        <v>358</v>
      </c>
      <c r="U75" s="108">
        <v>3</v>
      </c>
      <c r="V75" s="109">
        <v>4</v>
      </c>
      <c r="W75" s="110">
        <v>3</v>
      </c>
      <c r="X75" s="109">
        <v>4</v>
      </c>
      <c r="Y75" s="109">
        <v>3</v>
      </c>
      <c r="Z75" s="110">
        <v>2</v>
      </c>
      <c r="AA75" s="110">
        <v>4</v>
      </c>
      <c r="AB75" s="110">
        <v>4</v>
      </c>
      <c r="AC75" s="111">
        <v>3</v>
      </c>
      <c r="AD75">
        <f t="shared" si="19"/>
        <v>14</v>
      </c>
      <c r="AE75">
        <f t="shared" si="17"/>
        <v>16</v>
      </c>
      <c r="AF75">
        <f t="shared" si="20"/>
        <v>30</v>
      </c>
      <c r="AP75">
        <f t="shared" si="18"/>
        <v>15</v>
      </c>
      <c r="AZ75">
        <v>16</v>
      </c>
    </row>
    <row r="76" spans="2:52" ht="15" customHeight="1" thickBot="1" x14ac:dyDescent="0.4">
      <c r="U76" s="108">
        <v>2</v>
      </c>
      <c r="V76" s="109">
        <v>3</v>
      </c>
      <c r="W76" s="110">
        <v>3</v>
      </c>
      <c r="X76" s="109">
        <v>2</v>
      </c>
      <c r="Y76" s="109">
        <v>2</v>
      </c>
      <c r="Z76" s="110">
        <v>3</v>
      </c>
      <c r="AA76" s="110">
        <v>4</v>
      </c>
      <c r="AB76" s="110">
        <v>3</v>
      </c>
      <c r="AC76" s="111">
        <v>3</v>
      </c>
      <c r="AD76">
        <f t="shared" si="19"/>
        <v>9</v>
      </c>
      <c r="AE76">
        <f t="shared" si="17"/>
        <v>16</v>
      </c>
      <c r="AF76">
        <f t="shared" si="20"/>
        <v>25</v>
      </c>
      <c r="AP76">
        <f t="shared" si="18"/>
        <v>11</v>
      </c>
      <c r="AZ76">
        <v>16</v>
      </c>
    </row>
    <row r="77" spans="2:52" ht="15" customHeight="1" thickBot="1" x14ac:dyDescent="0.4">
      <c r="U77" s="108">
        <v>3</v>
      </c>
      <c r="V77" s="109">
        <v>3</v>
      </c>
      <c r="W77" s="110">
        <v>3</v>
      </c>
      <c r="X77" s="109">
        <v>2</v>
      </c>
      <c r="Y77" s="109">
        <v>3</v>
      </c>
      <c r="Z77" s="110">
        <v>3</v>
      </c>
      <c r="AA77" s="110">
        <v>2</v>
      </c>
      <c r="AB77" s="110">
        <v>3</v>
      </c>
      <c r="AC77" s="111">
        <v>3</v>
      </c>
      <c r="AD77">
        <f t="shared" si="19"/>
        <v>11</v>
      </c>
      <c r="AE77">
        <f t="shared" si="17"/>
        <v>14</v>
      </c>
      <c r="AF77">
        <f t="shared" si="20"/>
        <v>25</v>
      </c>
      <c r="AP77">
        <f t="shared" si="18"/>
        <v>10</v>
      </c>
      <c r="AZ77">
        <v>14</v>
      </c>
    </row>
    <row r="78" spans="2:52" ht="15" customHeight="1" thickBot="1" x14ac:dyDescent="0.4">
      <c r="U78" s="108">
        <v>3</v>
      </c>
      <c r="V78" s="109">
        <v>4</v>
      </c>
      <c r="W78" s="110">
        <v>2</v>
      </c>
      <c r="X78" s="109">
        <v>2</v>
      </c>
      <c r="Y78" s="109">
        <v>3</v>
      </c>
      <c r="Z78" s="110">
        <v>1</v>
      </c>
      <c r="AA78" s="110">
        <v>3</v>
      </c>
      <c r="AB78" s="110">
        <v>4</v>
      </c>
      <c r="AC78" s="111">
        <v>3</v>
      </c>
      <c r="AD78">
        <f t="shared" si="19"/>
        <v>12</v>
      </c>
      <c r="AE78">
        <f t="shared" si="17"/>
        <v>13</v>
      </c>
      <c r="AF78">
        <f t="shared" si="20"/>
        <v>25</v>
      </c>
      <c r="AP78">
        <f t="shared" si="18"/>
        <v>12</v>
      </c>
      <c r="AZ78">
        <v>13</v>
      </c>
    </row>
    <row r="79" spans="2:52" ht="15" customHeight="1" thickBot="1" x14ac:dyDescent="0.4">
      <c r="U79" s="108">
        <v>3</v>
      </c>
      <c r="V79" s="109">
        <v>3</v>
      </c>
      <c r="W79" s="110">
        <v>3</v>
      </c>
      <c r="X79" s="109">
        <v>3</v>
      </c>
      <c r="Y79" s="109">
        <v>2</v>
      </c>
      <c r="Z79" s="110">
        <v>2</v>
      </c>
      <c r="AA79" s="110">
        <v>3</v>
      </c>
      <c r="AB79" s="110">
        <v>3</v>
      </c>
      <c r="AC79" s="111">
        <v>2</v>
      </c>
      <c r="AD79">
        <f t="shared" si="19"/>
        <v>11</v>
      </c>
      <c r="AE79">
        <f t="shared" si="17"/>
        <v>13</v>
      </c>
      <c r="AF79">
        <f t="shared" si="20"/>
        <v>24</v>
      </c>
      <c r="AP79">
        <f t="shared" si="18"/>
        <v>11</v>
      </c>
      <c r="AZ79">
        <v>13</v>
      </c>
    </row>
    <row r="80" spans="2:52" ht="15" customHeight="1" thickBot="1" x14ac:dyDescent="0.4">
      <c r="U80" s="108">
        <v>4</v>
      </c>
      <c r="V80" s="109">
        <v>3</v>
      </c>
      <c r="W80" s="110">
        <v>4</v>
      </c>
      <c r="X80" s="109">
        <v>4</v>
      </c>
      <c r="Y80" s="109">
        <v>4</v>
      </c>
      <c r="Z80" s="110">
        <v>3</v>
      </c>
      <c r="AA80" s="110">
        <v>4</v>
      </c>
      <c r="AB80" s="110">
        <v>3</v>
      </c>
      <c r="AC80" s="111">
        <v>4</v>
      </c>
      <c r="AD80">
        <f t="shared" si="19"/>
        <v>15</v>
      </c>
      <c r="AE80">
        <f t="shared" si="17"/>
        <v>18</v>
      </c>
      <c r="AF80">
        <f t="shared" si="20"/>
        <v>33</v>
      </c>
      <c r="AP80">
        <f t="shared" si="18"/>
        <v>15</v>
      </c>
      <c r="AZ80">
        <v>18</v>
      </c>
    </row>
    <row r="81" spans="21:52" ht="15" customHeight="1" thickBot="1" x14ac:dyDescent="0.4">
      <c r="U81" s="108">
        <v>3</v>
      </c>
      <c r="V81" s="109">
        <v>4</v>
      </c>
      <c r="W81" s="110">
        <v>2</v>
      </c>
      <c r="X81" s="109">
        <v>2</v>
      </c>
      <c r="Y81" s="109">
        <v>3</v>
      </c>
      <c r="Z81" s="110">
        <v>2</v>
      </c>
      <c r="AA81" s="110">
        <v>2</v>
      </c>
      <c r="AB81" s="110">
        <v>3</v>
      </c>
      <c r="AC81" s="111">
        <v>3</v>
      </c>
      <c r="AD81">
        <f t="shared" si="19"/>
        <v>12</v>
      </c>
      <c r="AE81">
        <f t="shared" si="17"/>
        <v>12</v>
      </c>
      <c r="AF81">
        <f t="shared" si="20"/>
        <v>24</v>
      </c>
      <c r="AP81">
        <f t="shared" si="18"/>
        <v>10</v>
      </c>
      <c r="AZ81">
        <v>12</v>
      </c>
    </row>
    <row r="82" spans="21:52" ht="15" customHeight="1" thickBot="1" x14ac:dyDescent="0.4">
      <c r="U82" s="108">
        <v>4</v>
      </c>
      <c r="V82" s="109">
        <v>3</v>
      </c>
      <c r="W82" s="110">
        <v>2</v>
      </c>
      <c r="X82" s="109">
        <v>2</v>
      </c>
      <c r="Y82" s="109">
        <v>2</v>
      </c>
      <c r="Z82" s="110">
        <v>1</v>
      </c>
      <c r="AA82" s="110">
        <v>2</v>
      </c>
      <c r="AB82" s="110">
        <v>2</v>
      </c>
      <c r="AC82" s="111">
        <v>1</v>
      </c>
      <c r="AD82">
        <f t="shared" si="19"/>
        <v>11</v>
      </c>
      <c r="AE82">
        <f t="shared" si="17"/>
        <v>8</v>
      </c>
      <c r="AF82">
        <f t="shared" si="20"/>
        <v>19</v>
      </c>
      <c r="AP82">
        <f t="shared" si="18"/>
        <v>8</v>
      </c>
      <c r="AZ82">
        <v>8</v>
      </c>
    </row>
    <row r="83" spans="21:52" ht="15" customHeight="1" thickBot="1" x14ac:dyDescent="0.4">
      <c r="U83" s="108">
        <v>3</v>
      </c>
      <c r="V83" s="109">
        <v>3</v>
      </c>
      <c r="W83" s="110">
        <v>2</v>
      </c>
      <c r="X83" s="109">
        <v>3</v>
      </c>
      <c r="Y83" s="109">
        <v>3</v>
      </c>
      <c r="Z83" s="110">
        <v>2</v>
      </c>
      <c r="AA83" s="110">
        <v>3</v>
      </c>
      <c r="AB83" s="110">
        <v>3</v>
      </c>
      <c r="AC83" s="111">
        <v>4</v>
      </c>
      <c r="AD83">
        <f t="shared" si="19"/>
        <v>12</v>
      </c>
      <c r="AE83">
        <f t="shared" si="17"/>
        <v>14</v>
      </c>
      <c r="AF83">
        <f t="shared" si="20"/>
        <v>26</v>
      </c>
      <c r="AP83">
        <f t="shared" si="18"/>
        <v>12</v>
      </c>
      <c r="AZ83">
        <v>14</v>
      </c>
    </row>
    <row r="84" spans="21:52" ht="15" customHeight="1" thickBot="1" x14ac:dyDescent="0.4">
      <c r="U84" s="108">
        <v>3</v>
      </c>
      <c r="V84" s="109">
        <v>1</v>
      </c>
      <c r="W84" s="110">
        <v>4</v>
      </c>
      <c r="X84" s="109">
        <v>4</v>
      </c>
      <c r="Y84" s="109">
        <v>3</v>
      </c>
      <c r="Z84" s="110">
        <v>3</v>
      </c>
      <c r="AA84" s="110">
        <v>4</v>
      </c>
      <c r="AB84" s="110">
        <v>4</v>
      </c>
      <c r="AC84" s="111">
        <v>2</v>
      </c>
      <c r="AD84">
        <f t="shared" si="19"/>
        <v>11</v>
      </c>
      <c r="AE84">
        <f t="shared" si="17"/>
        <v>17</v>
      </c>
      <c r="AF84">
        <f t="shared" si="20"/>
        <v>28</v>
      </c>
      <c r="AP84">
        <f t="shared" si="18"/>
        <v>15</v>
      </c>
      <c r="AZ84">
        <v>17</v>
      </c>
    </row>
    <row r="85" spans="21:52" ht="15" customHeight="1" thickBot="1" x14ac:dyDescent="0.4">
      <c r="U85" s="108">
        <v>3</v>
      </c>
      <c r="V85" s="109">
        <v>3</v>
      </c>
      <c r="W85" s="110">
        <v>4</v>
      </c>
      <c r="X85" s="109">
        <v>2</v>
      </c>
      <c r="Y85" s="109">
        <v>3</v>
      </c>
      <c r="Z85" s="110">
        <v>3</v>
      </c>
      <c r="AA85" s="110">
        <v>4</v>
      </c>
      <c r="AB85" s="110">
        <v>4</v>
      </c>
      <c r="AC85" s="111">
        <v>4</v>
      </c>
      <c r="AD85">
        <f t="shared" si="19"/>
        <v>11</v>
      </c>
      <c r="AE85">
        <f t="shared" si="17"/>
        <v>19</v>
      </c>
      <c r="AF85">
        <f t="shared" si="20"/>
        <v>30</v>
      </c>
      <c r="AP85">
        <f t="shared" si="18"/>
        <v>13</v>
      </c>
      <c r="AZ85">
        <v>19</v>
      </c>
    </row>
    <row r="86" spans="21:52" ht="15" customHeight="1" thickBot="1" x14ac:dyDescent="0.4">
      <c r="U86" s="108">
        <v>2</v>
      </c>
      <c r="V86" s="109">
        <v>4</v>
      </c>
      <c r="W86" s="110">
        <v>4</v>
      </c>
      <c r="X86" s="109">
        <v>3</v>
      </c>
      <c r="Y86" s="109">
        <v>2</v>
      </c>
      <c r="Z86" s="110">
        <v>4</v>
      </c>
      <c r="AA86" s="110">
        <v>4</v>
      </c>
      <c r="AB86" s="110">
        <v>4</v>
      </c>
      <c r="AC86" s="111">
        <v>4</v>
      </c>
      <c r="AD86">
        <f t="shared" si="19"/>
        <v>11</v>
      </c>
      <c r="AE86">
        <f t="shared" si="17"/>
        <v>20</v>
      </c>
      <c r="AF86">
        <f t="shared" si="20"/>
        <v>31</v>
      </c>
      <c r="AP86">
        <f t="shared" si="18"/>
        <v>13</v>
      </c>
      <c r="AZ86">
        <v>20</v>
      </c>
    </row>
    <row r="87" spans="21:52" ht="15" customHeight="1" thickBot="1" x14ac:dyDescent="0.4">
      <c r="U87" s="108">
        <v>1</v>
      </c>
      <c r="V87" s="109">
        <v>3</v>
      </c>
      <c r="W87" s="110">
        <v>4</v>
      </c>
      <c r="X87" s="109">
        <v>2</v>
      </c>
      <c r="Y87" s="109">
        <v>4</v>
      </c>
      <c r="Z87" s="110">
        <v>2</v>
      </c>
      <c r="AA87" s="110">
        <v>4</v>
      </c>
      <c r="AB87" s="110">
        <v>3</v>
      </c>
      <c r="AC87" s="111">
        <v>4</v>
      </c>
      <c r="AD87">
        <f t="shared" si="19"/>
        <v>10</v>
      </c>
      <c r="AE87">
        <f t="shared" si="17"/>
        <v>17</v>
      </c>
      <c r="AF87">
        <f t="shared" si="20"/>
        <v>27</v>
      </c>
      <c r="AP87">
        <f t="shared" si="18"/>
        <v>13</v>
      </c>
      <c r="AZ87">
        <v>17</v>
      </c>
    </row>
    <row r="88" spans="21:52" ht="15" customHeight="1" thickBot="1" x14ac:dyDescent="0.4">
      <c r="U88" s="108">
        <v>4</v>
      </c>
      <c r="V88" s="109">
        <v>1</v>
      </c>
      <c r="W88" s="110">
        <v>4</v>
      </c>
      <c r="X88" s="109">
        <v>3</v>
      </c>
      <c r="Y88" s="109">
        <v>3</v>
      </c>
      <c r="Z88" s="110">
        <v>4</v>
      </c>
      <c r="AA88" s="110">
        <v>4</v>
      </c>
      <c r="AB88" s="110">
        <v>2</v>
      </c>
      <c r="AC88" s="111">
        <v>3</v>
      </c>
      <c r="AD88">
        <f t="shared" si="19"/>
        <v>11</v>
      </c>
      <c r="AE88">
        <f t="shared" si="17"/>
        <v>17</v>
      </c>
      <c r="AF88">
        <f t="shared" si="20"/>
        <v>28</v>
      </c>
      <c r="AP88">
        <f t="shared" si="18"/>
        <v>12</v>
      </c>
      <c r="AZ88">
        <v>17</v>
      </c>
    </row>
    <row r="89" spans="21:52" ht="15" customHeight="1" thickBot="1" x14ac:dyDescent="0.4">
      <c r="U89" s="108">
        <v>1</v>
      </c>
      <c r="V89" s="109">
        <v>4</v>
      </c>
      <c r="W89" s="110">
        <v>4</v>
      </c>
      <c r="X89" s="109">
        <v>4</v>
      </c>
      <c r="Y89" s="109">
        <v>4</v>
      </c>
      <c r="Z89" s="110">
        <v>4</v>
      </c>
      <c r="AA89" s="110">
        <v>4</v>
      </c>
      <c r="AB89" s="110">
        <v>3</v>
      </c>
      <c r="AC89" s="111">
        <v>3</v>
      </c>
      <c r="AD89">
        <f t="shared" si="19"/>
        <v>13</v>
      </c>
      <c r="AE89">
        <f t="shared" si="17"/>
        <v>18</v>
      </c>
      <c r="AF89">
        <f t="shared" si="20"/>
        <v>31</v>
      </c>
      <c r="AP89">
        <f t="shared" si="18"/>
        <v>15</v>
      </c>
      <c r="AZ89">
        <v>18</v>
      </c>
    </row>
    <row r="90" spans="21:52" ht="15" customHeight="1" thickBot="1" x14ac:dyDescent="0.4">
      <c r="U90" s="108">
        <v>2</v>
      </c>
      <c r="V90" s="109">
        <v>4</v>
      </c>
      <c r="W90" s="110">
        <v>4</v>
      </c>
      <c r="X90" s="109">
        <v>3</v>
      </c>
      <c r="Y90" s="109">
        <v>3</v>
      </c>
      <c r="Z90" s="110">
        <v>4</v>
      </c>
      <c r="AA90" s="110">
        <v>4</v>
      </c>
      <c r="AB90" s="110">
        <v>3</v>
      </c>
      <c r="AC90" s="111">
        <v>3</v>
      </c>
      <c r="AD90">
        <f t="shared" si="19"/>
        <v>12</v>
      </c>
      <c r="AE90">
        <f t="shared" si="17"/>
        <v>18</v>
      </c>
      <c r="AF90">
        <f t="shared" si="20"/>
        <v>30</v>
      </c>
      <c r="AP90">
        <f t="shared" si="18"/>
        <v>13</v>
      </c>
      <c r="AZ90">
        <v>18</v>
      </c>
    </row>
    <row r="91" spans="21:52" ht="15" customHeight="1" thickBot="1" x14ac:dyDescent="0.4">
      <c r="U91" s="108">
        <v>1</v>
      </c>
      <c r="V91" s="109">
        <v>3</v>
      </c>
      <c r="W91" s="110">
        <v>3</v>
      </c>
      <c r="X91" s="109">
        <v>3</v>
      </c>
      <c r="Y91" s="109">
        <v>3</v>
      </c>
      <c r="Z91" s="110">
        <v>3</v>
      </c>
      <c r="AA91" s="110">
        <v>3</v>
      </c>
      <c r="AB91" s="110">
        <v>2</v>
      </c>
      <c r="AC91" s="111">
        <v>3</v>
      </c>
      <c r="AD91">
        <f t="shared" si="19"/>
        <v>10</v>
      </c>
      <c r="AE91">
        <f t="shared" si="17"/>
        <v>14</v>
      </c>
      <c r="AF91">
        <f t="shared" si="20"/>
        <v>24</v>
      </c>
      <c r="AP91">
        <f t="shared" si="18"/>
        <v>11</v>
      </c>
      <c r="AZ91">
        <v>14</v>
      </c>
    </row>
    <row r="92" spans="21:52" ht="15" customHeight="1" thickBot="1" x14ac:dyDescent="0.4">
      <c r="U92" s="108">
        <v>2</v>
      </c>
      <c r="V92" s="109">
        <v>4</v>
      </c>
      <c r="W92" s="110">
        <v>2</v>
      </c>
      <c r="X92" s="109">
        <v>4</v>
      </c>
      <c r="Y92" s="109">
        <v>3</v>
      </c>
      <c r="Z92" s="110">
        <v>1</v>
      </c>
      <c r="AA92" s="110">
        <v>3</v>
      </c>
      <c r="AB92" s="110">
        <v>2</v>
      </c>
      <c r="AC92" s="111">
        <v>1</v>
      </c>
      <c r="AD92">
        <f t="shared" si="19"/>
        <v>13</v>
      </c>
      <c r="AE92">
        <f t="shared" si="17"/>
        <v>9</v>
      </c>
      <c r="AF92">
        <f t="shared" si="20"/>
        <v>22</v>
      </c>
      <c r="AP92">
        <f t="shared" si="18"/>
        <v>12</v>
      </c>
      <c r="AZ92">
        <v>9</v>
      </c>
    </row>
    <row r="93" spans="21:52" ht="15" customHeight="1" thickBot="1" x14ac:dyDescent="0.4">
      <c r="U93" s="108">
        <v>2</v>
      </c>
      <c r="V93" s="109">
        <v>3</v>
      </c>
      <c r="W93" s="110">
        <v>2</v>
      </c>
      <c r="X93" s="109">
        <v>2</v>
      </c>
      <c r="Y93" s="109">
        <v>3</v>
      </c>
      <c r="Z93" s="110">
        <v>1</v>
      </c>
      <c r="AA93" s="110">
        <v>3</v>
      </c>
      <c r="AB93" s="110">
        <v>2</v>
      </c>
      <c r="AC93" s="111">
        <v>2</v>
      </c>
      <c r="AD93">
        <f t="shared" si="19"/>
        <v>10</v>
      </c>
      <c r="AE93">
        <f t="shared" si="17"/>
        <v>10</v>
      </c>
      <c r="AF93">
        <f t="shared" si="20"/>
        <v>20</v>
      </c>
      <c r="AP93">
        <f t="shared" si="18"/>
        <v>10</v>
      </c>
      <c r="AZ93">
        <v>10</v>
      </c>
    </row>
    <row r="94" spans="21:52" ht="15" customHeight="1" thickBot="1" x14ac:dyDescent="0.4">
      <c r="U94" s="108">
        <v>2</v>
      </c>
      <c r="V94" s="109">
        <v>3</v>
      </c>
      <c r="W94" s="110">
        <v>4</v>
      </c>
      <c r="X94" s="109">
        <v>2</v>
      </c>
      <c r="Y94" s="109">
        <v>2</v>
      </c>
      <c r="Z94" s="110">
        <v>4</v>
      </c>
      <c r="AA94" s="110">
        <v>4</v>
      </c>
      <c r="AB94" s="110">
        <v>4</v>
      </c>
      <c r="AC94" s="111">
        <v>3</v>
      </c>
      <c r="AD94">
        <f t="shared" si="19"/>
        <v>9</v>
      </c>
      <c r="AE94">
        <f t="shared" si="17"/>
        <v>19</v>
      </c>
      <c r="AF94">
        <f t="shared" si="20"/>
        <v>28</v>
      </c>
      <c r="AP94">
        <f t="shared" si="18"/>
        <v>12</v>
      </c>
      <c r="AZ94">
        <v>19</v>
      </c>
    </row>
    <row r="95" spans="21:52" ht="15" customHeight="1" thickBot="1" x14ac:dyDescent="0.4">
      <c r="U95" s="108">
        <v>3</v>
      </c>
      <c r="V95" s="109">
        <v>4</v>
      </c>
      <c r="W95" s="110">
        <v>4</v>
      </c>
      <c r="X95" s="109">
        <v>3</v>
      </c>
      <c r="Y95" s="109">
        <v>2</v>
      </c>
      <c r="Z95" s="110">
        <v>4</v>
      </c>
      <c r="AA95" s="110">
        <v>4</v>
      </c>
      <c r="AB95" s="110">
        <v>4</v>
      </c>
      <c r="AC95" s="111">
        <v>4</v>
      </c>
      <c r="AD95">
        <f t="shared" si="19"/>
        <v>12</v>
      </c>
      <c r="AE95">
        <f t="shared" si="17"/>
        <v>20</v>
      </c>
      <c r="AF95">
        <f t="shared" si="20"/>
        <v>32</v>
      </c>
      <c r="AP95">
        <f t="shared" si="18"/>
        <v>13</v>
      </c>
      <c r="AZ95">
        <v>20</v>
      </c>
    </row>
    <row r="96" spans="21:52" ht="15" customHeight="1" thickBot="1" x14ac:dyDescent="0.4">
      <c r="U96" s="108">
        <v>2</v>
      </c>
      <c r="V96" s="109">
        <v>4</v>
      </c>
      <c r="W96" s="110">
        <v>3</v>
      </c>
      <c r="X96" s="109">
        <v>3</v>
      </c>
      <c r="Y96" s="109">
        <v>3</v>
      </c>
      <c r="Z96" s="110">
        <v>3</v>
      </c>
      <c r="AA96" s="110">
        <v>4</v>
      </c>
      <c r="AB96" s="110">
        <v>3</v>
      </c>
      <c r="AC96" s="111">
        <v>4</v>
      </c>
      <c r="AD96">
        <f t="shared" si="19"/>
        <v>12</v>
      </c>
      <c r="AE96">
        <f t="shared" si="17"/>
        <v>17</v>
      </c>
      <c r="AF96">
        <f t="shared" si="20"/>
        <v>29</v>
      </c>
      <c r="AP96">
        <f t="shared" si="18"/>
        <v>13</v>
      </c>
      <c r="AZ96">
        <v>17</v>
      </c>
    </row>
    <row r="97" spans="21:52" ht="15" customHeight="1" thickBot="1" x14ac:dyDescent="0.4">
      <c r="U97" s="108">
        <v>3</v>
      </c>
      <c r="V97" s="109">
        <v>4</v>
      </c>
      <c r="W97" s="110">
        <v>3</v>
      </c>
      <c r="X97" s="109">
        <v>3</v>
      </c>
      <c r="Y97" s="109">
        <v>3</v>
      </c>
      <c r="Z97" s="110">
        <v>3</v>
      </c>
      <c r="AA97" s="110">
        <v>3</v>
      </c>
      <c r="AB97" s="110">
        <v>3</v>
      </c>
      <c r="AC97" s="111">
        <v>3</v>
      </c>
      <c r="AD97">
        <f t="shared" si="19"/>
        <v>13</v>
      </c>
      <c r="AE97">
        <f t="shared" si="17"/>
        <v>15</v>
      </c>
      <c r="AF97">
        <f t="shared" si="20"/>
        <v>28</v>
      </c>
      <c r="AP97">
        <f t="shared" si="18"/>
        <v>12</v>
      </c>
      <c r="AZ97">
        <v>15</v>
      </c>
    </row>
    <row r="98" spans="21:52" ht="15" customHeight="1" thickBot="1" x14ac:dyDescent="0.4">
      <c r="U98" s="108">
        <v>2</v>
      </c>
      <c r="V98" s="109">
        <v>2</v>
      </c>
      <c r="W98" s="110">
        <v>2</v>
      </c>
      <c r="X98" s="109">
        <v>2</v>
      </c>
      <c r="Y98" s="109">
        <v>3</v>
      </c>
      <c r="Z98" s="110">
        <v>2</v>
      </c>
      <c r="AA98" s="110">
        <v>1</v>
      </c>
      <c r="AB98" s="110">
        <v>1</v>
      </c>
      <c r="AC98" s="111">
        <v>1</v>
      </c>
      <c r="AD98">
        <f t="shared" si="19"/>
        <v>9</v>
      </c>
      <c r="AE98">
        <f t="shared" si="17"/>
        <v>7</v>
      </c>
      <c r="AF98">
        <f t="shared" si="20"/>
        <v>16</v>
      </c>
      <c r="AP98">
        <f t="shared" si="18"/>
        <v>7</v>
      </c>
      <c r="AZ98">
        <v>7</v>
      </c>
    </row>
    <row r="99" spans="21:52" ht="15" customHeight="1" thickBot="1" x14ac:dyDescent="0.4">
      <c r="U99" s="108">
        <v>4</v>
      </c>
      <c r="V99" s="109">
        <v>4</v>
      </c>
      <c r="W99" s="110">
        <v>4</v>
      </c>
      <c r="X99" s="109">
        <v>4</v>
      </c>
      <c r="Y99" s="109">
        <v>2</v>
      </c>
      <c r="Z99" s="110">
        <v>4</v>
      </c>
      <c r="AA99" s="110">
        <v>4</v>
      </c>
      <c r="AB99" s="110">
        <v>4</v>
      </c>
      <c r="AC99" s="111">
        <v>4</v>
      </c>
      <c r="AD99">
        <f t="shared" si="19"/>
        <v>14</v>
      </c>
      <c r="AE99">
        <f t="shared" si="17"/>
        <v>20</v>
      </c>
      <c r="AF99">
        <f t="shared" si="20"/>
        <v>34</v>
      </c>
      <c r="AP99">
        <f t="shared" si="18"/>
        <v>14</v>
      </c>
      <c r="AZ99">
        <v>20</v>
      </c>
    </row>
    <row r="100" spans="21:52" ht="15" customHeight="1" thickBot="1" x14ac:dyDescent="0.4">
      <c r="U100" s="108">
        <v>3</v>
      </c>
      <c r="V100" s="109">
        <v>2</v>
      </c>
      <c r="W100" s="110">
        <v>4</v>
      </c>
      <c r="X100" s="109">
        <v>3</v>
      </c>
      <c r="Y100" s="109">
        <v>2</v>
      </c>
      <c r="Z100" s="110">
        <v>4</v>
      </c>
      <c r="AA100" s="110">
        <v>4</v>
      </c>
      <c r="AB100" s="110">
        <v>4</v>
      </c>
      <c r="AC100" s="111">
        <v>4</v>
      </c>
      <c r="AD100">
        <f t="shared" si="19"/>
        <v>10</v>
      </c>
      <c r="AE100">
        <f t="shared" si="17"/>
        <v>20</v>
      </c>
      <c r="AF100">
        <f t="shared" si="20"/>
        <v>30</v>
      </c>
      <c r="AP100">
        <f t="shared" si="18"/>
        <v>13</v>
      </c>
      <c r="AZ100">
        <v>20</v>
      </c>
    </row>
    <row r="101" spans="21:52" ht="15" customHeight="1" thickBot="1" x14ac:dyDescent="0.4">
      <c r="U101" s="108">
        <v>2</v>
      </c>
      <c r="V101" s="109">
        <v>2</v>
      </c>
      <c r="W101" s="110">
        <v>3</v>
      </c>
      <c r="X101" s="109">
        <v>2</v>
      </c>
      <c r="Y101" s="109">
        <v>1</v>
      </c>
      <c r="Z101" s="110">
        <v>4</v>
      </c>
      <c r="AA101" s="110">
        <v>3</v>
      </c>
      <c r="AB101" s="110">
        <v>1</v>
      </c>
      <c r="AC101" s="111">
        <v>3</v>
      </c>
      <c r="AD101">
        <f t="shared" si="19"/>
        <v>7</v>
      </c>
      <c r="AE101">
        <f t="shared" si="17"/>
        <v>14</v>
      </c>
      <c r="AF101">
        <f t="shared" si="20"/>
        <v>21</v>
      </c>
      <c r="AP101">
        <f t="shared" si="18"/>
        <v>7</v>
      </c>
      <c r="AZ101">
        <v>14</v>
      </c>
    </row>
    <row r="102" spans="21:52" ht="15" customHeight="1" thickBot="1" x14ac:dyDescent="0.4">
      <c r="U102" s="108">
        <v>3</v>
      </c>
      <c r="V102" s="109">
        <v>3</v>
      </c>
      <c r="W102" s="110">
        <v>3</v>
      </c>
      <c r="X102" s="109">
        <v>3</v>
      </c>
      <c r="Y102" s="109">
        <v>2</v>
      </c>
      <c r="Z102" s="110">
        <v>4</v>
      </c>
      <c r="AA102" s="110">
        <v>3</v>
      </c>
      <c r="AB102" s="110">
        <v>3</v>
      </c>
      <c r="AC102" s="111">
        <v>3</v>
      </c>
      <c r="AD102">
        <f t="shared" si="19"/>
        <v>11</v>
      </c>
      <c r="AE102">
        <f t="shared" si="17"/>
        <v>16</v>
      </c>
      <c r="AF102">
        <f t="shared" si="20"/>
        <v>27</v>
      </c>
      <c r="AP102">
        <f t="shared" si="18"/>
        <v>11</v>
      </c>
      <c r="AZ102">
        <v>16</v>
      </c>
    </row>
    <row r="103" spans="21:52" ht="15" customHeight="1" thickBot="1" x14ac:dyDescent="0.4">
      <c r="U103" s="108">
        <v>4</v>
      </c>
      <c r="V103" s="109">
        <v>3</v>
      </c>
      <c r="W103" s="110">
        <v>4</v>
      </c>
      <c r="X103" s="109">
        <v>3</v>
      </c>
      <c r="Y103" s="109">
        <v>3</v>
      </c>
      <c r="Z103" s="110">
        <v>3</v>
      </c>
      <c r="AA103" s="110">
        <v>4</v>
      </c>
      <c r="AB103" s="110">
        <v>3</v>
      </c>
      <c r="AC103" s="111">
        <v>4</v>
      </c>
      <c r="AD103">
        <f t="shared" si="19"/>
        <v>13</v>
      </c>
      <c r="AE103">
        <f t="shared" si="17"/>
        <v>18</v>
      </c>
      <c r="AF103">
        <f t="shared" si="20"/>
        <v>31</v>
      </c>
      <c r="AP103">
        <f t="shared" si="18"/>
        <v>13</v>
      </c>
      <c r="AZ103">
        <v>18</v>
      </c>
    </row>
    <row r="104" spans="21:52" ht="15" customHeight="1" thickBot="1" x14ac:dyDescent="0.4">
      <c r="U104" s="108">
        <v>3</v>
      </c>
      <c r="V104" s="109">
        <v>3</v>
      </c>
      <c r="W104" s="110">
        <v>3</v>
      </c>
      <c r="X104" s="109">
        <v>4</v>
      </c>
      <c r="Y104" s="109">
        <v>3</v>
      </c>
      <c r="Z104" s="110">
        <v>3</v>
      </c>
      <c r="AA104" s="110">
        <v>2</v>
      </c>
      <c r="AB104" s="110">
        <v>4</v>
      </c>
      <c r="AC104" s="111">
        <v>3</v>
      </c>
      <c r="AD104">
        <f t="shared" si="19"/>
        <v>13</v>
      </c>
      <c r="AE104">
        <f t="shared" si="17"/>
        <v>15</v>
      </c>
      <c r="AF104">
        <f t="shared" si="20"/>
        <v>28</v>
      </c>
      <c r="AP104">
        <f t="shared" si="18"/>
        <v>13</v>
      </c>
      <c r="AZ104">
        <v>15</v>
      </c>
    </row>
    <row r="105" spans="21:52" ht="15" customHeight="1" thickBot="1" x14ac:dyDescent="0.4">
      <c r="U105" s="108">
        <v>2</v>
      </c>
      <c r="V105" s="109">
        <v>1</v>
      </c>
      <c r="W105" s="110">
        <v>3</v>
      </c>
      <c r="X105" s="109">
        <v>4</v>
      </c>
      <c r="Y105" s="109">
        <v>3</v>
      </c>
      <c r="Z105" s="110">
        <v>2</v>
      </c>
      <c r="AA105" s="110">
        <v>3</v>
      </c>
      <c r="AB105" s="110">
        <v>3</v>
      </c>
      <c r="AC105" s="111">
        <v>2</v>
      </c>
      <c r="AD105">
        <f t="shared" si="19"/>
        <v>10</v>
      </c>
      <c r="AE105">
        <f t="shared" si="17"/>
        <v>13</v>
      </c>
      <c r="AF105">
        <f t="shared" si="20"/>
        <v>23</v>
      </c>
      <c r="AP105">
        <f t="shared" si="18"/>
        <v>13</v>
      </c>
      <c r="AZ105">
        <v>13</v>
      </c>
    </row>
    <row r="106" spans="21:52" ht="15" customHeight="1" thickBot="1" x14ac:dyDescent="0.4">
      <c r="U106" s="108">
        <v>4</v>
      </c>
      <c r="V106" s="109">
        <v>4</v>
      </c>
      <c r="W106" s="110">
        <v>4</v>
      </c>
      <c r="X106" s="109">
        <v>4</v>
      </c>
      <c r="Y106" s="109">
        <v>3</v>
      </c>
      <c r="Z106" s="110">
        <v>4</v>
      </c>
      <c r="AA106" s="110">
        <v>4</v>
      </c>
      <c r="AB106" s="110">
        <v>4</v>
      </c>
      <c r="AC106" s="111">
        <v>4</v>
      </c>
      <c r="AD106">
        <f t="shared" si="19"/>
        <v>15</v>
      </c>
      <c r="AE106">
        <f t="shared" si="17"/>
        <v>20</v>
      </c>
      <c r="AF106">
        <f t="shared" si="20"/>
        <v>35</v>
      </c>
      <c r="AP106">
        <f t="shared" si="18"/>
        <v>15</v>
      </c>
      <c r="AZ106">
        <v>20</v>
      </c>
    </row>
    <row r="107" spans="21:52" ht="15" customHeight="1" thickBot="1" x14ac:dyDescent="0.4">
      <c r="U107" s="108">
        <v>4</v>
      </c>
      <c r="V107" s="109">
        <v>1</v>
      </c>
      <c r="W107" s="110">
        <v>4</v>
      </c>
      <c r="X107" s="109">
        <v>3</v>
      </c>
      <c r="Y107" s="109">
        <v>3</v>
      </c>
      <c r="Z107" s="110">
        <v>3</v>
      </c>
      <c r="AA107" s="110">
        <v>4</v>
      </c>
      <c r="AB107" s="110">
        <v>4</v>
      </c>
      <c r="AC107" s="111">
        <v>4</v>
      </c>
      <c r="AD107">
        <f t="shared" si="19"/>
        <v>11</v>
      </c>
      <c r="AE107">
        <f t="shared" si="17"/>
        <v>19</v>
      </c>
      <c r="AF107">
        <f t="shared" si="20"/>
        <v>30</v>
      </c>
      <c r="AP107">
        <f t="shared" si="18"/>
        <v>14</v>
      </c>
      <c r="AZ107">
        <v>19</v>
      </c>
    </row>
    <row r="108" spans="21:52" ht="15" customHeight="1" thickBot="1" x14ac:dyDescent="0.4">
      <c r="U108" s="108">
        <v>2</v>
      </c>
      <c r="V108" s="109">
        <v>2</v>
      </c>
      <c r="W108" s="110">
        <v>4</v>
      </c>
      <c r="X108" s="109">
        <v>2</v>
      </c>
      <c r="Y108" s="109">
        <v>2</v>
      </c>
      <c r="Z108" s="110">
        <v>4</v>
      </c>
      <c r="AA108" s="110">
        <v>4</v>
      </c>
      <c r="AB108" s="110">
        <v>3</v>
      </c>
      <c r="AC108" s="111">
        <v>2</v>
      </c>
      <c r="AD108">
        <f t="shared" si="19"/>
        <v>8</v>
      </c>
      <c r="AE108">
        <f t="shared" si="17"/>
        <v>17</v>
      </c>
      <c r="AF108">
        <f t="shared" si="20"/>
        <v>25</v>
      </c>
      <c r="AP108">
        <f t="shared" si="18"/>
        <v>11</v>
      </c>
      <c r="AZ108">
        <v>17</v>
      </c>
    </row>
    <row r="109" spans="21:52" ht="15" customHeight="1" thickBot="1" x14ac:dyDescent="0.4">
      <c r="U109" s="108">
        <v>2</v>
      </c>
      <c r="V109" s="109">
        <v>4</v>
      </c>
      <c r="W109" s="110">
        <v>1</v>
      </c>
      <c r="X109" s="109">
        <v>4</v>
      </c>
      <c r="Y109" s="109">
        <v>2</v>
      </c>
      <c r="Z109" s="110">
        <v>1</v>
      </c>
      <c r="AA109" s="110">
        <v>3</v>
      </c>
      <c r="AB109" s="110">
        <v>2</v>
      </c>
      <c r="AC109" s="111">
        <v>1</v>
      </c>
      <c r="AD109">
        <f t="shared" si="19"/>
        <v>12</v>
      </c>
      <c r="AE109">
        <f t="shared" si="17"/>
        <v>8</v>
      </c>
      <c r="AF109">
        <f t="shared" si="20"/>
        <v>20</v>
      </c>
      <c r="AP109">
        <f t="shared" si="18"/>
        <v>11</v>
      </c>
      <c r="AZ109">
        <v>8</v>
      </c>
    </row>
    <row r="110" spans="21:52" ht="15" customHeight="1" thickBot="1" x14ac:dyDescent="0.4">
      <c r="U110" s="108">
        <v>3</v>
      </c>
      <c r="V110" s="109">
        <v>1</v>
      </c>
      <c r="W110" s="110">
        <v>2</v>
      </c>
      <c r="X110" s="109">
        <v>4</v>
      </c>
      <c r="Y110" s="109">
        <v>3</v>
      </c>
      <c r="Z110" s="110">
        <v>3</v>
      </c>
      <c r="AA110" s="110">
        <v>3</v>
      </c>
      <c r="AB110" s="110">
        <v>3</v>
      </c>
      <c r="AC110" s="111">
        <v>1</v>
      </c>
      <c r="AD110">
        <f t="shared" si="19"/>
        <v>11</v>
      </c>
      <c r="AE110">
        <f t="shared" si="17"/>
        <v>12</v>
      </c>
      <c r="AF110">
        <f t="shared" si="20"/>
        <v>23</v>
      </c>
      <c r="AP110">
        <f t="shared" si="18"/>
        <v>13</v>
      </c>
      <c r="AZ110">
        <v>12</v>
      </c>
    </row>
    <row r="111" spans="21:52" ht="15" customHeight="1" thickBot="1" x14ac:dyDescent="0.4">
      <c r="U111" s="108">
        <v>2</v>
      </c>
      <c r="V111" s="109">
        <v>4</v>
      </c>
      <c r="W111" s="110">
        <v>4</v>
      </c>
      <c r="X111" s="109">
        <v>3</v>
      </c>
      <c r="Y111" s="109">
        <v>2</v>
      </c>
      <c r="Z111" s="110">
        <v>4</v>
      </c>
      <c r="AA111" s="110">
        <v>4</v>
      </c>
      <c r="AB111" s="110">
        <v>3</v>
      </c>
      <c r="AC111" s="111">
        <v>4</v>
      </c>
      <c r="AD111">
        <f t="shared" si="19"/>
        <v>11</v>
      </c>
      <c r="AE111">
        <f t="shared" si="17"/>
        <v>19</v>
      </c>
      <c r="AF111">
        <f t="shared" si="20"/>
        <v>30</v>
      </c>
      <c r="AP111">
        <f t="shared" si="18"/>
        <v>12</v>
      </c>
      <c r="AZ111">
        <v>19</v>
      </c>
    </row>
    <row r="112" spans="21:52" ht="15" customHeight="1" thickBot="1" x14ac:dyDescent="0.4">
      <c r="U112" s="108">
        <v>1</v>
      </c>
      <c r="V112" s="109">
        <v>1</v>
      </c>
      <c r="W112" s="110">
        <v>2</v>
      </c>
      <c r="X112" s="109">
        <v>2</v>
      </c>
      <c r="Y112" s="109">
        <v>2</v>
      </c>
      <c r="Z112" s="110">
        <v>3</v>
      </c>
      <c r="AA112" s="110">
        <v>2</v>
      </c>
      <c r="AB112" s="110">
        <v>3</v>
      </c>
      <c r="AC112" s="111">
        <v>4</v>
      </c>
      <c r="AD112">
        <f t="shared" si="19"/>
        <v>6</v>
      </c>
      <c r="AE112">
        <f t="shared" si="17"/>
        <v>14</v>
      </c>
      <c r="AF112">
        <f t="shared" si="20"/>
        <v>20</v>
      </c>
      <c r="AP112">
        <f t="shared" si="18"/>
        <v>9</v>
      </c>
      <c r="AZ112">
        <v>14</v>
      </c>
    </row>
    <row r="113" spans="21:52" ht="15" customHeight="1" thickBot="1" x14ac:dyDescent="0.4">
      <c r="U113" s="108">
        <v>4</v>
      </c>
      <c r="V113" s="109">
        <v>4</v>
      </c>
      <c r="W113" s="110">
        <v>4</v>
      </c>
      <c r="X113" s="109">
        <v>4</v>
      </c>
      <c r="Y113" s="109">
        <v>3</v>
      </c>
      <c r="Z113" s="110">
        <v>4</v>
      </c>
      <c r="AA113" s="110">
        <v>4</v>
      </c>
      <c r="AB113" s="110">
        <v>4</v>
      </c>
      <c r="AC113" s="111">
        <v>4</v>
      </c>
      <c r="AD113">
        <f t="shared" si="19"/>
        <v>15</v>
      </c>
      <c r="AE113">
        <f t="shared" si="17"/>
        <v>20</v>
      </c>
      <c r="AF113">
        <f t="shared" si="20"/>
        <v>35</v>
      </c>
      <c r="AP113">
        <f t="shared" si="18"/>
        <v>15</v>
      </c>
      <c r="AZ113">
        <v>20</v>
      </c>
    </row>
    <row r="114" spans="21:52" ht="15" customHeight="1" thickBot="1" x14ac:dyDescent="0.4">
      <c r="U114" s="108">
        <v>4</v>
      </c>
      <c r="V114" s="109">
        <v>2</v>
      </c>
      <c r="W114" s="110">
        <v>4</v>
      </c>
      <c r="X114" s="109">
        <v>3</v>
      </c>
      <c r="Y114" s="109">
        <v>4</v>
      </c>
      <c r="Z114" s="110">
        <v>4</v>
      </c>
      <c r="AA114" s="110">
        <v>4</v>
      </c>
      <c r="AB114" s="110">
        <v>4</v>
      </c>
      <c r="AC114" s="111">
        <v>4</v>
      </c>
      <c r="AD114">
        <f t="shared" si="19"/>
        <v>13</v>
      </c>
      <c r="AE114">
        <f t="shared" si="17"/>
        <v>20</v>
      </c>
      <c r="AF114">
        <f t="shared" si="20"/>
        <v>33</v>
      </c>
      <c r="AP114">
        <f t="shared" si="18"/>
        <v>15</v>
      </c>
      <c r="AZ114">
        <v>20</v>
      </c>
    </row>
    <row r="115" spans="21:52" ht="15" customHeight="1" thickBot="1" x14ac:dyDescent="0.4">
      <c r="U115" s="108">
        <v>2</v>
      </c>
      <c r="V115" s="109">
        <v>3</v>
      </c>
      <c r="W115" s="110">
        <v>2</v>
      </c>
      <c r="X115" s="109">
        <v>3</v>
      </c>
      <c r="Y115" s="109">
        <v>3</v>
      </c>
      <c r="Z115" s="110">
        <v>2</v>
      </c>
      <c r="AA115" s="110">
        <v>3</v>
      </c>
      <c r="AB115" s="110">
        <v>2</v>
      </c>
      <c r="AC115" s="111">
        <v>2</v>
      </c>
      <c r="AD115">
        <f t="shared" si="19"/>
        <v>11</v>
      </c>
      <c r="AE115">
        <f t="shared" si="17"/>
        <v>11</v>
      </c>
      <c r="AF115">
        <f t="shared" si="20"/>
        <v>22</v>
      </c>
      <c r="AP115">
        <f t="shared" si="18"/>
        <v>11</v>
      </c>
      <c r="AZ115">
        <v>11</v>
      </c>
    </row>
    <row r="116" spans="21:52" ht="15" customHeight="1" thickBot="1" x14ac:dyDescent="0.4">
      <c r="U116" s="108">
        <v>1</v>
      </c>
      <c r="V116" s="109">
        <v>2</v>
      </c>
      <c r="W116" s="110">
        <v>2</v>
      </c>
      <c r="X116" s="109">
        <v>3</v>
      </c>
      <c r="Y116" s="109">
        <v>1</v>
      </c>
      <c r="Z116" s="110">
        <v>3</v>
      </c>
      <c r="AA116" s="110">
        <v>3</v>
      </c>
      <c r="AB116" s="110">
        <v>3</v>
      </c>
      <c r="AC116" s="111">
        <v>3</v>
      </c>
      <c r="AD116">
        <f t="shared" si="19"/>
        <v>7</v>
      </c>
      <c r="AE116">
        <f t="shared" si="17"/>
        <v>14</v>
      </c>
      <c r="AF116">
        <f t="shared" si="20"/>
        <v>21</v>
      </c>
      <c r="AP116">
        <f t="shared" si="18"/>
        <v>10</v>
      </c>
      <c r="AZ116">
        <v>14</v>
      </c>
    </row>
    <row r="117" spans="21:52" ht="15" customHeight="1" thickBot="1" x14ac:dyDescent="0.4">
      <c r="U117" s="108">
        <v>2</v>
      </c>
      <c r="V117" s="109">
        <v>4</v>
      </c>
      <c r="W117" s="110">
        <v>4</v>
      </c>
      <c r="X117" s="109">
        <v>4</v>
      </c>
      <c r="Y117" s="109">
        <v>3</v>
      </c>
      <c r="Z117" s="110">
        <v>4</v>
      </c>
      <c r="AA117" s="110">
        <v>4</v>
      </c>
      <c r="AB117" s="110">
        <v>4</v>
      </c>
      <c r="AC117" s="111">
        <v>3</v>
      </c>
      <c r="AD117">
        <f t="shared" si="19"/>
        <v>13</v>
      </c>
      <c r="AE117">
        <f t="shared" si="17"/>
        <v>19</v>
      </c>
      <c r="AF117">
        <f t="shared" si="20"/>
        <v>32</v>
      </c>
      <c r="AP117">
        <f t="shared" si="18"/>
        <v>15</v>
      </c>
      <c r="AZ117">
        <v>19</v>
      </c>
    </row>
    <row r="118" spans="21:52" ht="15" customHeight="1" thickBot="1" x14ac:dyDescent="0.4">
      <c r="U118" s="108">
        <v>3</v>
      </c>
      <c r="V118" s="109">
        <v>3</v>
      </c>
      <c r="W118" s="110">
        <v>2</v>
      </c>
      <c r="X118" s="109">
        <v>2</v>
      </c>
      <c r="Y118" s="109">
        <v>2</v>
      </c>
      <c r="Z118" s="110">
        <v>2</v>
      </c>
      <c r="AA118" s="110">
        <v>2</v>
      </c>
      <c r="AB118" s="110">
        <v>2</v>
      </c>
      <c r="AC118" s="111">
        <v>3</v>
      </c>
      <c r="AD118">
        <f t="shared" si="19"/>
        <v>10</v>
      </c>
      <c r="AE118">
        <f t="shared" si="17"/>
        <v>11</v>
      </c>
      <c r="AF118">
        <f t="shared" si="20"/>
        <v>21</v>
      </c>
      <c r="AP118">
        <f t="shared" si="18"/>
        <v>8</v>
      </c>
      <c r="AZ118">
        <v>11</v>
      </c>
    </row>
    <row r="119" spans="21:52" ht="15" customHeight="1" thickBot="1" x14ac:dyDescent="0.4">
      <c r="U119" s="108">
        <v>4</v>
      </c>
      <c r="V119" s="109">
        <v>3</v>
      </c>
      <c r="W119" s="110">
        <v>4</v>
      </c>
      <c r="X119" s="109">
        <v>4</v>
      </c>
      <c r="Y119" s="109">
        <v>3</v>
      </c>
      <c r="Z119" s="110">
        <v>4</v>
      </c>
      <c r="AA119" s="110">
        <v>4</v>
      </c>
      <c r="AB119" s="110">
        <v>4</v>
      </c>
      <c r="AC119" s="111">
        <v>4</v>
      </c>
      <c r="AD119">
        <f t="shared" si="19"/>
        <v>14</v>
      </c>
      <c r="AE119">
        <f t="shared" si="17"/>
        <v>20</v>
      </c>
      <c r="AF119">
        <f t="shared" si="20"/>
        <v>34</v>
      </c>
      <c r="AP119">
        <f t="shared" si="18"/>
        <v>15</v>
      </c>
      <c r="AZ119">
        <v>20</v>
      </c>
    </row>
    <row r="120" spans="21:52" ht="15" customHeight="1" thickBot="1" x14ac:dyDescent="0.4">
      <c r="U120" s="108">
        <v>4</v>
      </c>
      <c r="V120" s="109">
        <v>1</v>
      </c>
      <c r="W120" s="110">
        <v>4</v>
      </c>
      <c r="X120" s="109">
        <v>4</v>
      </c>
      <c r="Y120" s="109">
        <v>3</v>
      </c>
      <c r="Z120" s="110">
        <v>4</v>
      </c>
      <c r="AA120" s="110">
        <v>4</v>
      </c>
      <c r="AB120" s="110">
        <v>4</v>
      </c>
      <c r="AC120" s="111">
        <v>4</v>
      </c>
      <c r="AD120">
        <f t="shared" si="19"/>
        <v>12</v>
      </c>
      <c r="AE120">
        <f t="shared" si="17"/>
        <v>20</v>
      </c>
      <c r="AF120">
        <f t="shared" si="20"/>
        <v>32</v>
      </c>
      <c r="AP120">
        <f t="shared" si="18"/>
        <v>15</v>
      </c>
      <c r="AZ120">
        <v>20</v>
      </c>
    </row>
    <row r="121" spans="21:52" ht="15" customHeight="1" thickBot="1" x14ac:dyDescent="0.4">
      <c r="U121" s="108">
        <v>3</v>
      </c>
      <c r="V121" s="109">
        <v>1</v>
      </c>
      <c r="W121" s="110">
        <v>4</v>
      </c>
      <c r="X121" s="109">
        <v>3</v>
      </c>
      <c r="Y121" s="109">
        <v>3</v>
      </c>
      <c r="Z121" s="110">
        <v>4</v>
      </c>
      <c r="AA121" s="110">
        <v>4</v>
      </c>
      <c r="AB121" s="110">
        <v>3</v>
      </c>
      <c r="AC121" s="111">
        <v>4</v>
      </c>
      <c r="AD121">
        <f t="shared" si="19"/>
        <v>10</v>
      </c>
      <c r="AE121">
        <f t="shared" si="17"/>
        <v>19</v>
      </c>
      <c r="AF121">
        <f t="shared" si="20"/>
        <v>29</v>
      </c>
      <c r="AP121">
        <f t="shared" si="18"/>
        <v>13</v>
      </c>
      <c r="AZ121">
        <v>19</v>
      </c>
    </row>
    <row r="122" spans="21:52" ht="15" customHeight="1" thickBot="1" x14ac:dyDescent="0.4">
      <c r="U122" s="108">
        <v>4</v>
      </c>
      <c r="V122" s="109">
        <v>1</v>
      </c>
      <c r="W122" s="110">
        <v>4</v>
      </c>
      <c r="X122" s="109">
        <v>4</v>
      </c>
      <c r="Y122" s="109">
        <v>3</v>
      </c>
      <c r="Z122" s="110">
        <v>4</v>
      </c>
      <c r="AA122" s="110">
        <v>1</v>
      </c>
      <c r="AB122" s="110">
        <v>4</v>
      </c>
      <c r="AC122" s="111">
        <v>4</v>
      </c>
      <c r="AD122">
        <f t="shared" si="19"/>
        <v>12</v>
      </c>
      <c r="AE122">
        <f t="shared" si="17"/>
        <v>17</v>
      </c>
      <c r="AF122">
        <f t="shared" si="20"/>
        <v>29</v>
      </c>
      <c r="AP122">
        <f t="shared" si="18"/>
        <v>12</v>
      </c>
      <c r="AZ122">
        <v>17</v>
      </c>
    </row>
    <row r="123" spans="21:52" ht="15" customHeight="1" thickBot="1" x14ac:dyDescent="0.4">
      <c r="U123" s="108">
        <v>2</v>
      </c>
      <c r="V123" s="109">
        <v>3</v>
      </c>
      <c r="W123" s="110">
        <v>3</v>
      </c>
      <c r="X123" s="109">
        <v>1</v>
      </c>
      <c r="Y123" s="109">
        <v>3</v>
      </c>
      <c r="Z123" s="110">
        <v>4</v>
      </c>
      <c r="AA123" s="110">
        <v>4</v>
      </c>
      <c r="AB123" s="110">
        <v>3</v>
      </c>
      <c r="AC123" s="111">
        <v>4</v>
      </c>
      <c r="AD123">
        <f t="shared" si="19"/>
        <v>9</v>
      </c>
      <c r="AE123">
        <f t="shared" si="17"/>
        <v>18</v>
      </c>
      <c r="AF123">
        <f t="shared" si="20"/>
        <v>27</v>
      </c>
      <c r="AP123">
        <f t="shared" si="18"/>
        <v>11</v>
      </c>
      <c r="AZ123">
        <v>18</v>
      </c>
    </row>
    <row r="124" spans="21:52" ht="15" customHeight="1" thickBot="1" x14ac:dyDescent="0.4">
      <c r="U124" s="108">
        <v>3</v>
      </c>
      <c r="V124" s="109">
        <v>4</v>
      </c>
      <c r="W124" s="110">
        <v>2</v>
      </c>
      <c r="X124" s="109">
        <v>3</v>
      </c>
      <c r="Y124" s="109">
        <v>3</v>
      </c>
      <c r="Z124" s="110">
        <v>3</v>
      </c>
      <c r="AA124" s="110">
        <v>3</v>
      </c>
      <c r="AB124" s="110">
        <v>3</v>
      </c>
      <c r="AC124" s="111">
        <v>3</v>
      </c>
      <c r="AD124">
        <f t="shared" si="19"/>
        <v>13</v>
      </c>
      <c r="AE124">
        <f t="shared" si="17"/>
        <v>14</v>
      </c>
      <c r="AF124">
        <f t="shared" si="20"/>
        <v>27</v>
      </c>
      <c r="AP124">
        <f t="shared" si="18"/>
        <v>12</v>
      </c>
      <c r="AZ124">
        <v>14</v>
      </c>
    </row>
    <row r="125" spans="21:52" ht="15" customHeight="1" thickBot="1" x14ac:dyDescent="0.4">
      <c r="U125" s="108">
        <v>3</v>
      </c>
      <c r="V125" s="109">
        <v>3</v>
      </c>
      <c r="W125" s="110">
        <v>2</v>
      </c>
      <c r="X125" s="109">
        <v>3</v>
      </c>
      <c r="Y125" s="109">
        <v>1</v>
      </c>
      <c r="Z125" s="110">
        <v>2</v>
      </c>
      <c r="AA125" s="110">
        <v>4</v>
      </c>
      <c r="AB125" s="110">
        <v>3</v>
      </c>
      <c r="AC125" s="111">
        <v>2</v>
      </c>
      <c r="AD125">
        <f t="shared" si="19"/>
        <v>10</v>
      </c>
      <c r="AE125">
        <f t="shared" si="17"/>
        <v>13</v>
      </c>
      <c r="AF125">
        <f t="shared" si="20"/>
        <v>23</v>
      </c>
      <c r="AP125">
        <f t="shared" si="18"/>
        <v>11</v>
      </c>
      <c r="AZ125">
        <v>13</v>
      </c>
    </row>
    <row r="126" spans="21:52" ht="15" customHeight="1" thickBot="1" x14ac:dyDescent="0.4">
      <c r="U126" s="108">
        <v>3</v>
      </c>
      <c r="V126" s="109">
        <v>3</v>
      </c>
      <c r="W126" s="110">
        <v>2</v>
      </c>
      <c r="X126" s="109">
        <v>3</v>
      </c>
      <c r="Y126" s="109">
        <v>2</v>
      </c>
      <c r="Z126" s="110">
        <v>3</v>
      </c>
      <c r="AA126" s="110">
        <v>3</v>
      </c>
      <c r="AB126" s="110">
        <v>3</v>
      </c>
      <c r="AC126" s="111">
        <v>3</v>
      </c>
      <c r="AD126">
        <f t="shared" si="19"/>
        <v>11</v>
      </c>
      <c r="AE126">
        <f t="shared" si="17"/>
        <v>14</v>
      </c>
      <c r="AF126">
        <f t="shared" si="20"/>
        <v>25</v>
      </c>
      <c r="AP126">
        <f t="shared" si="18"/>
        <v>11</v>
      </c>
      <c r="AZ126">
        <v>14</v>
      </c>
    </row>
    <row r="127" spans="21:52" ht="15" customHeight="1" thickBot="1" x14ac:dyDescent="0.4">
      <c r="U127" s="108">
        <v>3</v>
      </c>
      <c r="V127" s="109">
        <v>4</v>
      </c>
      <c r="W127" s="110">
        <v>4</v>
      </c>
      <c r="X127" s="109">
        <v>4</v>
      </c>
      <c r="Y127" s="109">
        <v>4</v>
      </c>
      <c r="Z127" s="110">
        <v>4</v>
      </c>
      <c r="AA127" s="110">
        <v>4</v>
      </c>
      <c r="AB127" s="110">
        <v>4</v>
      </c>
      <c r="AC127" s="111">
        <v>4</v>
      </c>
      <c r="AD127">
        <f t="shared" si="19"/>
        <v>15</v>
      </c>
      <c r="AE127">
        <f t="shared" si="17"/>
        <v>20</v>
      </c>
      <c r="AF127">
        <f t="shared" si="20"/>
        <v>35</v>
      </c>
      <c r="AP127">
        <f t="shared" si="18"/>
        <v>16</v>
      </c>
      <c r="AZ127">
        <v>20</v>
      </c>
    </row>
    <row r="128" spans="21:52" ht="15" customHeight="1" thickBot="1" x14ac:dyDescent="0.4">
      <c r="U128" s="108">
        <v>4</v>
      </c>
      <c r="V128" s="109">
        <v>1</v>
      </c>
      <c r="W128" s="110">
        <v>4</v>
      </c>
      <c r="X128" s="109">
        <v>3</v>
      </c>
      <c r="Y128" s="109">
        <v>4</v>
      </c>
      <c r="Z128" s="110">
        <v>3</v>
      </c>
      <c r="AA128" s="110">
        <v>4</v>
      </c>
      <c r="AB128" s="110">
        <v>3</v>
      </c>
      <c r="AC128" s="111">
        <v>3</v>
      </c>
      <c r="AD128">
        <f t="shared" si="19"/>
        <v>12</v>
      </c>
      <c r="AE128">
        <f t="shared" si="17"/>
        <v>17</v>
      </c>
      <c r="AF128">
        <f t="shared" si="20"/>
        <v>29</v>
      </c>
      <c r="AP128">
        <f t="shared" si="18"/>
        <v>14</v>
      </c>
      <c r="AZ128">
        <v>17</v>
      </c>
    </row>
    <row r="129" spans="21:52" ht="15" customHeight="1" thickBot="1" x14ac:dyDescent="0.4">
      <c r="U129" s="108">
        <v>3</v>
      </c>
      <c r="V129" s="109">
        <v>4</v>
      </c>
      <c r="W129" s="110">
        <v>3</v>
      </c>
      <c r="X129" s="109">
        <v>2</v>
      </c>
      <c r="Y129" s="109">
        <v>3</v>
      </c>
      <c r="Z129" s="110">
        <v>3</v>
      </c>
      <c r="AA129" s="110">
        <v>4</v>
      </c>
      <c r="AB129" s="110">
        <v>2</v>
      </c>
      <c r="AC129" s="111">
        <v>3</v>
      </c>
      <c r="AD129">
        <f t="shared" si="19"/>
        <v>12</v>
      </c>
      <c r="AE129">
        <f t="shared" si="17"/>
        <v>15</v>
      </c>
      <c r="AF129">
        <f t="shared" si="20"/>
        <v>27</v>
      </c>
      <c r="AP129">
        <f t="shared" si="18"/>
        <v>11</v>
      </c>
      <c r="AZ129">
        <v>15</v>
      </c>
    </row>
    <row r="130" spans="21:52" ht="15" customHeight="1" thickBot="1" x14ac:dyDescent="0.4">
      <c r="U130" s="108">
        <v>4</v>
      </c>
      <c r="V130" s="109">
        <v>3</v>
      </c>
      <c r="W130" s="110">
        <v>1</v>
      </c>
      <c r="X130" s="109">
        <v>3</v>
      </c>
      <c r="Y130" s="109">
        <v>3</v>
      </c>
      <c r="Z130" s="110">
        <v>1</v>
      </c>
      <c r="AA130" s="110">
        <v>2</v>
      </c>
      <c r="AB130" s="110">
        <v>2</v>
      </c>
      <c r="AC130" s="111">
        <v>1</v>
      </c>
      <c r="AD130">
        <f t="shared" si="19"/>
        <v>13</v>
      </c>
      <c r="AE130">
        <f t="shared" si="17"/>
        <v>7</v>
      </c>
      <c r="AF130">
        <f t="shared" si="20"/>
        <v>20</v>
      </c>
      <c r="AP130">
        <f t="shared" si="18"/>
        <v>10</v>
      </c>
      <c r="AZ130">
        <v>7</v>
      </c>
    </row>
    <row r="131" spans="21:52" ht="15" customHeight="1" thickBot="1" x14ac:dyDescent="0.4">
      <c r="U131" s="108">
        <v>4</v>
      </c>
      <c r="V131" s="109">
        <v>4</v>
      </c>
      <c r="W131" s="110">
        <v>1</v>
      </c>
      <c r="X131" s="109">
        <v>3</v>
      </c>
      <c r="Y131" s="109">
        <v>3</v>
      </c>
      <c r="Z131" s="110">
        <v>1</v>
      </c>
      <c r="AA131" s="110">
        <v>2</v>
      </c>
      <c r="AB131" s="110">
        <v>3</v>
      </c>
      <c r="AC131" s="111">
        <v>2</v>
      </c>
      <c r="AD131">
        <f t="shared" si="19"/>
        <v>14</v>
      </c>
      <c r="AE131">
        <f t="shared" si="17"/>
        <v>9</v>
      </c>
      <c r="AF131">
        <f t="shared" si="20"/>
        <v>23</v>
      </c>
      <c r="AP131">
        <f t="shared" si="18"/>
        <v>11</v>
      </c>
      <c r="AZ131">
        <v>9</v>
      </c>
    </row>
    <row r="132" spans="21:52" ht="15" customHeight="1" thickBot="1" x14ac:dyDescent="0.4">
      <c r="U132" s="108">
        <v>4</v>
      </c>
      <c r="V132" s="109">
        <v>4</v>
      </c>
      <c r="W132" s="110">
        <v>3</v>
      </c>
      <c r="X132" s="109">
        <v>3</v>
      </c>
      <c r="Y132" s="109">
        <v>3</v>
      </c>
      <c r="Z132" s="110">
        <v>3</v>
      </c>
      <c r="AA132" s="110">
        <v>3</v>
      </c>
      <c r="AB132" s="110">
        <v>4</v>
      </c>
      <c r="AC132" s="111">
        <v>4</v>
      </c>
      <c r="AD132">
        <f t="shared" si="19"/>
        <v>14</v>
      </c>
      <c r="AE132">
        <f t="shared" si="17"/>
        <v>17</v>
      </c>
      <c r="AF132">
        <f t="shared" si="20"/>
        <v>31</v>
      </c>
      <c r="AP132">
        <f t="shared" si="18"/>
        <v>13</v>
      </c>
      <c r="AZ132">
        <v>17</v>
      </c>
    </row>
    <row r="133" spans="21:52" ht="15" customHeight="1" thickBot="1" x14ac:dyDescent="0.4">
      <c r="U133" s="108">
        <v>2</v>
      </c>
      <c r="V133" s="109">
        <v>4</v>
      </c>
      <c r="W133" s="110">
        <v>1</v>
      </c>
      <c r="X133" s="109">
        <v>2</v>
      </c>
      <c r="Y133" s="109">
        <v>2</v>
      </c>
      <c r="Z133" s="110">
        <v>1</v>
      </c>
      <c r="AA133" s="110">
        <v>2</v>
      </c>
      <c r="AB133" s="110">
        <v>1</v>
      </c>
      <c r="AC133" s="111">
        <v>1</v>
      </c>
      <c r="AD133">
        <f t="shared" si="19"/>
        <v>10</v>
      </c>
      <c r="AE133">
        <f t="shared" si="17"/>
        <v>6</v>
      </c>
      <c r="AF133">
        <f t="shared" si="20"/>
        <v>16</v>
      </c>
      <c r="AP133">
        <f t="shared" si="18"/>
        <v>7</v>
      </c>
      <c r="AZ133">
        <v>6</v>
      </c>
    </row>
    <row r="134" spans="21:52" ht="15" customHeight="1" thickBot="1" x14ac:dyDescent="0.4">
      <c r="U134" s="108">
        <v>2</v>
      </c>
      <c r="V134" s="109">
        <v>2</v>
      </c>
      <c r="W134" s="110">
        <v>3</v>
      </c>
      <c r="X134" s="109">
        <v>2</v>
      </c>
      <c r="Y134" s="109">
        <v>1</v>
      </c>
      <c r="Z134" s="110">
        <v>3</v>
      </c>
      <c r="AA134" s="110">
        <v>3</v>
      </c>
      <c r="AB134" s="110">
        <v>2</v>
      </c>
      <c r="AC134" s="111">
        <v>2</v>
      </c>
      <c r="AD134">
        <f t="shared" si="19"/>
        <v>7</v>
      </c>
      <c r="AE134">
        <f t="shared" si="17"/>
        <v>13</v>
      </c>
      <c r="AF134">
        <f t="shared" si="20"/>
        <v>20</v>
      </c>
      <c r="AP134">
        <f t="shared" si="18"/>
        <v>8</v>
      </c>
      <c r="AZ134">
        <v>13</v>
      </c>
    </row>
    <row r="135" spans="21:52" ht="15" customHeight="1" thickBot="1" x14ac:dyDescent="0.4">
      <c r="U135" s="108">
        <v>1</v>
      </c>
      <c r="V135" s="109">
        <v>4</v>
      </c>
      <c r="W135" s="110">
        <v>3</v>
      </c>
      <c r="X135" s="109">
        <v>2</v>
      </c>
      <c r="Y135" s="109">
        <v>3</v>
      </c>
      <c r="Z135" s="110">
        <v>4</v>
      </c>
      <c r="AA135" s="110">
        <v>4</v>
      </c>
      <c r="AB135" s="110">
        <v>1</v>
      </c>
      <c r="AC135" s="111">
        <v>4</v>
      </c>
      <c r="AD135">
        <f t="shared" si="19"/>
        <v>10</v>
      </c>
      <c r="AE135">
        <f t="shared" ref="AE135:AE198" si="21">SUM(W135,Z135:AC135)</f>
        <v>16</v>
      </c>
      <c r="AF135">
        <f t="shared" si="20"/>
        <v>26</v>
      </c>
      <c r="AP135">
        <f t="shared" ref="AP135:AP198" si="22">SUM(X135:Y135,AA135:AB135)</f>
        <v>10</v>
      </c>
      <c r="AZ135">
        <v>16</v>
      </c>
    </row>
    <row r="136" spans="21:52" ht="15" customHeight="1" thickBot="1" x14ac:dyDescent="0.4">
      <c r="U136" s="108">
        <v>2</v>
      </c>
      <c r="V136" s="109">
        <v>3</v>
      </c>
      <c r="W136" s="110">
        <v>4</v>
      </c>
      <c r="X136" s="109">
        <v>3</v>
      </c>
      <c r="Y136" s="109">
        <v>3</v>
      </c>
      <c r="Z136" s="110">
        <v>4</v>
      </c>
      <c r="AA136" s="110">
        <v>4</v>
      </c>
      <c r="AB136" s="110">
        <v>2</v>
      </c>
      <c r="AC136" s="111">
        <v>3</v>
      </c>
      <c r="AD136">
        <f t="shared" ref="AD136:AD199" si="23">SUM(U136:V136,X136:Y136)</f>
        <v>11</v>
      </c>
      <c r="AE136">
        <f t="shared" si="21"/>
        <v>17</v>
      </c>
      <c r="AF136">
        <f t="shared" ref="AF136:AF199" si="24">SUM(U136:AC136)</f>
        <v>28</v>
      </c>
      <c r="AP136">
        <f t="shared" si="22"/>
        <v>12</v>
      </c>
      <c r="AZ136">
        <v>17</v>
      </c>
    </row>
    <row r="137" spans="21:52" ht="15" customHeight="1" thickBot="1" x14ac:dyDescent="0.4">
      <c r="U137" s="108">
        <v>3</v>
      </c>
      <c r="V137" s="109">
        <v>4</v>
      </c>
      <c r="W137" s="110">
        <v>3</v>
      </c>
      <c r="X137" s="109">
        <v>2</v>
      </c>
      <c r="Y137" s="109">
        <v>2</v>
      </c>
      <c r="Z137" s="110">
        <v>3</v>
      </c>
      <c r="AA137" s="110">
        <v>4</v>
      </c>
      <c r="AB137" s="110">
        <v>3</v>
      </c>
      <c r="AC137" s="111">
        <v>4</v>
      </c>
      <c r="AD137">
        <f t="shared" si="23"/>
        <v>11</v>
      </c>
      <c r="AE137">
        <f t="shared" si="21"/>
        <v>17</v>
      </c>
      <c r="AF137">
        <f t="shared" si="24"/>
        <v>28</v>
      </c>
      <c r="AP137">
        <f t="shared" si="22"/>
        <v>11</v>
      </c>
      <c r="AZ137">
        <v>17</v>
      </c>
    </row>
    <row r="138" spans="21:52" ht="15" customHeight="1" thickBot="1" x14ac:dyDescent="0.4">
      <c r="U138" s="108">
        <v>3</v>
      </c>
      <c r="V138" s="109">
        <v>4</v>
      </c>
      <c r="W138" s="110">
        <v>3</v>
      </c>
      <c r="X138" s="109">
        <v>3</v>
      </c>
      <c r="Y138" s="109">
        <v>2</v>
      </c>
      <c r="Z138" s="110">
        <v>3</v>
      </c>
      <c r="AA138" s="110">
        <v>3</v>
      </c>
      <c r="AB138" s="110">
        <v>3</v>
      </c>
      <c r="AC138" s="111">
        <v>1</v>
      </c>
      <c r="AD138">
        <f t="shared" si="23"/>
        <v>12</v>
      </c>
      <c r="AE138">
        <f t="shared" si="21"/>
        <v>13</v>
      </c>
      <c r="AF138">
        <f t="shared" si="24"/>
        <v>25</v>
      </c>
      <c r="AP138">
        <f t="shared" si="22"/>
        <v>11</v>
      </c>
      <c r="AZ138">
        <v>13</v>
      </c>
    </row>
    <row r="139" spans="21:52" ht="15" customHeight="1" thickBot="1" x14ac:dyDescent="0.4">
      <c r="U139" s="108">
        <v>3</v>
      </c>
      <c r="V139" s="109">
        <v>2</v>
      </c>
      <c r="W139" s="110">
        <v>3</v>
      </c>
      <c r="X139" s="109">
        <v>2</v>
      </c>
      <c r="Y139" s="109">
        <v>2</v>
      </c>
      <c r="Z139" s="110">
        <v>4</v>
      </c>
      <c r="AA139" s="110">
        <v>3</v>
      </c>
      <c r="AB139" s="110">
        <v>4</v>
      </c>
      <c r="AC139" s="111">
        <v>2</v>
      </c>
      <c r="AD139">
        <f t="shared" si="23"/>
        <v>9</v>
      </c>
      <c r="AE139">
        <f t="shared" si="21"/>
        <v>16</v>
      </c>
      <c r="AF139">
        <f t="shared" si="24"/>
        <v>25</v>
      </c>
      <c r="AP139">
        <f t="shared" si="22"/>
        <v>11</v>
      </c>
      <c r="AZ139">
        <v>16</v>
      </c>
    </row>
    <row r="140" spans="21:52" ht="15" customHeight="1" thickBot="1" x14ac:dyDescent="0.4">
      <c r="U140" s="108">
        <v>4</v>
      </c>
      <c r="V140" s="109">
        <v>4</v>
      </c>
      <c r="W140" s="110">
        <v>2</v>
      </c>
      <c r="X140" s="109">
        <v>4</v>
      </c>
      <c r="Y140" s="109">
        <v>4</v>
      </c>
      <c r="Z140" s="110">
        <v>1</v>
      </c>
      <c r="AA140" s="110">
        <v>3</v>
      </c>
      <c r="AB140" s="110">
        <v>2</v>
      </c>
      <c r="AC140" s="111">
        <v>1</v>
      </c>
      <c r="AD140">
        <f t="shared" si="23"/>
        <v>16</v>
      </c>
      <c r="AE140">
        <f t="shared" si="21"/>
        <v>9</v>
      </c>
      <c r="AF140">
        <f t="shared" si="24"/>
        <v>25</v>
      </c>
      <c r="AP140">
        <f t="shared" si="22"/>
        <v>13</v>
      </c>
      <c r="AZ140">
        <v>9</v>
      </c>
    </row>
    <row r="141" spans="21:52" ht="15" customHeight="1" thickBot="1" x14ac:dyDescent="0.4">
      <c r="U141" s="108">
        <v>2</v>
      </c>
      <c r="V141" s="109">
        <v>3</v>
      </c>
      <c r="W141" s="110">
        <v>3</v>
      </c>
      <c r="X141" s="109">
        <v>1</v>
      </c>
      <c r="Y141" s="109">
        <v>2</v>
      </c>
      <c r="Z141" s="110">
        <v>3</v>
      </c>
      <c r="AA141" s="110">
        <v>3</v>
      </c>
      <c r="AB141" s="110">
        <v>3</v>
      </c>
      <c r="AC141" s="111">
        <v>1</v>
      </c>
      <c r="AD141">
        <f t="shared" si="23"/>
        <v>8</v>
      </c>
      <c r="AE141">
        <f t="shared" si="21"/>
        <v>13</v>
      </c>
      <c r="AF141">
        <f t="shared" si="24"/>
        <v>21</v>
      </c>
      <c r="AP141">
        <f t="shared" si="22"/>
        <v>9</v>
      </c>
      <c r="AZ141">
        <v>13</v>
      </c>
    </row>
    <row r="142" spans="21:52" ht="15" customHeight="1" thickBot="1" x14ac:dyDescent="0.4">
      <c r="U142" s="108">
        <v>3</v>
      </c>
      <c r="V142" s="109">
        <v>3</v>
      </c>
      <c r="W142" s="110">
        <v>3</v>
      </c>
      <c r="X142" s="109">
        <v>4</v>
      </c>
      <c r="Y142" s="109">
        <v>3</v>
      </c>
      <c r="Z142" s="110">
        <v>4</v>
      </c>
      <c r="AA142" s="110">
        <v>4</v>
      </c>
      <c r="AB142" s="110">
        <v>3</v>
      </c>
      <c r="AC142" s="111">
        <v>3</v>
      </c>
      <c r="AD142">
        <f t="shared" si="23"/>
        <v>13</v>
      </c>
      <c r="AE142">
        <f t="shared" si="21"/>
        <v>17</v>
      </c>
      <c r="AF142">
        <f t="shared" si="24"/>
        <v>30</v>
      </c>
      <c r="AP142">
        <f t="shared" si="22"/>
        <v>14</v>
      </c>
      <c r="AZ142">
        <v>17</v>
      </c>
    </row>
    <row r="143" spans="21:52" ht="15" customHeight="1" thickBot="1" x14ac:dyDescent="0.4">
      <c r="U143" s="108">
        <v>3</v>
      </c>
      <c r="V143" s="109">
        <v>4</v>
      </c>
      <c r="W143" s="110">
        <v>4</v>
      </c>
      <c r="X143" s="109">
        <v>4</v>
      </c>
      <c r="Y143" s="109">
        <v>3</v>
      </c>
      <c r="Z143" s="110">
        <v>3</v>
      </c>
      <c r="AA143" s="110">
        <v>3</v>
      </c>
      <c r="AB143" s="110">
        <v>3</v>
      </c>
      <c r="AC143" s="111">
        <v>2</v>
      </c>
      <c r="AD143">
        <f t="shared" si="23"/>
        <v>14</v>
      </c>
      <c r="AE143">
        <f t="shared" si="21"/>
        <v>15</v>
      </c>
      <c r="AF143">
        <f t="shared" si="24"/>
        <v>29</v>
      </c>
      <c r="AP143">
        <f t="shared" si="22"/>
        <v>13</v>
      </c>
      <c r="AZ143">
        <v>15</v>
      </c>
    </row>
    <row r="144" spans="21:52" ht="15" customHeight="1" thickBot="1" x14ac:dyDescent="0.4">
      <c r="U144" s="108">
        <v>2</v>
      </c>
      <c r="V144" s="109">
        <v>3</v>
      </c>
      <c r="W144" s="110">
        <v>2</v>
      </c>
      <c r="X144" s="109">
        <v>3</v>
      </c>
      <c r="Y144" s="109">
        <v>2</v>
      </c>
      <c r="Z144" s="110">
        <v>1</v>
      </c>
      <c r="AA144" s="110">
        <v>3</v>
      </c>
      <c r="AB144" s="110">
        <v>3</v>
      </c>
      <c r="AC144" s="111">
        <v>2</v>
      </c>
      <c r="AD144">
        <f t="shared" si="23"/>
        <v>10</v>
      </c>
      <c r="AE144">
        <f t="shared" si="21"/>
        <v>11</v>
      </c>
      <c r="AF144">
        <f t="shared" si="24"/>
        <v>21</v>
      </c>
      <c r="AP144">
        <f t="shared" si="22"/>
        <v>11</v>
      </c>
      <c r="AZ144">
        <v>11</v>
      </c>
    </row>
    <row r="145" spans="21:52" ht="15" customHeight="1" thickBot="1" x14ac:dyDescent="0.4">
      <c r="U145" s="108">
        <v>3</v>
      </c>
      <c r="V145" s="109">
        <v>4</v>
      </c>
      <c r="W145" s="110">
        <v>4</v>
      </c>
      <c r="X145" s="109">
        <v>4</v>
      </c>
      <c r="Y145" s="109">
        <v>3</v>
      </c>
      <c r="Z145" s="110">
        <v>4</v>
      </c>
      <c r="AA145" s="110">
        <v>4</v>
      </c>
      <c r="AB145" s="110">
        <v>4</v>
      </c>
      <c r="AC145" s="111">
        <v>3</v>
      </c>
      <c r="AD145">
        <f t="shared" si="23"/>
        <v>14</v>
      </c>
      <c r="AE145">
        <f t="shared" si="21"/>
        <v>19</v>
      </c>
      <c r="AF145">
        <f t="shared" si="24"/>
        <v>33</v>
      </c>
      <c r="AP145">
        <f t="shared" si="22"/>
        <v>15</v>
      </c>
      <c r="AZ145">
        <v>19</v>
      </c>
    </row>
    <row r="146" spans="21:52" ht="15" customHeight="1" thickBot="1" x14ac:dyDescent="0.4">
      <c r="U146" s="108">
        <v>3</v>
      </c>
      <c r="V146" s="109">
        <v>4</v>
      </c>
      <c r="W146" s="110">
        <v>4</v>
      </c>
      <c r="X146" s="109">
        <v>3</v>
      </c>
      <c r="Y146" s="109">
        <v>2</v>
      </c>
      <c r="Z146" s="110">
        <v>3</v>
      </c>
      <c r="AA146" s="110">
        <v>2</v>
      </c>
      <c r="AB146" s="110">
        <v>3</v>
      </c>
      <c r="AC146" s="111">
        <v>3</v>
      </c>
      <c r="AD146">
        <f t="shared" si="23"/>
        <v>12</v>
      </c>
      <c r="AE146">
        <f t="shared" si="21"/>
        <v>15</v>
      </c>
      <c r="AF146">
        <f t="shared" si="24"/>
        <v>27</v>
      </c>
      <c r="AP146">
        <f t="shared" si="22"/>
        <v>10</v>
      </c>
      <c r="AZ146">
        <v>15</v>
      </c>
    </row>
    <row r="147" spans="21:52" ht="15" customHeight="1" thickBot="1" x14ac:dyDescent="0.4">
      <c r="U147" s="108">
        <v>3</v>
      </c>
      <c r="V147" s="109">
        <v>4</v>
      </c>
      <c r="W147" s="110">
        <v>4</v>
      </c>
      <c r="X147" s="109">
        <v>3</v>
      </c>
      <c r="Y147" s="109">
        <v>2</v>
      </c>
      <c r="Z147" s="110">
        <v>4</v>
      </c>
      <c r="AA147" s="110">
        <v>4</v>
      </c>
      <c r="AB147" s="110">
        <v>3</v>
      </c>
      <c r="AC147" s="111">
        <v>4</v>
      </c>
      <c r="AD147">
        <f t="shared" si="23"/>
        <v>12</v>
      </c>
      <c r="AE147">
        <f t="shared" si="21"/>
        <v>19</v>
      </c>
      <c r="AF147">
        <f t="shared" si="24"/>
        <v>31</v>
      </c>
      <c r="AP147">
        <f t="shared" si="22"/>
        <v>12</v>
      </c>
      <c r="AZ147">
        <v>19</v>
      </c>
    </row>
    <row r="148" spans="21:52" ht="15" customHeight="1" thickBot="1" x14ac:dyDescent="0.4">
      <c r="U148" s="108">
        <v>4</v>
      </c>
      <c r="V148" s="109">
        <v>3</v>
      </c>
      <c r="W148" s="110">
        <v>4</v>
      </c>
      <c r="X148" s="109">
        <v>4</v>
      </c>
      <c r="Y148" s="109">
        <v>3</v>
      </c>
      <c r="Z148" s="110">
        <v>4</v>
      </c>
      <c r="AA148" s="110">
        <v>4</v>
      </c>
      <c r="AB148" s="110">
        <v>4</v>
      </c>
      <c r="AC148" s="111">
        <v>4</v>
      </c>
      <c r="AD148">
        <f t="shared" si="23"/>
        <v>14</v>
      </c>
      <c r="AE148">
        <f t="shared" si="21"/>
        <v>20</v>
      </c>
      <c r="AF148">
        <f t="shared" si="24"/>
        <v>34</v>
      </c>
      <c r="AP148">
        <f t="shared" si="22"/>
        <v>15</v>
      </c>
      <c r="AZ148">
        <v>20</v>
      </c>
    </row>
    <row r="149" spans="21:52" ht="15" customHeight="1" thickBot="1" x14ac:dyDescent="0.4">
      <c r="U149" s="108">
        <v>3</v>
      </c>
      <c r="V149" s="109">
        <v>4</v>
      </c>
      <c r="W149" s="110">
        <v>3</v>
      </c>
      <c r="X149" s="109">
        <v>4</v>
      </c>
      <c r="Y149" s="109">
        <v>3</v>
      </c>
      <c r="Z149" s="110">
        <v>2</v>
      </c>
      <c r="AA149" s="110">
        <v>3</v>
      </c>
      <c r="AB149" s="110">
        <v>3</v>
      </c>
      <c r="AC149" s="111">
        <v>4</v>
      </c>
      <c r="AD149">
        <f t="shared" si="23"/>
        <v>14</v>
      </c>
      <c r="AE149">
        <f t="shared" si="21"/>
        <v>15</v>
      </c>
      <c r="AF149">
        <f t="shared" si="24"/>
        <v>29</v>
      </c>
      <c r="AP149">
        <f t="shared" si="22"/>
        <v>13</v>
      </c>
      <c r="AZ149">
        <v>15</v>
      </c>
    </row>
    <row r="150" spans="21:52" ht="15" customHeight="1" thickBot="1" x14ac:dyDescent="0.4">
      <c r="U150" s="108">
        <v>3</v>
      </c>
      <c r="V150" s="109">
        <v>3</v>
      </c>
      <c r="W150" s="110">
        <v>3</v>
      </c>
      <c r="X150" s="109">
        <v>3</v>
      </c>
      <c r="Y150" s="109">
        <v>3</v>
      </c>
      <c r="Z150" s="110">
        <v>2</v>
      </c>
      <c r="AA150" s="110">
        <v>3</v>
      </c>
      <c r="AB150" s="110">
        <v>3</v>
      </c>
      <c r="AC150" s="111">
        <v>3</v>
      </c>
      <c r="AD150">
        <f t="shared" si="23"/>
        <v>12</v>
      </c>
      <c r="AE150">
        <f t="shared" si="21"/>
        <v>14</v>
      </c>
      <c r="AF150">
        <f t="shared" si="24"/>
        <v>26</v>
      </c>
      <c r="AP150">
        <f t="shared" si="22"/>
        <v>12</v>
      </c>
      <c r="AZ150">
        <v>14</v>
      </c>
    </row>
    <row r="151" spans="21:52" ht="15" customHeight="1" thickBot="1" x14ac:dyDescent="0.4">
      <c r="U151" s="108">
        <v>2</v>
      </c>
      <c r="V151" s="109">
        <v>3</v>
      </c>
      <c r="W151" s="110">
        <v>4</v>
      </c>
      <c r="X151" s="109">
        <v>3</v>
      </c>
      <c r="Y151" s="109">
        <v>3</v>
      </c>
      <c r="Z151" s="110">
        <v>4</v>
      </c>
      <c r="AA151" s="110">
        <v>4</v>
      </c>
      <c r="AB151" s="110">
        <v>4</v>
      </c>
      <c r="AC151" s="111">
        <v>3</v>
      </c>
      <c r="AD151">
        <f t="shared" si="23"/>
        <v>11</v>
      </c>
      <c r="AE151">
        <f t="shared" si="21"/>
        <v>19</v>
      </c>
      <c r="AF151">
        <f t="shared" si="24"/>
        <v>30</v>
      </c>
      <c r="AP151">
        <f t="shared" si="22"/>
        <v>14</v>
      </c>
      <c r="AZ151">
        <v>19</v>
      </c>
    </row>
    <row r="152" spans="21:52" ht="15" customHeight="1" thickBot="1" x14ac:dyDescent="0.4">
      <c r="U152" s="108">
        <v>4</v>
      </c>
      <c r="V152" s="109">
        <v>4</v>
      </c>
      <c r="W152" s="110">
        <v>4</v>
      </c>
      <c r="X152" s="109">
        <v>3</v>
      </c>
      <c r="Y152" s="109">
        <v>3</v>
      </c>
      <c r="Z152" s="110">
        <v>3</v>
      </c>
      <c r="AA152" s="110">
        <v>4</v>
      </c>
      <c r="AB152" s="110">
        <v>4</v>
      </c>
      <c r="AC152" s="111">
        <v>2</v>
      </c>
      <c r="AD152">
        <f t="shared" si="23"/>
        <v>14</v>
      </c>
      <c r="AE152">
        <f t="shared" si="21"/>
        <v>17</v>
      </c>
      <c r="AF152">
        <f t="shared" si="24"/>
        <v>31</v>
      </c>
      <c r="AP152">
        <f t="shared" si="22"/>
        <v>14</v>
      </c>
      <c r="AZ152">
        <v>17</v>
      </c>
    </row>
    <row r="153" spans="21:52" ht="15" customHeight="1" thickBot="1" x14ac:dyDescent="0.4">
      <c r="U153" s="108">
        <v>1</v>
      </c>
      <c r="V153" s="109">
        <v>1</v>
      </c>
      <c r="W153" s="110">
        <v>3</v>
      </c>
      <c r="X153" s="109">
        <v>3</v>
      </c>
      <c r="Y153" s="109">
        <v>1</v>
      </c>
      <c r="Z153" s="110">
        <v>4</v>
      </c>
      <c r="AA153" s="110">
        <v>4</v>
      </c>
      <c r="AB153" s="110">
        <v>3</v>
      </c>
      <c r="AC153" s="111">
        <v>3</v>
      </c>
      <c r="AD153">
        <f t="shared" si="23"/>
        <v>6</v>
      </c>
      <c r="AE153">
        <f t="shared" si="21"/>
        <v>17</v>
      </c>
      <c r="AF153">
        <f t="shared" si="24"/>
        <v>23</v>
      </c>
      <c r="AP153">
        <f t="shared" si="22"/>
        <v>11</v>
      </c>
      <c r="AZ153">
        <v>17</v>
      </c>
    </row>
    <row r="154" spans="21:52" ht="15" customHeight="1" thickBot="1" x14ac:dyDescent="0.4">
      <c r="U154" s="108">
        <v>3</v>
      </c>
      <c r="V154" s="109">
        <v>3</v>
      </c>
      <c r="W154" s="110">
        <v>3</v>
      </c>
      <c r="X154" s="109">
        <v>3</v>
      </c>
      <c r="Y154" s="109">
        <v>4</v>
      </c>
      <c r="Z154" s="110">
        <v>3</v>
      </c>
      <c r="AA154" s="110">
        <v>3</v>
      </c>
      <c r="AB154" s="110">
        <v>3</v>
      </c>
      <c r="AC154" s="111">
        <v>3</v>
      </c>
      <c r="AD154">
        <f t="shared" si="23"/>
        <v>13</v>
      </c>
      <c r="AE154">
        <f t="shared" si="21"/>
        <v>15</v>
      </c>
      <c r="AF154">
        <f t="shared" si="24"/>
        <v>28</v>
      </c>
      <c r="AP154">
        <f t="shared" si="22"/>
        <v>13</v>
      </c>
      <c r="AZ154">
        <v>15</v>
      </c>
    </row>
    <row r="155" spans="21:52" ht="15" customHeight="1" thickBot="1" x14ac:dyDescent="0.4">
      <c r="U155" s="108">
        <v>4</v>
      </c>
      <c r="V155" s="109">
        <v>4</v>
      </c>
      <c r="W155" s="110">
        <v>4</v>
      </c>
      <c r="X155" s="109">
        <v>3</v>
      </c>
      <c r="Y155" s="109">
        <v>3</v>
      </c>
      <c r="Z155" s="110">
        <v>4</v>
      </c>
      <c r="AA155" s="110">
        <v>4</v>
      </c>
      <c r="AB155" s="110">
        <v>3</v>
      </c>
      <c r="AC155" s="111">
        <v>4</v>
      </c>
      <c r="AD155">
        <f t="shared" si="23"/>
        <v>14</v>
      </c>
      <c r="AE155">
        <f t="shared" si="21"/>
        <v>19</v>
      </c>
      <c r="AF155">
        <f t="shared" si="24"/>
        <v>33</v>
      </c>
      <c r="AP155">
        <f t="shared" si="22"/>
        <v>13</v>
      </c>
      <c r="AZ155">
        <v>19</v>
      </c>
    </row>
    <row r="156" spans="21:52" ht="15" customHeight="1" thickBot="1" x14ac:dyDescent="0.4">
      <c r="U156" s="108">
        <v>4</v>
      </c>
      <c r="V156" s="109">
        <v>4</v>
      </c>
      <c r="W156" s="110">
        <v>3</v>
      </c>
      <c r="X156" s="109">
        <v>3</v>
      </c>
      <c r="Y156" s="109">
        <v>3</v>
      </c>
      <c r="Z156" s="110">
        <v>2</v>
      </c>
      <c r="AA156" s="110">
        <v>3</v>
      </c>
      <c r="AB156" s="110">
        <v>3</v>
      </c>
      <c r="AC156" s="111">
        <v>2</v>
      </c>
      <c r="AD156">
        <f t="shared" si="23"/>
        <v>14</v>
      </c>
      <c r="AE156">
        <f t="shared" si="21"/>
        <v>13</v>
      </c>
      <c r="AF156">
        <f t="shared" si="24"/>
        <v>27</v>
      </c>
      <c r="AP156">
        <f t="shared" si="22"/>
        <v>12</v>
      </c>
      <c r="AZ156">
        <v>13</v>
      </c>
    </row>
    <row r="157" spans="21:52" ht="15" customHeight="1" thickBot="1" x14ac:dyDescent="0.4">
      <c r="U157" s="108">
        <v>1</v>
      </c>
      <c r="V157" s="109">
        <v>1</v>
      </c>
      <c r="W157" s="110">
        <v>3</v>
      </c>
      <c r="X157" s="109">
        <v>4</v>
      </c>
      <c r="Y157" s="109">
        <v>3</v>
      </c>
      <c r="Z157" s="110">
        <v>3</v>
      </c>
      <c r="AA157" s="110">
        <v>3</v>
      </c>
      <c r="AB157" s="110">
        <v>3</v>
      </c>
      <c r="AC157" s="111">
        <v>3</v>
      </c>
      <c r="AD157">
        <f t="shared" si="23"/>
        <v>9</v>
      </c>
      <c r="AE157">
        <f t="shared" si="21"/>
        <v>15</v>
      </c>
      <c r="AF157">
        <f t="shared" si="24"/>
        <v>24</v>
      </c>
      <c r="AP157">
        <f t="shared" si="22"/>
        <v>13</v>
      </c>
      <c r="AZ157">
        <v>15</v>
      </c>
    </row>
    <row r="158" spans="21:52" ht="15" customHeight="1" thickBot="1" x14ac:dyDescent="0.4">
      <c r="U158" s="108">
        <v>3</v>
      </c>
      <c r="V158" s="109">
        <v>4</v>
      </c>
      <c r="W158" s="110">
        <v>2</v>
      </c>
      <c r="X158" s="109">
        <v>3</v>
      </c>
      <c r="Y158" s="109">
        <v>3</v>
      </c>
      <c r="Z158" s="110">
        <v>3</v>
      </c>
      <c r="AA158" s="110">
        <v>4</v>
      </c>
      <c r="AB158" s="110">
        <v>3</v>
      </c>
      <c r="AC158" s="111">
        <v>3</v>
      </c>
      <c r="AD158">
        <f t="shared" si="23"/>
        <v>13</v>
      </c>
      <c r="AE158">
        <f t="shared" si="21"/>
        <v>15</v>
      </c>
      <c r="AF158">
        <f t="shared" si="24"/>
        <v>28</v>
      </c>
      <c r="AP158">
        <f t="shared" si="22"/>
        <v>13</v>
      </c>
      <c r="AZ158">
        <v>15</v>
      </c>
    </row>
    <row r="159" spans="21:52" ht="15" customHeight="1" thickBot="1" x14ac:dyDescent="0.4">
      <c r="U159" s="108">
        <v>2</v>
      </c>
      <c r="V159" s="109">
        <v>3</v>
      </c>
      <c r="W159" s="110">
        <v>2</v>
      </c>
      <c r="X159" s="109">
        <v>4</v>
      </c>
      <c r="Y159" s="109">
        <v>2</v>
      </c>
      <c r="Z159" s="110">
        <v>4</v>
      </c>
      <c r="AA159" s="110">
        <v>3</v>
      </c>
      <c r="AB159" s="110">
        <v>3</v>
      </c>
      <c r="AC159" s="111">
        <v>2</v>
      </c>
      <c r="AD159">
        <f t="shared" si="23"/>
        <v>11</v>
      </c>
      <c r="AE159">
        <f t="shared" si="21"/>
        <v>14</v>
      </c>
      <c r="AF159">
        <f t="shared" si="24"/>
        <v>25</v>
      </c>
      <c r="AP159">
        <f t="shared" si="22"/>
        <v>12</v>
      </c>
      <c r="AZ159">
        <v>14</v>
      </c>
    </row>
    <row r="160" spans="21:52" ht="15" customHeight="1" thickBot="1" x14ac:dyDescent="0.4">
      <c r="U160" s="108">
        <v>3</v>
      </c>
      <c r="V160" s="109">
        <v>2</v>
      </c>
      <c r="W160" s="110">
        <v>2</v>
      </c>
      <c r="X160" s="109">
        <v>2</v>
      </c>
      <c r="Y160" s="109">
        <v>2</v>
      </c>
      <c r="Z160" s="110">
        <v>1</v>
      </c>
      <c r="AA160" s="110">
        <v>4</v>
      </c>
      <c r="AB160" s="110">
        <v>3</v>
      </c>
      <c r="AC160" s="111">
        <v>1</v>
      </c>
      <c r="AD160">
        <f t="shared" si="23"/>
        <v>9</v>
      </c>
      <c r="AE160">
        <f t="shared" si="21"/>
        <v>11</v>
      </c>
      <c r="AF160">
        <f t="shared" si="24"/>
        <v>20</v>
      </c>
      <c r="AP160">
        <f t="shared" si="22"/>
        <v>11</v>
      </c>
      <c r="AZ160">
        <v>11</v>
      </c>
    </row>
    <row r="161" spans="21:52" ht="15" customHeight="1" thickBot="1" x14ac:dyDescent="0.4">
      <c r="U161" s="108">
        <v>3</v>
      </c>
      <c r="V161" s="109">
        <v>4</v>
      </c>
      <c r="W161" s="110">
        <v>2</v>
      </c>
      <c r="X161" s="109">
        <v>2</v>
      </c>
      <c r="Y161" s="109">
        <v>2</v>
      </c>
      <c r="Z161" s="110">
        <v>4</v>
      </c>
      <c r="AA161" s="110">
        <v>4</v>
      </c>
      <c r="AB161" s="110">
        <v>3</v>
      </c>
      <c r="AC161" s="111">
        <v>3</v>
      </c>
      <c r="AD161">
        <f t="shared" si="23"/>
        <v>11</v>
      </c>
      <c r="AE161">
        <f t="shared" si="21"/>
        <v>16</v>
      </c>
      <c r="AF161">
        <f t="shared" si="24"/>
        <v>27</v>
      </c>
      <c r="AP161">
        <f t="shared" si="22"/>
        <v>11</v>
      </c>
      <c r="AZ161">
        <v>16</v>
      </c>
    </row>
    <row r="162" spans="21:52" ht="15" customHeight="1" thickBot="1" x14ac:dyDescent="0.4">
      <c r="U162" s="108">
        <v>2</v>
      </c>
      <c r="V162" s="109">
        <v>2</v>
      </c>
      <c r="W162" s="110">
        <v>4</v>
      </c>
      <c r="X162" s="109">
        <v>3</v>
      </c>
      <c r="Y162" s="109">
        <v>3</v>
      </c>
      <c r="Z162" s="110">
        <v>4</v>
      </c>
      <c r="AA162" s="110">
        <v>4</v>
      </c>
      <c r="AB162" s="110">
        <v>1</v>
      </c>
      <c r="AC162" s="111">
        <v>3</v>
      </c>
      <c r="AD162">
        <f t="shared" si="23"/>
        <v>10</v>
      </c>
      <c r="AE162">
        <f t="shared" si="21"/>
        <v>16</v>
      </c>
      <c r="AF162">
        <f t="shared" si="24"/>
        <v>26</v>
      </c>
      <c r="AP162">
        <f t="shared" si="22"/>
        <v>11</v>
      </c>
      <c r="AZ162">
        <v>16</v>
      </c>
    </row>
    <row r="163" spans="21:52" ht="15" customHeight="1" thickBot="1" x14ac:dyDescent="0.4">
      <c r="U163" s="108">
        <v>4</v>
      </c>
      <c r="V163" s="109">
        <v>3</v>
      </c>
      <c r="W163" s="110">
        <v>4</v>
      </c>
      <c r="X163" s="109">
        <v>4</v>
      </c>
      <c r="Y163" s="109">
        <v>2</v>
      </c>
      <c r="Z163" s="110">
        <v>4</v>
      </c>
      <c r="AA163" s="110">
        <v>1</v>
      </c>
      <c r="AB163" s="110">
        <v>3</v>
      </c>
      <c r="AC163" s="111">
        <v>1</v>
      </c>
      <c r="AD163">
        <f t="shared" si="23"/>
        <v>13</v>
      </c>
      <c r="AE163">
        <f t="shared" si="21"/>
        <v>13</v>
      </c>
      <c r="AF163">
        <f t="shared" si="24"/>
        <v>26</v>
      </c>
      <c r="AP163">
        <f t="shared" si="22"/>
        <v>10</v>
      </c>
      <c r="AZ163">
        <v>13</v>
      </c>
    </row>
    <row r="164" spans="21:52" ht="15" customHeight="1" thickBot="1" x14ac:dyDescent="0.4">
      <c r="U164" s="108">
        <v>3</v>
      </c>
      <c r="V164" s="109">
        <v>3</v>
      </c>
      <c r="W164" s="110">
        <v>2</v>
      </c>
      <c r="X164" s="109">
        <v>2</v>
      </c>
      <c r="Y164" s="109">
        <v>1</v>
      </c>
      <c r="Z164" s="110">
        <v>2</v>
      </c>
      <c r="AA164" s="110">
        <v>4</v>
      </c>
      <c r="AB164" s="110">
        <v>2</v>
      </c>
      <c r="AC164" s="111">
        <v>2</v>
      </c>
      <c r="AD164">
        <f t="shared" si="23"/>
        <v>9</v>
      </c>
      <c r="AE164">
        <f t="shared" si="21"/>
        <v>12</v>
      </c>
      <c r="AF164">
        <f t="shared" si="24"/>
        <v>21</v>
      </c>
      <c r="AP164">
        <f t="shared" si="22"/>
        <v>9</v>
      </c>
      <c r="AZ164">
        <v>12</v>
      </c>
    </row>
    <row r="165" spans="21:52" ht="15" customHeight="1" thickBot="1" x14ac:dyDescent="0.4">
      <c r="U165" s="108">
        <v>3</v>
      </c>
      <c r="V165" s="109">
        <v>4</v>
      </c>
      <c r="W165" s="110">
        <v>3</v>
      </c>
      <c r="X165" s="109">
        <v>3</v>
      </c>
      <c r="Y165" s="109">
        <v>2</v>
      </c>
      <c r="Z165" s="110">
        <v>4</v>
      </c>
      <c r="AA165" s="110">
        <v>2</v>
      </c>
      <c r="AB165" s="110">
        <v>2</v>
      </c>
      <c r="AC165" s="111">
        <v>3</v>
      </c>
      <c r="AD165">
        <f t="shared" si="23"/>
        <v>12</v>
      </c>
      <c r="AE165">
        <f t="shared" si="21"/>
        <v>14</v>
      </c>
      <c r="AF165">
        <f t="shared" si="24"/>
        <v>26</v>
      </c>
      <c r="AP165">
        <f t="shared" si="22"/>
        <v>9</v>
      </c>
      <c r="AZ165">
        <v>14</v>
      </c>
    </row>
    <row r="166" spans="21:52" ht="15" customHeight="1" thickBot="1" x14ac:dyDescent="0.4">
      <c r="U166" s="108">
        <v>3</v>
      </c>
      <c r="V166" s="109">
        <v>1</v>
      </c>
      <c r="W166" s="110">
        <v>4</v>
      </c>
      <c r="X166" s="109">
        <v>4</v>
      </c>
      <c r="Y166" s="109">
        <v>4</v>
      </c>
      <c r="Z166" s="110">
        <v>4</v>
      </c>
      <c r="AA166" s="110">
        <v>4</v>
      </c>
      <c r="AB166" s="110">
        <v>3</v>
      </c>
      <c r="AC166" s="111">
        <v>3</v>
      </c>
      <c r="AD166">
        <f t="shared" si="23"/>
        <v>12</v>
      </c>
      <c r="AE166">
        <f t="shared" si="21"/>
        <v>18</v>
      </c>
      <c r="AF166">
        <f t="shared" si="24"/>
        <v>30</v>
      </c>
      <c r="AP166">
        <f t="shared" si="22"/>
        <v>15</v>
      </c>
      <c r="AZ166">
        <v>18</v>
      </c>
    </row>
    <row r="167" spans="21:52" ht="15" customHeight="1" thickBot="1" x14ac:dyDescent="0.4">
      <c r="U167" s="108">
        <v>3</v>
      </c>
      <c r="V167" s="109">
        <v>4</v>
      </c>
      <c r="W167" s="110">
        <v>2</v>
      </c>
      <c r="X167" s="109">
        <v>2</v>
      </c>
      <c r="Y167" s="109">
        <v>2</v>
      </c>
      <c r="Z167" s="110">
        <v>2</v>
      </c>
      <c r="AA167" s="110">
        <v>2</v>
      </c>
      <c r="AB167" s="110">
        <v>1</v>
      </c>
      <c r="AC167" s="111">
        <v>1</v>
      </c>
      <c r="AD167">
        <f t="shared" si="23"/>
        <v>11</v>
      </c>
      <c r="AE167">
        <f t="shared" si="21"/>
        <v>8</v>
      </c>
      <c r="AF167">
        <f t="shared" si="24"/>
        <v>19</v>
      </c>
      <c r="AP167">
        <f t="shared" si="22"/>
        <v>7</v>
      </c>
      <c r="AZ167">
        <v>8</v>
      </c>
    </row>
    <row r="168" spans="21:52" ht="15" customHeight="1" thickBot="1" x14ac:dyDescent="0.4">
      <c r="U168" s="108">
        <v>3</v>
      </c>
      <c r="V168" s="109">
        <v>4</v>
      </c>
      <c r="W168" s="110">
        <v>4</v>
      </c>
      <c r="X168" s="109">
        <v>3</v>
      </c>
      <c r="Y168" s="109">
        <v>2</v>
      </c>
      <c r="Z168" s="110">
        <v>4</v>
      </c>
      <c r="AA168" s="110">
        <v>4</v>
      </c>
      <c r="AB168" s="110">
        <v>2</v>
      </c>
      <c r="AC168" s="111">
        <v>2</v>
      </c>
      <c r="AD168">
        <f t="shared" si="23"/>
        <v>12</v>
      </c>
      <c r="AE168">
        <f t="shared" si="21"/>
        <v>16</v>
      </c>
      <c r="AF168">
        <f t="shared" si="24"/>
        <v>28</v>
      </c>
      <c r="AP168">
        <f t="shared" si="22"/>
        <v>11</v>
      </c>
      <c r="AZ168">
        <v>16</v>
      </c>
    </row>
    <row r="169" spans="21:52" ht="15" customHeight="1" thickBot="1" x14ac:dyDescent="0.4">
      <c r="U169" s="108">
        <v>2</v>
      </c>
      <c r="V169" s="109">
        <v>4</v>
      </c>
      <c r="W169" s="110">
        <v>3</v>
      </c>
      <c r="X169" s="109">
        <v>2</v>
      </c>
      <c r="Y169" s="109">
        <v>2</v>
      </c>
      <c r="Z169" s="110">
        <v>3</v>
      </c>
      <c r="AA169" s="110">
        <v>4</v>
      </c>
      <c r="AB169" s="110">
        <v>4</v>
      </c>
      <c r="AC169" s="111">
        <v>4</v>
      </c>
      <c r="AD169">
        <f t="shared" si="23"/>
        <v>10</v>
      </c>
      <c r="AE169">
        <f t="shared" si="21"/>
        <v>18</v>
      </c>
      <c r="AF169">
        <f t="shared" si="24"/>
        <v>28</v>
      </c>
      <c r="AP169">
        <f t="shared" si="22"/>
        <v>12</v>
      </c>
      <c r="AZ169">
        <v>18</v>
      </c>
    </row>
    <row r="170" spans="21:52" ht="15" customHeight="1" thickBot="1" x14ac:dyDescent="0.4">
      <c r="U170" s="108">
        <v>2</v>
      </c>
      <c r="V170" s="109">
        <v>3</v>
      </c>
      <c r="W170" s="110">
        <v>4</v>
      </c>
      <c r="X170" s="109">
        <v>3</v>
      </c>
      <c r="Y170" s="109">
        <v>2</v>
      </c>
      <c r="Z170" s="110">
        <v>4</v>
      </c>
      <c r="AA170" s="110">
        <v>4</v>
      </c>
      <c r="AB170" s="110">
        <v>3</v>
      </c>
      <c r="AC170" s="111">
        <v>3</v>
      </c>
      <c r="AD170">
        <f t="shared" si="23"/>
        <v>10</v>
      </c>
      <c r="AE170">
        <f t="shared" si="21"/>
        <v>18</v>
      </c>
      <c r="AF170">
        <f t="shared" si="24"/>
        <v>28</v>
      </c>
      <c r="AP170">
        <f t="shared" si="22"/>
        <v>12</v>
      </c>
      <c r="AZ170">
        <v>18</v>
      </c>
    </row>
    <row r="171" spans="21:52" ht="15" customHeight="1" thickBot="1" x14ac:dyDescent="0.4">
      <c r="U171" s="108">
        <v>2</v>
      </c>
      <c r="V171" s="109">
        <v>3</v>
      </c>
      <c r="W171" s="110">
        <v>2</v>
      </c>
      <c r="X171" s="109">
        <v>3</v>
      </c>
      <c r="Y171" s="109">
        <v>2</v>
      </c>
      <c r="Z171" s="110">
        <v>1</v>
      </c>
      <c r="AA171" s="110">
        <v>1</v>
      </c>
      <c r="AB171" s="110">
        <v>3</v>
      </c>
      <c r="AC171" s="111">
        <v>1</v>
      </c>
      <c r="AD171">
        <f t="shared" si="23"/>
        <v>10</v>
      </c>
      <c r="AE171">
        <f t="shared" si="21"/>
        <v>8</v>
      </c>
      <c r="AF171">
        <f t="shared" si="24"/>
        <v>18</v>
      </c>
      <c r="AP171">
        <f t="shared" si="22"/>
        <v>9</v>
      </c>
      <c r="AZ171">
        <v>8</v>
      </c>
    </row>
    <row r="172" spans="21:52" ht="15" customHeight="1" thickBot="1" x14ac:dyDescent="0.4">
      <c r="U172" s="108">
        <v>3</v>
      </c>
      <c r="V172" s="109">
        <v>4</v>
      </c>
      <c r="W172" s="110">
        <v>3</v>
      </c>
      <c r="X172" s="109">
        <v>3</v>
      </c>
      <c r="Y172" s="109">
        <v>2</v>
      </c>
      <c r="Z172" s="110">
        <v>4</v>
      </c>
      <c r="AA172" s="110">
        <v>3</v>
      </c>
      <c r="AB172" s="110">
        <v>3</v>
      </c>
      <c r="AC172" s="111">
        <v>3</v>
      </c>
      <c r="AD172">
        <f t="shared" si="23"/>
        <v>12</v>
      </c>
      <c r="AE172">
        <f t="shared" si="21"/>
        <v>16</v>
      </c>
      <c r="AF172">
        <f t="shared" si="24"/>
        <v>28</v>
      </c>
      <c r="AP172">
        <f t="shared" si="22"/>
        <v>11</v>
      </c>
      <c r="AZ172">
        <v>16</v>
      </c>
    </row>
    <row r="173" spans="21:52" ht="15" customHeight="1" thickBot="1" x14ac:dyDescent="0.4">
      <c r="U173" s="108">
        <v>2</v>
      </c>
      <c r="V173" s="109">
        <v>2</v>
      </c>
      <c r="W173" s="110">
        <v>1</v>
      </c>
      <c r="X173" s="109">
        <v>1</v>
      </c>
      <c r="Y173" s="109">
        <v>1</v>
      </c>
      <c r="Z173" s="110">
        <v>3</v>
      </c>
      <c r="AA173" s="110">
        <v>2</v>
      </c>
      <c r="AB173" s="110">
        <v>3</v>
      </c>
      <c r="AC173" s="111">
        <v>2</v>
      </c>
      <c r="AD173">
        <f t="shared" si="23"/>
        <v>6</v>
      </c>
      <c r="AE173">
        <f t="shared" si="21"/>
        <v>11</v>
      </c>
      <c r="AF173">
        <f t="shared" si="24"/>
        <v>17</v>
      </c>
      <c r="AP173">
        <f t="shared" si="22"/>
        <v>7</v>
      </c>
      <c r="AZ173">
        <v>11</v>
      </c>
    </row>
    <row r="174" spans="21:52" ht="15" customHeight="1" thickBot="1" x14ac:dyDescent="0.4">
      <c r="U174" s="108">
        <v>4</v>
      </c>
      <c r="V174" s="109">
        <v>4</v>
      </c>
      <c r="W174" s="110">
        <v>4</v>
      </c>
      <c r="X174" s="109">
        <v>4</v>
      </c>
      <c r="Y174" s="109">
        <v>4</v>
      </c>
      <c r="Z174" s="110">
        <v>3</v>
      </c>
      <c r="AA174" s="110">
        <v>2</v>
      </c>
      <c r="AB174" s="110">
        <v>4</v>
      </c>
      <c r="AC174" s="111">
        <v>4</v>
      </c>
      <c r="AD174">
        <f t="shared" si="23"/>
        <v>16</v>
      </c>
      <c r="AE174">
        <f t="shared" si="21"/>
        <v>17</v>
      </c>
      <c r="AF174">
        <f t="shared" si="24"/>
        <v>33</v>
      </c>
      <c r="AP174">
        <f t="shared" si="22"/>
        <v>14</v>
      </c>
      <c r="AZ174">
        <v>17</v>
      </c>
    </row>
    <row r="175" spans="21:52" ht="15" customHeight="1" thickBot="1" x14ac:dyDescent="0.4">
      <c r="U175" s="108">
        <v>4</v>
      </c>
      <c r="V175" s="109">
        <v>4</v>
      </c>
      <c r="W175" s="110">
        <v>4</v>
      </c>
      <c r="X175" s="109">
        <v>4</v>
      </c>
      <c r="Y175" s="109">
        <v>4</v>
      </c>
      <c r="Z175" s="110">
        <v>1</v>
      </c>
      <c r="AA175" s="110">
        <v>4</v>
      </c>
      <c r="AB175" s="110">
        <v>4</v>
      </c>
      <c r="AC175" s="111">
        <v>4</v>
      </c>
      <c r="AD175">
        <f t="shared" si="23"/>
        <v>16</v>
      </c>
      <c r="AE175">
        <f t="shared" si="21"/>
        <v>17</v>
      </c>
      <c r="AF175">
        <f t="shared" si="24"/>
        <v>33</v>
      </c>
      <c r="AP175">
        <f t="shared" si="22"/>
        <v>16</v>
      </c>
      <c r="AZ175">
        <v>17</v>
      </c>
    </row>
    <row r="176" spans="21:52" ht="15" customHeight="1" thickBot="1" x14ac:dyDescent="0.4">
      <c r="U176" s="108">
        <v>3</v>
      </c>
      <c r="V176" s="109">
        <v>3</v>
      </c>
      <c r="W176" s="110">
        <v>3</v>
      </c>
      <c r="X176" s="109">
        <v>3</v>
      </c>
      <c r="Y176" s="109">
        <v>2</v>
      </c>
      <c r="Z176" s="110">
        <v>3</v>
      </c>
      <c r="AA176" s="110">
        <v>4</v>
      </c>
      <c r="AB176" s="110">
        <v>3</v>
      </c>
      <c r="AC176" s="111">
        <v>3</v>
      </c>
      <c r="AD176">
        <f t="shared" si="23"/>
        <v>11</v>
      </c>
      <c r="AE176">
        <f t="shared" si="21"/>
        <v>16</v>
      </c>
      <c r="AF176">
        <f t="shared" si="24"/>
        <v>27</v>
      </c>
      <c r="AP176">
        <f t="shared" si="22"/>
        <v>12</v>
      </c>
      <c r="AZ176">
        <v>16</v>
      </c>
    </row>
    <row r="177" spans="21:52" ht="15" customHeight="1" thickBot="1" x14ac:dyDescent="0.4">
      <c r="U177" s="108">
        <v>4</v>
      </c>
      <c r="V177" s="109">
        <v>4</v>
      </c>
      <c r="W177" s="110">
        <v>4</v>
      </c>
      <c r="X177" s="109">
        <v>3</v>
      </c>
      <c r="Y177" s="109">
        <v>2</v>
      </c>
      <c r="Z177" s="110">
        <v>2</v>
      </c>
      <c r="AA177" s="110">
        <v>3</v>
      </c>
      <c r="AB177" s="110">
        <v>3</v>
      </c>
      <c r="AC177" s="111">
        <v>3</v>
      </c>
      <c r="AD177">
        <f t="shared" si="23"/>
        <v>13</v>
      </c>
      <c r="AE177">
        <f t="shared" si="21"/>
        <v>15</v>
      </c>
      <c r="AF177">
        <f t="shared" si="24"/>
        <v>28</v>
      </c>
      <c r="AP177">
        <f t="shared" si="22"/>
        <v>11</v>
      </c>
      <c r="AZ177">
        <v>15</v>
      </c>
    </row>
    <row r="178" spans="21:52" ht="15" customHeight="1" thickBot="1" x14ac:dyDescent="0.4">
      <c r="U178" s="108">
        <v>4</v>
      </c>
      <c r="V178" s="109">
        <v>3</v>
      </c>
      <c r="W178" s="110">
        <v>1</v>
      </c>
      <c r="X178" s="109">
        <v>3</v>
      </c>
      <c r="Y178" s="109">
        <v>2</v>
      </c>
      <c r="Z178" s="110">
        <v>1</v>
      </c>
      <c r="AA178" s="110">
        <v>2</v>
      </c>
      <c r="AB178" s="110">
        <v>3</v>
      </c>
      <c r="AC178" s="111">
        <v>3</v>
      </c>
      <c r="AD178">
        <f t="shared" si="23"/>
        <v>12</v>
      </c>
      <c r="AE178">
        <f t="shared" si="21"/>
        <v>10</v>
      </c>
      <c r="AF178">
        <f t="shared" si="24"/>
        <v>22</v>
      </c>
      <c r="AP178">
        <f t="shared" si="22"/>
        <v>10</v>
      </c>
      <c r="AZ178">
        <v>10</v>
      </c>
    </row>
    <row r="179" spans="21:52" ht="15" customHeight="1" thickBot="1" x14ac:dyDescent="0.4">
      <c r="U179" s="108">
        <v>2</v>
      </c>
      <c r="V179" s="109">
        <v>3</v>
      </c>
      <c r="W179" s="110">
        <v>2</v>
      </c>
      <c r="X179" s="109">
        <v>3</v>
      </c>
      <c r="Y179" s="109">
        <v>2</v>
      </c>
      <c r="Z179" s="110">
        <v>1</v>
      </c>
      <c r="AA179" s="110">
        <v>4</v>
      </c>
      <c r="AB179" s="110">
        <v>2</v>
      </c>
      <c r="AC179" s="111">
        <v>1</v>
      </c>
      <c r="AD179">
        <f t="shared" si="23"/>
        <v>10</v>
      </c>
      <c r="AE179">
        <f t="shared" si="21"/>
        <v>10</v>
      </c>
      <c r="AF179">
        <f t="shared" si="24"/>
        <v>20</v>
      </c>
      <c r="AP179">
        <f t="shared" si="22"/>
        <v>11</v>
      </c>
      <c r="AZ179">
        <v>10</v>
      </c>
    </row>
    <row r="180" spans="21:52" ht="15" customHeight="1" thickBot="1" x14ac:dyDescent="0.4">
      <c r="U180" s="108">
        <v>3</v>
      </c>
      <c r="V180" s="109">
        <v>1</v>
      </c>
      <c r="W180" s="110">
        <v>3</v>
      </c>
      <c r="X180" s="109">
        <v>3</v>
      </c>
      <c r="Y180" s="109">
        <v>3</v>
      </c>
      <c r="Z180" s="110">
        <v>1</v>
      </c>
      <c r="AA180" s="110">
        <v>2</v>
      </c>
      <c r="AB180" s="110">
        <v>2</v>
      </c>
      <c r="AC180" s="111">
        <v>1</v>
      </c>
      <c r="AD180">
        <f t="shared" si="23"/>
        <v>10</v>
      </c>
      <c r="AE180">
        <f t="shared" si="21"/>
        <v>9</v>
      </c>
      <c r="AF180">
        <f t="shared" si="24"/>
        <v>19</v>
      </c>
      <c r="AP180">
        <f t="shared" si="22"/>
        <v>10</v>
      </c>
      <c r="AZ180">
        <v>9</v>
      </c>
    </row>
    <row r="181" spans="21:52" ht="15" customHeight="1" thickBot="1" x14ac:dyDescent="0.4">
      <c r="U181" s="108">
        <v>1</v>
      </c>
      <c r="V181" s="109">
        <v>4</v>
      </c>
      <c r="W181" s="110">
        <v>4</v>
      </c>
      <c r="X181" s="109">
        <v>3</v>
      </c>
      <c r="Y181" s="109">
        <v>2</v>
      </c>
      <c r="Z181" s="110">
        <v>2</v>
      </c>
      <c r="AA181" s="110">
        <v>4</v>
      </c>
      <c r="AB181" s="110">
        <v>3</v>
      </c>
      <c r="AC181" s="111">
        <v>4</v>
      </c>
      <c r="AD181">
        <f t="shared" si="23"/>
        <v>10</v>
      </c>
      <c r="AE181">
        <f t="shared" si="21"/>
        <v>17</v>
      </c>
      <c r="AF181">
        <f t="shared" si="24"/>
        <v>27</v>
      </c>
      <c r="AP181">
        <f t="shared" si="22"/>
        <v>12</v>
      </c>
      <c r="AZ181">
        <v>17</v>
      </c>
    </row>
    <row r="182" spans="21:52" ht="15" customHeight="1" thickBot="1" x14ac:dyDescent="0.4">
      <c r="U182" s="108">
        <v>2</v>
      </c>
      <c r="V182" s="109">
        <v>4</v>
      </c>
      <c r="W182" s="110">
        <v>3</v>
      </c>
      <c r="X182" s="109">
        <v>2</v>
      </c>
      <c r="Y182" s="109">
        <v>3</v>
      </c>
      <c r="Z182" s="110">
        <v>3</v>
      </c>
      <c r="AA182" s="110">
        <v>3</v>
      </c>
      <c r="AB182" s="110">
        <v>1</v>
      </c>
      <c r="AC182" s="111">
        <v>3</v>
      </c>
      <c r="AD182">
        <f t="shared" si="23"/>
        <v>11</v>
      </c>
      <c r="AE182">
        <f t="shared" si="21"/>
        <v>13</v>
      </c>
      <c r="AF182">
        <f t="shared" si="24"/>
        <v>24</v>
      </c>
      <c r="AP182">
        <f t="shared" si="22"/>
        <v>9</v>
      </c>
      <c r="AZ182">
        <v>13</v>
      </c>
    </row>
    <row r="183" spans="21:52" ht="15" customHeight="1" thickBot="1" x14ac:dyDescent="0.4">
      <c r="U183" s="108">
        <v>2</v>
      </c>
      <c r="V183" s="109">
        <v>2</v>
      </c>
      <c r="W183" s="110">
        <v>1</v>
      </c>
      <c r="X183" s="109">
        <v>2</v>
      </c>
      <c r="Y183" s="109">
        <v>1</v>
      </c>
      <c r="Z183" s="110">
        <v>1</v>
      </c>
      <c r="AA183" s="110">
        <v>2</v>
      </c>
      <c r="AB183" s="110">
        <v>2</v>
      </c>
      <c r="AC183" s="111">
        <v>2</v>
      </c>
      <c r="AD183">
        <f t="shared" si="23"/>
        <v>7</v>
      </c>
      <c r="AE183">
        <f t="shared" si="21"/>
        <v>8</v>
      </c>
      <c r="AF183">
        <f t="shared" si="24"/>
        <v>15</v>
      </c>
      <c r="AP183">
        <f t="shared" si="22"/>
        <v>7</v>
      </c>
      <c r="AZ183">
        <v>8</v>
      </c>
    </row>
    <row r="184" spans="21:52" ht="15" customHeight="1" thickBot="1" x14ac:dyDescent="0.4">
      <c r="U184" s="108">
        <v>2</v>
      </c>
      <c r="V184" s="109">
        <v>2</v>
      </c>
      <c r="W184" s="110">
        <v>2</v>
      </c>
      <c r="X184" s="109">
        <v>3</v>
      </c>
      <c r="Y184" s="109">
        <v>1</v>
      </c>
      <c r="Z184" s="110">
        <v>2</v>
      </c>
      <c r="AA184" s="110">
        <v>3</v>
      </c>
      <c r="AB184" s="110">
        <v>3</v>
      </c>
      <c r="AC184" s="111">
        <v>3</v>
      </c>
      <c r="AD184">
        <f t="shared" si="23"/>
        <v>8</v>
      </c>
      <c r="AE184">
        <f t="shared" si="21"/>
        <v>13</v>
      </c>
      <c r="AF184">
        <f t="shared" si="24"/>
        <v>21</v>
      </c>
      <c r="AP184">
        <f t="shared" si="22"/>
        <v>10</v>
      </c>
      <c r="AZ184">
        <v>13</v>
      </c>
    </row>
    <row r="185" spans="21:52" ht="15" customHeight="1" thickBot="1" x14ac:dyDescent="0.4">
      <c r="U185" s="108">
        <v>3</v>
      </c>
      <c r="V185" s="109">
        <v>3</v>
      </c>
      <c r="W185" s="110">
        <v>4</v>
      </c>
      <c r="X185" s="109">
        <v>4</v>
      </c>
      <c r="Y185" s="109">
        <v>3</v>
      </c>
      <c r="Z185" s="110">
        <v>4</v>
      </c>
      <c r="AA185" s="110">
        <v>4</v>
      </c>
      <c r="AB185" s="110">
        <v>4</v>
      </c>
      <c r="AC185" s="111">
        <v>3</v>
      </c>
      <c r="AD185">
        <f t="shared" si="23"/>
        <v>13</v>
      </c>
      <c r="AE185">
        <f t="shared" si="21"/>
        <v>19</v>
      </c>
      <c r="AF185">
        <f t="shared" si="24"/>
        <v>32</v>
      </c>
      <c r="AP185">
        <f t="shared" si="22"/>
        <v>15</v>
      </c>
      <c r="AZ185">
        <v>19</v>
      </c>
    </row>
    <row r="186" spans="21:52" ht="15" customHeight="1" thickBot="1" x14ac:dyDescent="0.4">
      <c r="U186" s="108">
        <v>2</v>
      </c>
      <c r="V186" s="109">
        <v>4</v>
      </c>
      <c r="W186" s="110">
        <v>2</v>
      </c>
      <c r="X186" s="109">
        <v>3</v>
      </c>
      <c r="Y186" s="109">
        <v>2</v>
      </c>
      <c r="Z186" s="110">
        <v>2</v>
      </c>
      <c r="AA186" s="110">
        <v>2</v>
      </c>
      <c r="AB186" s="110">
        <v>2</v>
      </c>
      <c r="AC186" s="111">
        <v>3</v>
      </c>
      <c r="AD186">
        <f t="shared" si="23"/>
        <v>11</v>
      </c>
      <c r="AE186">
        <f t="shared" si="21"/>
        <v>11</v>
      </c>
      <c r="AF186">
        <f t="shared" si="24"/>
        <v>22</v>
      </c>
      <c r="AP186">
        <f t="shared" si="22"/>
        <v>9</v>
      </c>
      <c r="AZ186">
        <v>11</v>
      </c>
    </row>
    <row r="187" spans="21:52" ht="15" customHeight="1" thickBot="1" x14ac:dyDescent="0.4">
      <c r="U187" s="108">
        <v>4</v>
      </c>
      <c r="V187" s="109">
        <v>4</v>
      </c>
      <c r="W187" s="110">
        <v>3</v>
      </c>
      <c r="X187" s="109">
        <v>4</v>
      </c>
      <c r="Y187" s="109">
        <v>1</v>
      </c>
      <c r="Z187" s="110">
        <v>1</v>
      </c>
      <c r="AA187" s="110">
        <v>4</v>
      </c>
      <c r="AB187" s="110">
        <v>4</v>
      </c>
      <c r="AC187" s="111">
        <v>1</v>
      </c>
      <c r="AD187">
        <f t="shared" si="23"/>
        <v>13</v>
      </c>
      <c r="AE187">
        <f t="shared" si="21"/>
        <v>13</v>
      </c>
      <c r="AF187">
        <f t="shared" si="24"/>
        <v>26</v>
      </c>
      <c r="AP187">
        <f t="shared" si="22"/>
        <v>13</v>
      </c>
      <c r="AZ187">
        <v>13</v>
      </c>
    </row>
    <row r="188" spans="21:52" ht="15" customHeight="1" thickBot="1" x14ac:dyDescent="0.4">
      <c r="U188" s="108">
        <v>2</v>
      </c>
      <c r="V188" s="109">
        <v>4</v>
      </c>
      <c r="W188" s="110">
        <v>4</v>
      </c>
      <c r="X188" s="109">
        <v>2</v>
      </c>
      <c r="Y188" s="109">
        <v>3</v>
      </c>
      <c r="Z188" s="110">
        <v>2</v>
      </c>
      <c r="AA188" s="110">
        <v>4</v>
      </c>
      <c r="AB188" s="110">
        <v>4</v>
      </c>
      <c r="AC188" s="111">
        <v>3</v>
      </c>
      <c r="AD188">
        <f t="shared" si="23"/>
        <v>11</v>
      </c>
      <c r="AE188">
        <f t="shared" si="21"/>
        <v>17</v>
      </c>
      <c r="AF188">
        <f t="shared" si="24"/>
        <v>28</v>
      </c>
      <c r="AP188">
        <f t="shared" si="22"/>
        <v>13</v>
      </c>
      <c r="AZ188">
        <v>17</v>
      </c>
    </row>
    <row r="189" spans="21:52" ht="15" customHeight="1" thickBot="1" x14ac:dyDescent="0.4">
      <c r="U189" s="108">
        <v>2</v>
      </c>
      <c r="V189" s="109">
        <v>3</v>
      </c>
      <c r="W189" s="110">
        <v>3</v>
      </c>
      <c r="X189" s="109">
        <v>3</v>
      </c>
      <c r="Y189" s="109">
        <v>3</v>
      </c>
      <c r="Z189" s="110">
        <v>4</v>
      </c>
      <c r="AA189" s="110">
        <v>4</v>
      </c>
      <c r="AB189" s="110">
        <v>2</v>
      </c>
      <c r="AC189" s="111">
        <v>3</v>
      </c>
      <c r="AD189">
        <f t="shared" si="23"/>
        <v>11</v>
      </c>
      <c r="AE189">
        <f t="shared" si="21"/>
        <v>16</v>
      </c>
      <c r="AF189">
        <f t="shared" si="24"/>
        <v>27</v>
      </c>
      <c r="AP189">
        <f t="shared" si="22"/>
        <v>12</v>
      </c>
      <c r="AZ189">
        <v>16</v>
      </c>
    </row>
    <row r="190" spans="21:52" ht="15" customHeight="1" thickBot="1" x14ac:dyDescent="0.4">
      <c r="U190" s="108">
        <v>1</v>
      </c>
      <c r="V190" s="109">
        <v>4</v>
      </c>
      <c r="W190" s="110">
        <v>2</v>
      </c>
      <c r="X190" s="109">
        <v>2</v>
      </c>
      <c r="Y190" s="109">
        <v>2</v>
      </c>
      <c r="Z190" s="110">
        <v>1</v>
      </c>
      <c r="AA190" s="110">
        <v>4</v>
      </c>
      <c r="AB190" s="110">
        <v>2</v>
      </c>
      <c r="AC190" s="111">
        <v>4</v>
      </c>
      <c r="AD190">
        <f t="shared" si="23"/>
        <v>9</v>
      </c>
      <c r="AE190">
        <f t="shared" si="21"/>
        <v>13</v>
      </c>
      <c r="AF190">
        <f t="shared" si="24"/>
        <v>22</v>
      </c>
      <c r="AP190">
        <f t="shared" si="22"/>
        <v>10</v>
      </c>
      <c r="AZ190">
        <v>13</v>
      </c>
    </row>
    <row r="191" spans="21:52" ht="15" customHeight="1" thickBot="1" x14ac:dyDescent="0.4">
      <c r="U191" s="108">
        <v>3</v>
      </c>
      <c r="V191" s="109">
        <v>1</v>
      </c>
      <c r="W191" s="110">
        <v>4</v>
      </c>
      <c r="X191" s="109">
        <v>3</v>
      </c>
      <c r="Y191" s="109">
        <v>3</v>
      </c>
      <c r="Z191" s="110">
        <v>3</v>
      </c>
      <c r="AA191" s="110">
        <v>4</v>
      </c>
      <c r="AB191" s="110">
        <v>2</v>
      </c>
      <c r="AC191" s="111">
        <v>3</v>
      </c>
      <c r="AD191">
        <f t="shared" si="23"/>
        <v>10</v>
      </c>
      <c r="AE191">
        <f t="shared" si="21"/>
        <v>16</v>
      </c>
      <c r="AF191">
        <f t="shared" si="24"/>
        <v>26</v>
      </c>
      <c r="AP191">
        <f t="shared" si="22"/>
        <v>12</v>
      </c>
      <c r="AZ191">
        <v>16</v>
      </c>
    </row>
    <row r="192" spans="21:52" ht="15" customHeight="1" thickBot="1" x14ac:dyDescent="0.4">
      <c r="U192" s="108">
        <v>3</v>
      </c>
      <c r="V192" s="109">
        <v>3</v>
      </c>
      <c r="W192" s="110">
        <v>2</v>
      </c>
      <c r="X192" s="109">
        <v>3</v>
      </c>
      <c r="Y192" s="109">
        <v>1</v>
      </c>
      <c r="Z192" s="110">
        <v>2</v>
      </c>
      <c r="AA192" s="110">
        <v>3</v>
      </c>
      <c r="AB192" s="110">
        <v>3</v>
      </c>
      <c r="AC192" s="111">
        <v>3</v>
      </c>
      <c r="AD192">
        <f t="shared" si="23"/>
        <v>10</v>
      </c>
      <c r="AE192">
        <f t="shared" si="21"/>
        <v>13</v>
      </c>
      <c r="AF192">
        <f t="shared" si="24"/>
        <v>23</v>
      </c>
      <c r="AP192">
        <f t="shared" si="22"/>
        <v>10</v>
      </c>
      <c r="AZ192">
        <v>13</v>
      </c>
    </row>
    <row r="193" spans="21:52" ht="15" customHeight="1" thickBot="1" x14ac:dyDescent="0.4">
      <c r="U193" s="108">
        <v>2</v>
      </c>
      <c r="V193" s="109">
        <v>3</v>
      </c>
      <c r="W193" s="110">
        <v>2</v>
      </c>
      <c r="X193" s="109">
        <v>3</v>
      </c>
      <c r="Y193" s="109">
        <v>2</v>
      </c>
      <c r="Z193" s="110">
        <v>3</v>
      </c>
      <c r="AA193" s="110">
        <v>2</v>
      </c>
      <c r="AB193" s="110">
        <v>1</v>
      </c>
      <c r="AC193" s="111">
        <v>1</v>
      </c>
      <c r="AD193">
        <f t="shared" si="23"/>
        <v>10</v>
      </c>
      <c r="AE193">
        <f t="shared" si="21"/>
        <v>9</v>
      </c>
      <c r="AF193">
        <f t="shared" si="24"/>
        <v>19</v>
      </c>
      <c r="AP193">
        <f t="shared" si="22"/>
        <v>8</v>
      </c>
      <c r="AZ193">
        <v>9</v>
      </c>
    </row>
    <row r="194" spans="21:52" ht="15" customHeight="1" thickBot="1" x14ac:dyDescent="0.4">
      <c r="U194" s="108">
        <v>2</v>
      </c>
      <c r="V194" s="109">
        <v>3</v>
      </c>
      <c r="W194" s="110">
        <v>1</v>
      </c>
      <c r="X194" s="109">
        <v>2</v>
      </c>
      <c r="Y194" s="109">
        <v>2</v>
      </c>
      <c r="Z194" s="110">
        <v>2</v>
      </c>
      <c r="AA194" s="110">
        <v>2</v>
      </c>
      <c r="AB194" s="110">
        <v>2</v>
      </c>
      <c r="AC194" s="111">
        <v>1</v>
      </c>
      <c r="AD194">
        <f t="shared" si="23"/>
        <v>9</v>
      </c>
      <c r="AE194">
        <f t="shared" si="21"/>
        <v>8</v>
      </c>
      <c r="AF194">
        <f t="shared" si="24"/>
        <v>17</v>
      </c>
      <c r="AP194">
        <f t="shared" si="22"/>
        <v>8</v>
      </c>
      <c r="AZ194">
        <v>8</v>
      </c>
    </row>
    <row r="195" spans="21:52" ht="15" customHeight="1" thickBot="1" x14ac:dyDescent="0.4">
      <c r="U195" s="108">
        <v>2</v>
      </c>
      <c r="V195" s="109">
        <v>2</v>
      </c>
      <c r="W195" s="110">
        <v>3</v>
      </c>
      <c r="X195" s="109">
        <v>2</v>
      </c>
      <c r="Y195" s="109">
        <v>1</v>
      </c>
      <c r="Z195" s="110">
        <v>3</v>
      </c>
      <c r="AA195" s="110">
        <v>3</v>
      </c>
      <c r="AB195" s="110">
        <v>2</v>
      </c>
      <c r="AC195" s="111">
        <v>2</v>
      </c>
      <c r="AD195">
        <f t="shared" si="23"/>
        <v>7</v>
      </c>
      <c r="AE195">
        <f t="shared" si="21"/>
        <v>13</v>
      </c>
      <c r="AF195">
        <f t="shared" si="24"/>
        <v>20</v>
      </c>
      <c r="AP195">
        <f t="shared" si="22"/>
        <v>8</v>
      </c>
      <c r="AZ195">
        <v>13</v>
      </c>
    </row>
    <row r="196" spans="21:52" ht="15" customHeight="1" thickBot="1" x14ac:dyDescent="0.4">
      <c r="U196" s="108">
        <v>2</v>
      </c>
      <c r="V196" s="109">
        <v>1</v>
      </c>
      <c r="W196" s="110">
        <v>2</v>
      </c>
      <c r="X196" s="109">
        <v>3</v>
      </c>
      <c r="Y196" s="109">
        <v>3</v>
      </c>
      <c r="Z196" s="110">
        <v>3</v>
      </c>
      <c r="AA196" s="110">
        <v>3</v>
      </c>
      <c r="AB196" s="110">
        <v>3</v>
      </c>
      <c r="AC196" s="111">
        <v>2</v>
      </c>
      <c r="AD196">
        <f t="shared" si="23"/>
        <v>9</v>
      </c>
      <c r="AE196">
        <f t="shared" si="21"/>
        <v>13</v>
      </c>
      <c r="AF196">
        <f t="shared" si="24"/>
        <v>22</v>
      </c>
      <c r="AP196">
        <f t="shared" si="22"/>
        <v>12</v>
      </c>
      <c r="AZ196">
        <v>13</v>
      </c>
    </row>
    <row r="197" spans="21:52" ht="15" customHeight="1" thickBot="1" x14ac:dyDescent="0.4">
      <c r="U197" s="108">
        <v>2</v>
      </c>
      <c r="V197" s="109">
        <v>4</v>
      </c>
      <c r="W197" s="110">
        <v>3</v>
      </c>
      <c r="X197" s="109">
        <v>4</v>
      </c>
      <c r="Y197" s="109">
        <v>3</v>
      </c>
      <c r="Z197" s="110">
        <v>2</v>
      </c>
      <c r="AA197" s="110">
        <v>3</v>
      </c>
      <c r="AB197" s="110">
        <v>3</v>
      </c>
      <c r="AC197" s="111">
        <v>2</v>
      </c>
      <c r="AD197">
        <f t="shared" si="23"/>
        <v>13</v>
      </c>
      <c r="AE197">
        <f t="shared" si="21"/>
        <v>13</v>
      </c>
      <c r="AF197">
        <f t="shared" si="24"/>
        <v>26</v>
      </c>
      <c r="AP197">
        <f t="shared" si="22"/>
        <v>13</v>
      </c>
      <c r="AZ197">
        <v>13</v>
      </c>
    </row>
    <row r="198" spans="21:52" ht="15" customHeight="1" thickBot="1" x14ac:dyDescent="0.4">
      <c r="U198" s="108">
        <v>1</v>
      </c>
      <c r="V198" s="109">
        <v>3</v>
      </c>
      <c r="W198" s="110">
        <v>2</v>
      </c>
      <c r="X198" s="109">
        <v>3</v>
      </c>
      <c r="Y198" s="109">
        <v>1</v>
      </c>
      <c r="Z198" s="110">
        <v>4</v>
      </c>
      <c r="AA198" s="110">
        <v>3</v>
      </c>
      <c r="AB198" s="110">
        <v>3</v>
      </c>
      <c r="AC198" s="111">
        <v>1</v>
      </c>
      <c r="AD198">
        <f t="shared" si="23"/>
        <v>8</v>
      </c>
      <c r="AE198">
        <f t="shared" si="21"/>
        <v>13</v>
      </c>
      <c r="AF198">
        <f t="shared" si="24"/>
        <v>21</v>
      </c>
      <c r="AP198">
        <f t="shared" si="22"/>
        <v>10</v>
      </c>
      <c r="AZ198">
        <v>13</v>
      </c>
    </row>
    <row r="199" spans="21:52" ht="15" customHeight="1" thickBot="1" x14ac:dyDescent="0.4">
      <c r="U199" s="108">
        <v>3</v>
      </c>
      <c r="V199" s="109">
        <v>4</v>
      </c>
      <c r="W199" s="110">
        <v>3</v>
      </c>
      <c r="X199" s="109">
        <v>4</v>
      </c>
      <c r="Y199" s="109">
        <v>3</v>
      </c>
      <c r="Z199" s="110">
        <v>3</v>
      </c>
      <c r="AA199" s="110">
        <v>4</v>
      </c>
      <c r="AB199" s="110">
        <v>4</v>
      </c>
      <c r="AC199" s="111">
        <v>3</v>
      </c>
      <c r="AD199">
        <f t="shared" si="23"/>
        <v>14</v>
      </c>
      <c r="AE199">
        <f t="shared" ref="AE199:AE262" si="25">SUM(W199,Z199:AC199)</f>
        <v>17</v>
      </c>
      <c r="AF199">
        <f t="shared" si="24"/>
        <v>31</v>
      </c>
      <c r="AP199">
        <f t="shared" ref="AP199:AP262" si="26">SUM(X199:Y199,AA199:AB199)</f>
        <v>15</v>
      </c>
      <c r="AZ199">
        <v>17</v>
      </c>
    </row>
    <row r="200" spans="21:52" ht="15" customHeight="1" thickBot="1" x14ac:dyDescent="0.4">
      <c r="U200" s="108">
        <v>1</v>
      </c>
      <c r="V200" s="109">
        <v>3</v>
      </c>
      <c r="W200" s="110">
        <v>4</v>
      </c>
      <c r="X200" s="109">
        <v>3</v>
      </c>
      <c r="Y200" s="109">
        <v>2</v>
      </c>
      <c r="Z200" s="110">
        <v>3</v>
      </c>
      <c r="AA200" s="110">
        <v>4</v>
      </c>
      <c r="AB200" s="110">
        <v>4</v>
      </c>
      <c r="AC200" s="111">
        <v>3</v>
      </c>
      <c r="AD200">
        <f t="shared" ref="AD200:AD263" si="27">SUM(U200:V200,X200:Y200)</f>
        <v>9</v>
      </c>
      <c r="AE200">
        <f t="shared" si="25"/>
        <v>18</v>
      </c>
      <c r="AF200">
        <f t="shared" ref="AF200:AF263" si="28">SUM(U200:AC200)</f>
        <v>27</v>
      </c>
      <c r="AP200">
        <f t="shared" si="26"/>
        <v>13</v>
      </c>
      <c r="AZ200">
        <v>18</v>
      </c>
    </row>
    <row r="201" spans="21:52" ht="15" customHeight="1" thickBot="1" x14ac:dyDescent="0.4">
      <c r="U201" s="108">
        <v>1</v>
      </c>
      <c r="V201" s="109">
        <v>3</v>
      </c>
      <c r="W201" s="110">
        <v>1</v>
      </c>
      <c r="X201" s="109">
        <v>3</v>
      </c>
      <c r="Y201" s="109">
        <v>2</v>
      </c>
      <c r="Z201" s="110">
        <v>2</v>
      </c>
      <c r="AA201" s="110">
        <v>3</v>
      </c>
      <c r="AB201" s="110">
        <v>2</v>
      </c>
      <c r="AC201" s="111">
        <v>1</v>
      </c>
      <c r="AD201">
        <f t="shared" si="27"/>
        <v>9</v>
      </c>
      <c r="AE201">
        <f t="shared" si="25"/>
        <v>9</v>
      </c>
      <c r="AF201">
        <f t="shared" si="28"/>
        <v>18</v>
      </c>
      <c r="AP201">
        <f t="shared" si="26"/>
        <v>10</v>
      </c>
      <c r="AZ201">
        <v>9</v>
      </c>
    </row>
    <row r="202" spans="21:52" ht="15" customHeight="1" thickBot="1" x14ac:dyDescent="0.4">
      <c r="U202" s="108">
        <v>1</v>
      </c>
      <c r="V202" s="109">
        <v>3</v>
      </c>
      <c r="W202" s="110">
        <v>2</v>
      </c>
      <c r="X202" s="109">
        <v>3</v>
      </c>
      <c r="Y202" s="109">
        <v>1</v>
      </c>
      <c r="Z202" s="110">
        <v>3</v>
      </c>
      <c r="AA202" s="110">
        <v>4</v>
      </c>
      <c r="AB202" s="110">
        <v>3</v>
      </c>
      <c r="AC202" s="111">
        <v>2</v>
      </c>
      <c r="AD202">
        <f t="shared" si="27"/>
        <v>8</v>
      </c>
      <c r="AE202">
        <f t="shared" si="25"/>
        <v>14</v>
      </c>
      <c r="AF202">
        <f t="shared" si="28"/>
        <v>22</v>
      </c>
      <c r="AP202">
        <f t="shared" si="26"/>
        <v>11</v>
      </c>
      <c r="AZ202">
        <v>14</v>
      </c>
    </row>
    <row r="203" spans="21:52" ht="15" customHeight="1" thickBot="1" x14ac:dyDescent="0.4">
      <c r="U203" s="108">
        <v>3</v>
      </c>
      <c r="V203" s="109">
        <v>4</v>
      </c>
      <c r="W203" s="110">
        <v>2</v>
      </c>
      <c r="X203" s="109">
        <v>3</v>
      </c>
      <c r="Y203" s="109">
        <v>2</v>
      </c>
      <c r="Z203" s="110">
        <v>2</v>
      </c>
      <c r="AA203" s="110">
        <v>2</v>
      </c>
      <c r="AB203" s="110">
        <v>3</v>
      </c>
      <c r="AC203" s="111">
        <v>3</v>
      </c>
      <c r="AD203">
        <f t="shared" si="27"/>
        <v>12</v>
      </c>
      <c r="AE203">
        <f t="shared" si="25"/>
        <v>12</v>
      </c>
      <c r="AF203">
        <f t="shared" si="28"/>
        <v>24</v>
      </c>
      <c r="AP203">
        <f t="shared" si="26"/>
        <v>10</v>
      </c>
      <c r="AZ203">
        <v>12</v>
      </c>
    </row>
    <row r="204" spans="21:52" ht="15" customHeight="1" thickBot="1" x14ac:dyDescent="0.4">
      <c r="U204" s="108">
        <v>3</v>
      </c>
      <c r="V204" s="109">
        <v>3</v>
      </c>
      <c r="W204" s="110">
        <v>3</v>
      </c>
      <c r="X204" s="109">
        <v>3</v>
      </c>
      <c r="Y204" s="109">
        <v>3</v>
      </c>
      <c r="Z204" s="110">
        <v>4</v>
      </c>
      <c r="AA204" s="110">
        <v>4</v>
      </c>
      <c r="AB204" s="110">
        <v>3</v>
      </c>
      <c r="AC204" s="111">
        <v>2</v>
      </c>
      <c r="AD204">
        <f t="shared" si="27"/>
        <v>12</v>
      </c>
      <c r="AE204">
        <f t="shared" si="25"/>
        <v>16</v>
      </c>
      <c r="AF204">
        <f t="shared" si="28"/>
        <v>28</v>
      </c>
      <c r="AP204">
        <f t="shared" si="26"/>
        <v>13</v>
      </c>
      <c r="AZ204">
        <v>16</v>
      </c>
    </row>
    <row r="205" spans="21:52" ht="15" customHeight="1" thickBot="1" x14ac:dyDescent="0.4">
      <c r="U205" s="108">
        <v>3</v>
      </c>
      <c r="V205" s="109">
        <v>3</v>
      </c>
      <c r="W205" s="110">
        <v>2</v>
      </c>
      <c r="X205" s="109">
        <v>2</v>
      </c>
      <c r="Y205" s="109">
        <v>2</v>
      </c>
      <c r="Z205" s="110">
        <v>3</v>
      </c>
      <c r="AA205" s="110">
        <v>3</v>
      </c>
      <c r="AB205" s="110">
        <v>3</v>
      </c>
      <c r="AC205" s="111">
        <v>2</v>
      </c>
      <c r="AD205">
        <f t="shared" si="27"/>
        <v>10</v>
      </c>
      <c r="AE205">
        <f t="shared" si="25"/>
        <v>13</v>
      </c>
      <c r="AF205">
        <f t="shared" si="28"/>
        <v>23</v>
      </c>
      <c r="AP205">
        <f t="shared" si="26"/>
        <v>10</v>
      </c>
      <c r="AZ205">
        <v>13</v>
      </c>
    </row>
    <row r="206" spans="21:52" ht="15" customHeight="1" thickBot="1" x14ac:dyDescent="0.4">
      <c r="U206" s="108">
        <v>2</v>
      </c>
      <c r="V206" s="109">
        <v>3</v>
      </c>
      <c r="W206" s="110">
        <v>2</v>
      </c>
      <c r="X206" s="109">
        <v>3</v>
      </c>
      <c r="Y206" s="109">
        <v>3</v>
      </c>
      <c r="Z206" s="110">
        <v>3</v>
      </c>
      <c r="AA206" s="110">
        <v>3</v>
      </c>
      <c r="AB206" s="110">
        <v>3</v>
      </c>
      <c r="AC206" s="111">
        <v>2</v>
      </c>
      <c r="AD206">
        <f t="shared" si="27"/>
        <v>11</v>
      </c>
      <c r="AE206">
        <f t="shared" si="25"/>
        <v>13</v>
      </c>
      <c r="AF206">
        <f t="shared" si="28"/>
        <v>24</v>
      </c>
      <c r="AP206">
        <f t="shared" si="26"/>
        <v>12</v>
      </c>
      <c r="AZ206">
        <v>13</v>
      </c>
    </row>
    <row r="207" spans="21:52" ht="15" customHeight="1" thickBot="1" x14ac:dyDescent="0.4">
      <c r="U207" s="108">
        <v>4</v>
      </c>
      <c r="V207" s="109">
        <v>4</v>
      </c>
      <c r="W207" s="110">
        <v>3</v>
      </c>
      <c r="X207" s="109">
        <v>4</v>
      </c>
      <c r="Y207" s="109">
        <v>2</v>
      </c>
      <c r="Z207" s="110">
        <v>4</v>
      </c>
      <c r="AA207" s="110">
        <v>4</v>
      </c>
      <c r="AB207" s="110">
        <v>4</v>
      </c>
      <c r="AC207" s="111">
        <v>3</v>
      </c>
      <c r="AD207">
        <f t="shared" si="27"/>
        <v>14</v>
      </c>
      <c r="AE207">
        <f t="shared" si="25"/>
        <v>18</v>
      </c>
      <c r="AF207">
        <f t="shared" si="28"/>
        <v>32</v>
      </c>
      <c r="AP207">
        <f t="shared" si="26"/>
        <v>14</v>
      </c>
      <c r="AZ207">
        <v>18</v>
      </c>
    </row>
    <row r="208" spans="21:52" ht="15" customHeight="1" thickBot="1" x14ac:dyDescent="0.4">
      <c r="U208" s="108">
        <v>2</v>
      </c>
      <c r="V208" s="109">
        <v>3</v>
      </c>
      <c r="W208" s="110">
        <v>2</v>
      </c>
      <c r="X208" s="109">
        <v>3</v>
      </c>
      <c r="Y208" s="109">
        <v>3</v>
      </c>
      <c r="Z208" s="110">
        <v>3</v>
      </c>
      <c r="AA208" s="110">
        <v>3</v>
      </c>
      <c r="AB208" s="110">
        <v>4</v>
      </c>
      <c r="AC208" s="111">
        <v>2</v>
      </c>
      <c r="AD208">
        <f t="shared" si="27"/>
        <v>11</v>
      </c>
      <c r="AE208">
        <f t="shared" si="25"/>
        <v>14</v>
      </c>
      <c r="AF208">
        <f t="shared" si="28"/>
        <v>25</v>
      </c>
      <c r="AP208">
        <f t="shared" si="26"/>
        <v>13</v>
      </c>
      <c r="AZ208">
        <v>14</v>
      </c>
    </row>
    <row r="209" spans="21:52" ht="15" customHeight="1" thickBot="1" x14ac:dyDescent="0.4">
      <c r="U209" s="108">
        <v>2</v>
      </c>
      <c r="V209" s="109">
        <v>3</v>
      </c>
      <c r="W209" s="110">
        <v>4</v>
      </c>
      <c r="X209" s="109">
        <v>2</v>
      </c>
      <c r="Y209" s="109">
        <v>1</v>
      </c>
      <c r="Z209" s="110">
        <v>4</v>
      </c>
      <c r="AA209" s="110">
        <v>4</v>
      </c>
      <c r="AB209" s="110">
        <v>4</v>
      </c>
      <c r="AC209" s="111">
        <v>1</v>
      </c>
      <c r="AD209">
        <f t="shared" si="27"/>
        <v>8</v>
      </c>
      <c r="AE209">
        <f t="shared" si="25"/>
        <v>17</v>
      </c>
      <c r="AF209">
        <f t="shared" si="28"/>
        <v>25</v>
      </c>
      <c r="AP209">
        <f t="shared" si="26"/>
        <v>11</v>
      </c>
      <c r="AZ209">
        <v>17</v>
      </c>
    </row>
    <row r="210" spans="21:52" ht="15" customHeight="1" thickBot="1" x14ac:dyDescent="0.4">
      <c r="U210" s="108">
        <v>3</v>
      </c>
      <c r="V210" s="109">
        <v>4</v>
      </c>
      <c r="W210" s="110">
        <v>4</v>
      </c>
      <c r="X210" s="109">
        <v>4</v>
      </c>
      <c r="Y210" s="109">
        <v>3</v>
      </c>
      <c r="Z210" s="110">
        <v>4</v>
      </c>
      <c r="AA210" s="110">
        <v>4</v>
      </c>
      <c r="AB210" s="110">
        <v>3</v>
      </c>
      <c r="AC210" s="111">
        <v>3</v>
      </c>
      <c r="AD210">
        <f t="shared" si="27"/>
        <v>14</v>
      </c>
      <c r="AE210">
        <f t="shared" si="25"/>
        <v>18</v>
      </c>
      <c r="AF210">
        <f t="shared" si="28"/>
        <v>32</v>
      </c>
      <c r="AP210">
        <f t="shared" si="26"/>
        <v>14</v>
      </c>
      <c r="AZ210">
        <v>18</v>
      </c>
    </row>
    <row r="211" spans="21:52" ht="15" customHeight="1" thickBot="1" x14ac:dyDescent="0.4">
      <c r="U211" s="108">
        <v>3</v>
      </c>
      <c r="V211" s="109">
        <v>4</v>
      </c>
      <c r="W211" s="110">
        <v>2</v>
      </c>
      <c r="X211" s="109">
        <v>3</v>
      </c>
      <c r="Y211" s="109">
        <v>3</v>
      </c>
      <c r="Z211" s="110">
        <v>2</v>
      </c>
      <c r="AA211" s="110">
        <v>3</v>
      </c>
      <c r="AB211" s="110">
        <v>2</v>
      </c>
      <c r="AC211" s="111">
        <v>2</v>
      </c>
      <c r="AD211">
        <f t="shared" si="27"/>
        <v>13</v>
      </c>
      <c r="AE211">
        <f t="shared" si="25"/>
        <v>11</v>
      </c>
      <c r="AF211">
        <f t="shared" si="28"/>
        <v>24</v>
      </c>
      <c r="AP211">
        <f t="shared" si="26"/>
        <v>11</v>
      </c>
      <c r="AZ211">
        <v>11</v>
      </c>
    </row>
    <row r="212" spans="21:52" ht="15" customHeight="1" thickBot="1" x14ac:dyDescent="0.4">
      <c r="U212" s="108">
        <v>3</v>
      </c>
      <c r="V212" s="109">
        <v>2</v>
      </c>
      <c r="W212" s="110">
        <v>3</v>
      </c>
      <c r="X212" s="109">
        <v>3</v>
      </c>
      <c r="Y212" s="109">
        <v>3</v>
      </c>
      <c r="Z212" s="110">
        <v>3</v>
      </c>
      <c r="AA212" s="110">
        <v>4</v>
      </c>
      <c r="AB212" s="110">
        <v>3</v>
      </c>
      <c r="AC212" s="111">
        <v>2</v>
      </c>
      <c r="AD212">
        <f t="shared" si="27"/>
        <v>11</v>
      </c>
      <c r="AE212">
        <f t="shared" si="25"/>
        <v>15</v>
      </c>
      <c r="AF212">
        <f t="shared" si="28"/>
        <v>26</v>
      </c>
      <c r="AP212">
        <f t="shared" si="26"/>
        <v>13</v>
      </c>
      <c r="AZ212">
        <v>15</v>
      </c>
    </row>
    <row r="213" spans="21:52" ht="15" customHeight="1" thickBot="1" x14ac:dyDescent="0.4">
      <c r="U213" s="108">
        <v>3</v>
      </c>
      <c r="V213" s="109">
        <v>3</v>
      </c>
      <c r="W213" s="110">
        <v>3</v>
      </c>
      <c r="X213" s="109">
        <v>3</v>
      </c>
      <c r="Y213" s="109">
        <v>2</v>
      </c>
      <c r="Z213" s="110">
        <v>3</v>
      </c>
      <c r="AA213" s="110">
        <v>3</v>
      </c>
      <c r="AB213" s="110">
        <v>2</v>
      </c>
      <c r="AC213" s="111">
        <v>3</v>
      </c>
      <c r="AD213">
        <f t="shared" si="27"/>
        <v>11</v>
      </c>
      <c r="AE213">
        <f t="shared" si="25"/>
        <v>14</v>
      </c>
      <c r="AF213">
        <f t="shared" si="28"/>
        <v>25</v>
      </c>
      <c r="AP213">
        <f t="shared" si="26"/>
        <v>10</v>
      </c>
      <c r="AZ213">
        <v>14</v>
      </c>
    </row>
    <row r="214" spans="21:52" ht="15" customHeight="1" thickBot="1" x14ac:dyDescent="0.4">
      <c r="U214" s="108">
        <v>4</v>
      </c>
      <c r="V214" s="109">
        <v>4</v>
      </c>
      <c r="W214" s="110">
        <v>3</v>
      </c>
      <c r="X214" s="109">
        <v>4</v>
      </c>
      <c r="Y214" s="109">
        <v>3</v>
      </c>
      <c r="Z214" s="110">
        <v>2</v>
      </c>
      <c r="AA214" s="110">
        <v>3</v>
      </c>
      <c r="AB214" s="110">
        <v>3</v>
      </c>
      <c r="AC214" s="111">
        <v>3</v>
      </c>
      <c r="AD214">
        <f t="shared" si="27"/>
        <v>15</v>
      </c>
      <c r="AE214">
        <f t="shared" si="25"/>
        <v>14</v>
      </c>
      <c r="AF214">
        <f t="shared" si="28"/>
        <v>29</v>
      </c>
      <c r="AP214">
        <f t="shared" si="26"/>
        <v>13</v>
      </c>
      <c r="AZ214">
        <v>14</v>
      </c>
    </row>
    <row r="215" spans="21:52" ht="15" customHeight="1" thickBot="1" x14ac:dyDescent="0.4">
      <c r="U215" s="108">
        <v>3</v>
      </c>
      <c r="V215" s="109">
        <v>2</v>
      </c>
      <c r="W215" s="110">
        <v>3</v>
      </c>
      <c r="X215" s="109">
        <v>4</v>
      </c>
      <c r="Y215" s="109">
        <v>2</v>
      </c>
      <c r="Z215" s="110">
        <v>3</v>
      </c>
      <c r="AA215" s="110">
        <v>3</v>
      </c>
      <c r="AB215" s="110">
        <v>2</v>
      </c>
      <c r="AC215" s="111">
        <v>3</v>
      </c>
      <c r="AD215">
        <f t="shared" si="27"/>
        <v>11</v>
      </c>
      <c r="AE215">
        <f t="shared" si="25"/>
        <v>14</v>
      </c>
      <c r="AF215">
        <f t="shared" si="28"/>
        <v>25</v>
      </c>
      <c r="AP215">
        <f t="shared" si="26"/>
        <v>11</v>
      </c>
      <c r="AZ215">
        <v>14</v>
      </c>
    </row>
    <row r="216" spans="21:52" ht="15" customHeight="1" thickBot="1" x14ac:dyDescent="0.4">
      <c r="U216" s="108">
        <v>2</v>
      </c>
      <c r="V216" s="109">
        <v>1</v>
      </c>
      <c r="W216" s="110">
        <v>3</v>
      </c>
      <c r="X216" s="109">
        <v>2</v>
      </c>
      <c r="Y216" s="109">
        <v>2</v>
      </c>
      <c r="Z216" s="110">
        <v>4</v>
      </c>
      <c r="AA216" s="110">
        <v>4</v>
      </c>
      <c r="AB216" s="110">
        <v>3</v>
      </c>
      <c r="AC216" s="111">
        <v>3</v>
      </c>
      <c r="AD216">
        <f t="shared" si="27"/>
        <v>7</v>
      </c>
      <c r="AE216">
        <f t="shared" si="25"/>
        <v>17</v>
      </c>
      <c r="AF216">
        <f t="shared" si="28"/>
        <v>24</v>
      </c>
      <c r="AP216">
        <f t="shared" si="26"/>
        <v>11</v>
      </c>
      <c r="AZ216">
        <v>17</v>
      </c>
    </row>
    <row r="217" spans="21:52" ht="15" customHeight="1" thickBot="1" x14ac:dyDescent="0.4">
      <c r="U217" s="108">
        <v>3</v>
      </c>
      <c r="V217" s="109">
        <v>3</v>
      </c>
      <c r="W217" s="110">
        <v>3</v>
      </c>
      <c r="X217" s="109">
        <v>3</v>
      </c>
      <c r="Y217" s="109">
        <v>3</v>
      </c>
      <c r="Z217" s="110">
        <v>3</v>
      </c>
      <c r="AA217" s="110">
        <v>3</v>
      </c>
      <c r="AB217" s="110">
        <v>3</v>
      </c>
      <c r="AC217" s="111">
        <v>3</v>
      </c>
      <c r="AD217">
        <f t="shared" si="27"/>
        <v>12</v>
      </c>
      <c r="AE217">
        <f t="shared" si="25"/>
        <v>15</v>
      </c>
      <c r="AF217">
        <f t="shared" si="28"/>
        <v>27</v>
      </c>
      <c r="AP217">
        <f t="shared" si="26"/>
        <v>12</v>
      </c>
      <c r="AZ217">
        <v>15</v>
      </c>
    </row>
    <row r="218" spans="21:52" ht="15" customHeight="1" thickBot="1" x14ac:dyDescent="0.4">
      <c r="U218" s="108">
        <v>4</v>
      </c>
      <c r="V218" s="109">
        <v>3</v>
      </c>
      <c r="W218" s="110">
        <v>4</v>
      </c>
      <c r="X218" s="109">
        <v>3</v>
      </c>
      <c r="Y218" s="109">
        <v>3</v>
      </c>
      <c r="Z218" s="110">
        <v>3</v>
      </c>
      <c r="AA218" s="110">
        <v>4</v>
      </c>
      <c r="AB218" s="110">
        <v>4</v>
      </c>
      <c r="AC218" s="111">
        <v>3</v>
      </c>
      <c r="AD218">
        <f t="shared" si="27"/>
        <v>13</v>
      </c>
      <c r="AE218">
        <f t="shared" si="25"/>
        <v>18</v>
      </c>
      <c r="AF218">
        <f t="shared" si="28"/>
        <v>31</v>
      </c>
      <c r="AP218">
        <f t="shared" si="26"/>
        <v>14</v>
      </c>
      <c r="AZ218">
        <v>18</v>
      </c>
    </row>
    <row r="219" spans="21:52" ht="15" customHeight="1" thickBot="1" x14ac:dyDescent="0.4">
      <c r="U219" s="108">
        <v>2</v>
      </c>
      <c r="V219" s="109">
        <v>3</v>
      </c>
      <c r="W219" s="110">
        <v>3</v>
      </c>
      <c r="X219" s="109">
        <v>3</v>
      </c>
      <c r="Y219" s="109">
        <v>2</v>
      </c>
      <c r="Z219" s="110">
        <v>3</v>
      </c>
      <c r="AA219" s="110">
        <v>3</v>
      </c>
      <c r="AB219" s="110">
        <v>2</v>
      </c>
      <c r="AC219" s="111">
        <v>3</v>
      </c>
      <c r="AD219">
        <f t="shared" si="27"/>
        <v>10</v>
      </c>
      <c r="AE219">
        <f t="shared" si="25"/>
        <v>14</v>
      </c>
      <c r="AF219">
        <f t="shared" si="28"/>
        <v>24</v>
      </c>
      <c r="AP219">
        <f t="shared" si="26"/>
        <v>10</v>
      </c>
      <c r="AZ219">
        <v>14</v>
      </c>
    </row>
    <row r="220" spans="21:52" ht="15" customHeight="1" thickBot="1" x14ac:dyDescent="0.4">
      <c r="U220" s="108">
        <v>1</v>
      </c>
      <c r="V220" s="109">
        <v>2</v>
      </c>
      <c r="W220" s="110">
        <v>3</v>
      </c>
      <c r="X220" s="109">
        <v>2</v>
      </c>
      <c r="Y220" s="109">
        <v>1</v>
      </c>
      <c r="Z220" s="110">
        <v>4</v>
      </c>
      <c r="AA220" s="110">
        <v>4</v>
      </c>
      <c r="AB220" s="110">
        <v>4</v>
      </c>
      <c r="AC220" s="111">
        <v>3</v>
      </c>
      <c r="AD220">
        <f t="shared" si="27"/>
        <v>6</v>
      </c>
      <c r="AE220">
        <f t="shared" si="25"/>
        <v>18</v>
      </c>
      <c r="AF220">
        <f t="shared" si="28"/>
        <v>24</v>
      </c>
      <c r="AP220">
        <f t="shared" si="26"/>
        <v>11</v>
      </c>
      <c r="AZ220">
        <v>18</v>
      </c>
    </row>
    <row r="221" spans="21:52" ht="15" customHeight="1" thickBot="1" x14ac:dyDescent="0.4">
      <c r="U221" s="108">
        <v>4</v>
      </c>
      <c r="V221" s="109">
        <v>3</v>
      </c>
      <c r="W221" s="110">
        <v>4</v>
      </c>
      <c r="X221" s="109">
        <v>3</v>
      </c>
      <c r="Y221" s="109">
        <v>2</v>
      </c>
      <c r="Z221" s="110">
        <v>4</v>
      </c>
      <c r="AA221" s="110">
        <v>4</v>
      </c>
      <c r="AB221" s="110">
        <v>4</v>
      </c>
      <c r="AC221" s="111">
        <v>4</v>
      </c>
      <c r="AD221">
        <f t="shared" si="27"/>
        <v>12</v>
      </c>
      <c r="AE221">
        <f t="shared" si="25"/>
        <v>20</v>
      </c>
      <c r="AF221">
        <f t="shared" si="28"/>
        <v>32</v>
      </c>
      <c r="AP221">
        <f t="shared" si="26"/>
        <v>13</v>
      </c>
      <c r="AZ221">
        <v>20</v>
      </c>
    </row>
    <row r="222" spans="21:52" ht="15" customHeight="1" thickBot="1" x14ac:dyDescent="0.4">
      <c r="U222" s="108">
        <v>2</v>
      </c>
      <c r="V222" s="109">
        <v>4</v>
      </c>
      <c r="W222" s="110">
        <v>4</v>
      </c>
      <c r="X222" s="109">
        <v>3</v>
      </c>
      <c r="Y222" s="109">
        <v>2</v>
      </c>
      <c r="Z222" s="110">
        <v>2</v>
      </c>
      <c r="AA222" s="110">
        <v>1</v>
      </c>
      <c r="AB222" s="110">
        <v>3</v>
      </c>
      <c r="AC222" s="111">
        <v>2</v>
      </c>
      <c r="AD222">
        <f t="shared" si="27"/>
        <v>11</v>
      </c>
      <c r="AE222">
        <f t="shared" si="25"/>
        <v>12</v>
      </c>
      <c r="AF222">
        <f t="shared" si="28"/>
        <v>23</v>
      </c>
      <c r="AP222">
        <f t="shared" si="26"/>
        <v>9</v>
      </c>
      <c r="AZ222">
        <v>12</v>
      </c>
    </row>
    <row r="223" spans="21:52" ht="15" customHeight="1" thickBot="1" x14ac:dyDescent="0.4">
      <c r="U223" s="108">
        <v>3</v>
      </c>
      <c r="V223" s="109">
        <v>3</v>
      </c>
      <c r="W223" s="110">
        <v>4</v>
      </c>
      <c r="X223" s="109">
        <v>2</v>
      </c>
      <c r="Y223" s="109">
        <v>2</v>
      </c>
      <c r="Z223" s="110">
        <v>4</v>
      </c>
      <c r="AA223" s="110">
        <v>4</v>
      </c>
      <c r="AB223" s="110">
        <v>2</v>
      </c>
      <c r="AC223" s="111">
        <v>3</v>
      </c>
      <c r="AD223">
        <f t="shared" si="27"/>
        <v>10</v>
      </c>
      <c r="AE223">
        <f t="shared" si="25"/>
        <v>17</v>
      </c>
      <c r="AF223">
        <f t="shared" si="28"/>
        <v>27</v>
      </c>
      <c r="AP223">
        <f t="shared" si="26"/>
        <v>10</v>
      </c>
      <c r="AZ223">
        <v>17</v>
      </c>
    </row>
    <row r="224" spans="21:52" ht="15" customHeight="1" thickBot="1" x14ac:dyDescent="0.4">
      <c r="U224" s="108">
        <v>2</v>
      </c>
      <c r="V224" s="109">
        <v>1</v>
      </c>
      <c r="W224" s="110">
        <v>3</v>
      </c>
      <c r="X224" s="109">
        <v>4</v>
      </c>
      <c r="Y224" s="109">
        <v>3</v>
      </c>
      <c r="Z224" s="110">
        <v>2</v>
      </c>
      <c r="AA224" s="110">
        <v>2</v>
      </c>
      <c r="AB224" s="110">
        <v>2</v>
      </c>
      <c r="AC224" s="111">
        <v>3</v>
      </c>
      <c r="AD224">
        <f t="shared" si="27"/>
        <v>10</v>
      </c>
      <c r="AE224">
        <f t="shared" si="25"/>
        <v>12</v>
      </c>
      <c r="AF224">
        <f t="shared" si="28"/>
        <v>22</v>
      </c>
      <c r="AP224">
        <f t="shared" si="26"/>
        <v>11</v>
      </c>
      <c r="AZ224">
        <v>12</v>
      </c>
    </row>
    <row r="225" spans="21:52" ht="15" customHeight="1" thickBot="1" x14ac:dyDescent="0.4">
      <c r="U225" s="108">
        <v>1</v>
      </c>
      <c r="V225" s="109">
        <v>4</v>
      </c>
      <c r="W225" s="110">
        <v>4</v>
      </c>
      <c r="X225" s="109">
        <v>1</v>
      </c>
      <c r="Y225" s="109">
        <v>1</v>
      </c>
      <c r="Z225" s="110">
        <v>4</v>
      </c>
      <c r="AA225" s="110">
        <v>1</v>
      </c>
      <c r="AB225" s="110">
        <v>3</v>
      </c>
      <c r="AC225" s="111">
        <v>3</v>
      </c>
      <c r="AD225">
        <f t="shared" si="27"/>
        <v>7</v>
      </c>
      <c r="AE225">
        <f t="shared" si="25"/>
        <v>15</v>
      </c>
      <c r="AF225">
        <f t="shared" si="28"/>
        <v>22</v>
      </c>
      <c r="AP225">
        <f t="shared" si="26"/>
        <v>6</v>
      </c>
      <c r="AZ225">
        <v>15</v>
      </c>
    </row>
    <row r="226" spans="21:52" ht="15" customHeight="1" thickBot="1" x14ac:dyDescent="0.4">
      <c r="U226" s="108">
        <v>1</v>
      </c>
      <c r="V226" s="109">
        <v>2</v>
      </c>
      <c r="W226" s="110">
        <v>2</v>
      </c>
      <c r="X226" s="109">
        <v>2</v>
      </c>
      <c r="Y226" s="109">
        <v>1</v>
      </c>
      <c r="Z226" s="110">
        <v>4</v>
      </c>
      <c r="AA226" s="110">
        <v>4</v>
      </c>
      <c r="AB226" s="110">
        <v>4</v>
      </c>
      <c r="AC226" s="111">
        <v>4</v>
      </c>
      <c r="AD226">
        <f t="shared" si="27"/>
        <v>6</v>
      </c>
      <c r="AE226">
        <f t="shared" si="25"/>
        <v>18</v>
      </c>
      <c r="AF226">
        <f t="shared" si="28"/>
        <v>24</v>
      </c>
      <c r="AP226">
        <f t="shared" si="26"/>
        <v>11</v>
      </c>
      <c r="AZ226">
        <v>18</v>
      </c>
    </row>
    <row r="227" spans="21:52" ht="15" customHeight="1" thickBot="1" x14ac:dyDescent="0.4">
      <c r="U227" s="108">
        <v>4</v>
      </c>
      <c r="V227" s="109">
        <v>1</v>
      </c>
      <c r="W227" s="110">
        <v>2</v>
      </c>
      <c r="X227" s="109">
        <v>4</v>
      </c>
      <c r="Y227" s="109">
        <v>2</v>
      </c>
      <c r="Z227" s="110">
        <v>1</v>
      </c>
      <c r="AA227" s="110">
        <v>4</v>
      </c>
      <c r="AB227" s="110">
        <v>3</v>
      </c>
      <c r="AC227" s="111">
        <v>2</v>
      </c>
      <c r="AD227">
        <f t="shared" si="27"/>
        <v>11</v>
      </c>
      <c r="AE227">
        <f t="shared" si="25"/>
        <v>12</v>
      </c>
      <c r="AF227">
        <f t="shared" si="28"/>
        <v>23</v>
      </c>
      <c r="AP227">
        <f t="shared" si="26"/>
        <v>13</v>
      </c>
      <c r="AZ227">
        <v>12</v>
      </c>
    </row>
    <row r="228" spans="21:52" ht="15" customHeight="1" thickBot="1" x14ac:dyDescent="0.4">
      <c r="U228" s="108">
        <v>2</v>
      </c>
      <c r="V228" s="109">
        <v>4</v>
      </c>
      <c r="W228" s="110">
        <v>4</v>
      </c>
      <c r="X228" s="109">
        <v>3</v>
      </c>
      <c r="Y228" s="109">
        <v>2</v>
      </c>
      <c r="Z228" s="110">
        <v>4</v>
      </c>
      <c r="AA228" s="110">
        <v>4</v>
      </c>
      <c r="AB228" s="110">
        <v>3</v>
      </c>
      <c r="AC228" s="111">
        <v>3</v>
      </c>
      <c r="AD228">
        <f t="shared" si="27"/>
        <v>11</v>
      </c>
      <c r="AE228">
        <f t="shared" si="25"/>
        <v>18</v>
      </c>
      <c r="AF228">
        <f t="shared" si="28"/>
        <v>29</v>
      </c>
      <c r="AP228">
        <f t="shared" si="26"/>
        <v>12</v>
      </c>
      <c r="AZ228">
        <v>18</v>
      </c>
    </row>
    <row r="229" spans="21:52" ht="15" customHeight="1" thickBot="1" x14ac:dyDescent="0.4">
      <c r="U229" s="108">
        <v>4</v>
      </c>
      <c r="V229" s="109">
        <v>4</v>
      </c>
      <c r="W229" s="110">
        <v>3</v>
      </c>
      <c r="X229" s="109">
        <v>4</v>
      </c>
      <c r="Y229" s="109">
        <v>2</v>
      </c>
      <c r="Z229" s="110">
        <v>3</v>
      </c>
      <c r="AA229" s="110">
        <v>3</v>
      </c>
      <c r="AB229" s="110">
        <v>4</v>
      </c>
      <c r="AC229" s="111">
        <v>2</v>
      </c>
      <c r="AD229">
        <f t="shared" si="27"/>
        <v>14</v>
      </c>
      <c r="AE229">
        <f t="shared" si="25"/>
        <v>15</v>
      </c>
      <c r="AF229">
        <f t="shared" si="28"/>
        <v>29</v>
      </c>
      <c r="AP229">
        <f t="shared" si="26"/>
        <v>13</v>
      </c>
      <c r="AZ229">
        <v>15</v>
      </c>
    </row>
    <row r="230" spans="21:52" ht="15" customHeight="1" thickBot="1" x14ac:dyDescent="0.4">
      <c r="U230" s="108">
        <v>3</v>
      </c>
      <c r="V230" s="109">
        <v>4</v>
      </c>
      <c r="W230" s="110">
        <v>4</v>
      </c>
      <c r="X230" s="109">
        <v>2</v>
      </c>
      <c r="Y230" s="109">
        <v>2</v>
      </c>
      <c r="Z230" s="110">
        <v>2</v>
      </c>
      <c r="AA230" s="110">
        <v>3</v>
      </c>
      <c r="AB230" s="110">
        <v>4</v>
      </c>
      <c r="AC230" s="111">
        <v>4</v>
      </c>
      <c r="AD230">
        <f t="shared" si="27"/>
        <v>11</v>
      </c>
      <c r="AE230">
        <f t="shared" si="25"/>
        <v>17</v>
      </c>
      <c r="AF230">
        <f t="shared" si="28"/>
        <v>28</v>
      </c>
      <c r="AP230">
        <f t="shared" si="26"/>
        <v>11</v>
      </c>
      <c r="AZ230">
        <v>17</v>
      </c>
    </row>
    <row r="231" spans="21:52" ht="15" customHeight="1" thickBot="1" x14ac:dyDescent="0.4">
      <c r="U231" s="108">
        <v>2</v>
      </c>
      <c r="V231" s="109">
        <v>3</v>
      </c>
      <c r="W231" s="110">
        <v>3</v>
      </c>
      <c r="X231" s="109">
        <v>3</v>
      </c>
      <c r="Y231" s="109">
        <v>3</v>
      </c>
      <c r="Z231" s="110">
        <v>3</v>
      </c>
      <c r="AA231" s="110">
        <v>2</v>
      </c>
      <c r="AB231" s="110">
        <v>2</v>
      </c>
      <c r="AC231" s="111">
        <v>2</v>
      </c>
      <c r="AD231">
        <f t="shared" si="27"/>
        <v>11</v>
      </c>
      <c r="AE231">
        <f t="shared" si="25"/>
        <v>12</v>
      </c>
      <c r="AF231">
        <f t="shared" si="28"/>
        <v>23</v>
      </c>
      <c r="AP231">
        <f t="shared" si="26"/>
        <v>10</v>
      </c>
      <c r="AZ231">
        <v>12</v>
      </c>
    </row>
    <row r="232" spans="21:52" ht="15" customHeight="1" thickBot="1" x14ac:dyDescent="0.4">
      <c r="U232" s="108">
        <v>2</v>
      </c>
      <c r="V232" s="109">
        <v>2</v>
      </c>
      <c r="W232" s="110">
        <v>3</v>
      </c>
      <c r="X232" s="109">
        <v>2</v>
      </c>
      <c r="Y232" s="109">
        <v>1</v>
      </c>
      <c r="Z232" s="110">
        <v>2</v>
      </c>
      <c r="AA232" s="110">
        <v>3</v>
      </c>
      <c r="AB232" s="110">
        <v>2</v>
      </c>
      <c r="AC232" s="111">
        <v>2</v>
      </c>
      <c r="AD232">
        <f t="shared" si="27"/>
        <v>7</v>
      </c>
      <c r="AE232">
        <f t="shared" si="25"/>
        <v>12</v>
      </c>
      <c r="AF232">
        <f t="shared" si="28"/>
        <v>19</v>
      </c>
      <c r="AP232">
        <f t="shared" si="26"/>
        <v>8</v>
      </c>
      <c r="AZ232">
        <v>12</v>
      </c>
    </row>
    <row r="233" spans="21:52" ht="15" customHeight="1" thickBot="1" x14ac:dyDescent="0.4">
      <c r="U233" s="108">
        <v>2</v>
      </c>
      <c r="V233" s="109">
        <v>3</v>
      </c>
      <c r="W233" s="110">
        <v>2</v>
      </c>
      <c r="X233" s="109">
        <v>2</v>
      </c>
      <c r="Y233" s="109">
        <v>2</v>
      </c>
      <c r="Z233" s="110">
        <v>3</v>
      </c>
      <c r="AA233" s="110">
        <v>3</v>
      </c>
      <c r="AB233" s="110">
        <v>2</v>
      </c>
      <c r="AC233" s="111">
        <v>2</v>
      </c>
      <c r="AD233">
        <f t="shared" si="27"/>
        <v>9</v>
      </c>
      <c r="AE233">
        <f t="shared" si="25"/>
        <v>12</v>
      </c>
      <c r="AF233">
        <f t="shared" si="28"/>
        <v>21</v>
      </c>
      <c r="AP233">
        <f t="shared" si="26"/>
        <v>9</v>
      </c>
      <c r="AZ233">
        <v>12</v>
      </c>
    </row>
    <row r="234" spans="21:52" ht="15" customHeight="1" thickBot="1" x14ac:dyDescent="0.4">
      <c r="U234" s="108">
        <v>3</v>
      </c>
      <c r="V234" s="109">
        <v>4</v>
      </c>
      <c r="W234" s="110">
        <v>2</v>
      </c>
      <c r="X234" s="109">
        <v>4</v>
      </c>
      <c r="Y234" s="109">
        <v>3</v>
      </c>
      <c r="Z234" s="110">
        <v>3</v>
      </c>
      <c r="AA234" s="110">
        <v>3</v>
      </c>
      <c r="AB234" s="110">
        <v>4</v>
      </c>
      <c r="AC234" s="111">
        <v>2</v>
      </c>
      <c r="AD234">
        <f t="shared" si="27"/>
        <v>14</v>
      </c>
      <c r="AE234">
        <f t="shared" si="25"/>
        <v>14</v>
      </c>
      <c r="AF234">
        <f t="shared" si="28"/>
        <v>28</v>
      </c>
      <c r="AP234">
        <f t="shared" si="26"/>
        <v>14</v>
      </c>
      <c r="AZ234">
        <v>14</v>
      </c>
    </row>
    <row r="235" spans="21:52" ht="15" customHeight="1" thickBot="1" x14ac:dyDescent="0.4">
      <c r="U235" s="108">
        <v>3</v>
      </c>
      <c r="V235" s="109">
        <v>4</v>
      </c>
      <c r="W235" s="110">
        <v>3</v>
      </c>
      <c r="X235" s="109">
        <v>3</v>
      </c>
      <c r="Y235" s="109">
        <v>3</v>
      </c>
      <c r="Z235" s="110">
        <v>1</v>
      </c>
      <c r="AA235" s="110">
        <v>3</v>
      </c>
      <c r="AB235" s="110">
        <v>3</v>
      </c>
      <c r="AC235" s="111">
        <v>3</v>
      </c>
      <c r="AD235">
        <f t="shared" si="27"/>
        <v>13</v>
      </c>
      <c r="AE235">
        <f t="shared" si="25"/>
        <v>13</v>
      </c>
      <c r="AF235">
        <f t="shared" si="28"/>
        <v>26</v>
      </c>
      <c r="AP235">
        <f t="shared" si="26"/>
        <v>12</v>
      </c>
      <c r="AZ235">
        <v>13</v>
      </c>
    </row>
    <row r="236" spans="21:52" ht="15" customHeight="1" thickBot="1" x14ac:dyDescent="0.4">
      <c r="U236" s="108">
        <v>3</v>
      </c>
      <c r="V236" s="109">
        <v>4</v>
      </c>
      <c r="W236" s="110">
        <v>4</v>
      </c>
      <c r="X236" s="109">
        <v>4</v>
      </c>
      <c r="Y236" s="109">
        <v>3</v>
      </c>
      <c r="Z236" s="110">
        <v>4</v>
      </c>
      <c r="AA236" s="110">
        <v>4</v>
      </c>
      <c r="AB236" s="110">
        <v>3</v>
      </c>
      <c r="AC236" s="111">
        <v>2</v>
      </c>
      <c r="AD236">
        <f t="shared" si="27"/>
        <v>14</v>
      </c>
      <c r="AE236">
        <f t="shared" si="25"/>
        <v>17</v>
      </c>
      <c r="AF236">
        <f t="shared" si="28"/>
        <v>31</v>
      </c>
      <c r="AP236">
        <f t="shared" si="26"/>
        <v>14</v>
      </c>
      <c r="AZ236">
        <v>17</v>
      </c>
    </row>
    <row r="237" spans="21:52" ht="15" customHeight="1" thickBot="1" x14ac:dyDescent="0.4">
      <c r="U237" s="108">
        <v>4</v>
      </c>
      <c r="V237" s="109">
        <v>3</v>
      </c>
      <c r="W237" s="110">
        <v>3</v>
      </c>
      <c r="X237" s="109">
        <v>4</v>
      </c>
      <c r="Y237" s="109">
        <v>3</v>
      </c>
      <c r="Z237" s="110">
        <v>4</v>
      </c>
      <c r="AA237" s="110">
        <v>4</v>
      </c>
      <c r="AB237" s="110">
        <v>3</v>
      </c>
      <c r="AC237" s="111">
        <v>2</v>
      </c>
      <c r="AD237">
        <f t="shared" si="27"/>
        <v>14</v>
      </c>
      <c r="AE237">
        <f t="shared" si="25"/>
        <v>16</v>
      </c>
      <c r="AF237">
        <f t="shared" si="28"/>
        <v>30</v>
      </c>
      <c r="AP237">
        <f t="shared" si="26"/>
        <v>14</v>
      </c>
      <c r="AZ237">
        <v>16</v>
      </c>
    </row>
    <row r="238" spans="21:52" ht="15" customHeight="1" thickBot="1" x14ac:dyDescent="0.4">
      <c r="U238" s="108">
        <v>1</v>
      </c>
      <c r="V238" s="109">
        <v>4</v>
      </c>
      <c r="W238" s="110">
        <v>4</v>
      </c>
      <c r="X238" s="109">
        <v>4</v>
      </c>
      <c r="Y238" s="109">
        <v>3</v>
      </c>
      <c r="Z238" s="110">
        <v>4</v>
      </c>
      <c r="AA238" s="110">
        <v>3</v>
      </c>
      <c r="AB238" s="110">
        <v>3</v>
      </c>
      <c r="AC238" s="111">
        <v>3</v>
      </c>
      <c r="AD238">
        <f t="shared" si="27"/>
        <v>12</v>
      </c>
      <c r="AE238">
        <f t="shared" si="25"/>
        <v>17</v>
      </c>
      <c r="AF238">
        <f t="shared" si="28"/>
        <v>29</v>
      </c>
      <c r="AP238">
        <f t="shared" si="26"/>
        <v>13</v>
      </c>
      <c r="AZ238">
        <v>17</v>
      </c>
    </row>
    <row r="239" spans="21:52" ht="15" customHeight="1" thickBot="1" x14ac:dyDescent="0.4">
      <c r="U239" s="108">
        <v>3</v>
      </c>
      <c r="V239" s="109">
        <v>3</v>
      </c>
      <c r="W239" s="110">
        <v>4</v>
      </c>
      <c r="X239" s="109">
        <v>3</v>
      </c>
      <c r="Y239" s="109">
        <v>2</v>
      </c>
      <c r="Z239" s="110">
        <v>4</v>
      </c>
      <c r="AA239" s="110">
        <v>4</v>
      </c>
      <c r="AB239" s="110">
        <v>2</v>
      </c>
      <c r="AC239" s="111">
        <v>3</v>
      </c>
      <c r="AD239">
        <f t="shared" si="27"/>
        <v>11</v>
      </c>
      <c r="AE239">
        <f t="shared" si="25"/>
        <v>17</v>
      </c>
      <c r="AF239">
        <f t="shared" si="28"/>
        <v>28</v>
      </c>
      <c r="AP239">
        <f t="shared" si="26"/>
        <v>11</v>
      </c>
      <c r="AZ239">
        <v>17</v>
      </c>
    </row>
    <row r="240" spans="21:52" ht="15" customHeight="1" thickBot="1" x14ac:dyDescent="0.4">
      <c r="U240" s="108">
        <v>2</v>
      </c>
      <c r="V240" s="109">
        <v>3</v>
      </c>
      <c r="W240" s="110">
        <v>2</v>
      </c>
      <c r="X240" s="109">
        <v>3</v>
      </c>
      <c r="Y240" s="109">
        <v>3</v>
      </c>
      <c r="Z240" s="110">
        <v>2</v>
      </c>
      <c r="AA240" s="110">
        <v>2</v>
      </c>
      <c r="AB240" s="110">
        <v>2</v>
      </c>
      <c r="AC240" s="111">
        <v>2</v>
      </c>
      <c r="AD240">
        <f t="shared" si="27"/>
        <v>11</v>
      </c>
      <c r="AE240">
        <f t="shared" si="25"/>
        <v>10</v>
      </c>
      <c r="AF240">
        <f t="shared" si="28"/>
        <v>21</v>
      </c>
      <c r="AP240">
        <f t="shared" si="26"/>
        <v>10</v>
      </c>
      <c r="AZ240">
        <v>10</v>
      </c>
    </row>
    <row r="241" spans="21:52" ht="15" customHeight="1" thickBot="1" x14ac:dyDescent="0.4">
      <c r="U241" s="108">
        <v>1</v>
      </c>
      <c r="V241" s="109">
        <v>2</v>
      </c>
      <c r="W241" s="110">
        <v>2</v>
      </c>
      <c r="X241" s="109">
        <v>2</v>
      </c>
      <c r="Y241" s="109">
        <v>1</v>
      </c>
      <c r="Z241" s="110">
        <v>2</v>
      </c>
      <c r="AA241" s="110">
        <v>2</v>
      </c>
      <c r="AB241" s="110">
        <v>1</v>
      </c>
      <c r="AC241" s="111">
        <v>2</v>
      </c>
      <c r="AD241">
        <f t="shared" si="27"/>
        <v>6</v>
      </c>
      <c r="AE241">
        <f t="shared" si="25"/>
        <v>9</v>
      </c>
      <c r="AF241">
        <f t="shared" si="28"/>
        <v>15</v>
      </c>
      <c r="AP241">
        <f t="shared" si="26"/>
        <v>6</v>
      </c>
      <c r="AZ241">
        <v>9</v>
      </c>
    </row>
    <row r="242" spans="21:52" ht="15" customHeight="1" thickBot="1" x14ac:dyDescent="0.4">
      <c r="U242" s="108">
        <v>1</v>
      </c>
      <c r="V242" s="109">
        <v>1</v>
      </c>
      <c r="W242" s="110">
        <v>3</v>
      </c>
      <c r="X242" s="109">
        <v>1</v>
      </c>
      <c r="Y242" s="109">
        <v>1</v>
      </c>
      <c r="Z242" s="110">
        <v>3</v>
      </c>
      <c r="AA242" s="110">
        <v>3</v>
      </c>
      <c r="AB242" s="110">
        <v>3</v>
      </c>
      <c r="AC242" s="111">
        <v>2</v>
      </c>
      <c r="AD242">
        <f t="shared" si="27"/>
        <v>4</v>
      </c>
      <c r="AE242">
        <f t="shared" si="25"/>
        <v>14</v>
      </c>
      <c r="AF242">
        <f t="shared" si="28"/>
        <v>18</v>
      </c>
      <c r="AP242">
        <f t="shared" si="26"/>
        <v>8</v>
      </c>
      <c r="AZ242">
        <v>14</v>
      </c>
    </row>
    <row r="243" spans="21:52" ht="15" customHeight="1" thickBot="1" x14ac:dyDescent="0.4">
      <c r="U243" s="108">
        <v>2</v>
      </c>
      <c r="V243" s="109">
        <v>3</v>
      </c>
      <c r="W243" s="110">
        <v>2</v>
      </c>
      <c r="X243" s="109">
        <v>3</v>
      </c>
      <c r="Y243" s="109">
        <v>2</v>
      </c>
      <c r="Z243" s="110">
        <v>3</v>
      </c>
      <c r="AA243" s="110">
        <v>3</v>
      </c>
      <c r="AB243" s="110">
        <v>4</v>
      </c>
      <c r="AC243" s="111">
        <v>2</v>
      </c>
      <c r="AD243">
        <f t="shared" si="27"/>
        <v>10</v>
      </c>
      <c r="AE243">
        <f t="shared" si="25"/>
        <v>14</v>
      </c>
      <c r="AF243">
        <f t="shared" si="28"/>
        <v>24</v>
      </c>
      <c r="AP243">
        <f t="shared" si="26"/>
        <v>12</v>
      </c>
      <c r="AZ243">
        <v>14</v>
      </c>
    </row>
    <row r="244" spans="21:52" ht="15" customHeight="1" thickBot="1" x14ac:dyDescent="0.4">
      <c r="U244" s="108">
        <v>4</v>
      </c>
      <c r="V244" s="109">
        <v>4</v>
      </c>
      <c r="W244" s="110">
        <v>4</v>
      </c>
      <c r="X244" s="109">
        <v>3</v>
      </c>
      <c r="Y244" s="109">
        <v>3</v>
      </c>
      <c r="Z244" s="110">
        <v>4</v>
      </c>
      <c r="AA244" s="110">
        <v>3</v>
      </c>
      <c r="AB244" s="110">
        <v>4</v>
      </c>
      <c r="AC244" s="111">
        <v>4</v>
      </c>
      <c r="AD244">
        <f t="shared" si="27"/>
        <v>14</v>
      </c>
      <c r="AE244">
        <f t="shared" si="25"/>
        <v>19</v>
      </c>
      <c r="AF244">
        <f t="shared" si="28"/>
        <v>33</v>
      </c>
      <c r="AP244">
        <f t="shared" si="26"/>
        <v>13</v>
      </c>
      <c r="AZ244">
        <v>19</v>
      </c>
    </row>
    <row r="245" spans="21:52" ht="15" customHeight="1" thickBot="1" x14ac:dyDescent="0.4">
      <c r="U245" s="108">
        <v>1</v>
      </c>
      <c r="V245" s="109">
        <v>2</v>
      </c>
      <c r="W245" s="110">
        <v>1</v>
      </c>
      <c r="X245" s="109">
        <v>4</v>
      </c>
      <c r="Y245" s="109">
        <v>1</v>
      </c>
      <c r="Z245" s="110">
        <v>1</v>
      </c>
      <c r="AA245" s="110">
        <v>2</v>
      </c>
      <c r="AB245" s="110">
        <v>2</v>
      </c>
      <c r="AC245" s="111">
        <v>1</v>
      </c>
      <c r="AD245">
        <f t="shared" si="27"/>
        <v>8</v>
      </c>
      <c r="AE245">
        <f t="shared" si="25"/>
        <v>7</v>
      </c>
      <c r="AF245">
        <f t="shared" si="28"/>
        <v>15</v>
      </c>
      <c r="AP245">
        <f t="shared" si="26"/>
        <v>9</v>
      </c>
      <c r="AZ245">
        <v>7</v>
      </c>
    </row>
    <row r="246" spans="21:52" ht="15" customHeight="1" thickBot="1" x14ac:dyDescent="0.4">
      <c r="U246" s="108">
        <v>3</v>
      </c>
      <c r="V246" s="109">
        <v>3</v>
      </c>
      <c r="W246" s="110">
        <v>3</v>
      </c>
      <c r="X246" s="109">
        <v>2</v>
      </c>
      <c r="Y246" s="109">
        <v>1</v>
      </c>
      <c r="Z246" s="110">
        <v>3</v>
      </c>
      <c r="AA246" s="110">
        <v>4</v>
      </c>
      <c r="AB246" s="110">
        <v>3</v>
      </c>
      <c r="AC246" s="111">
        <v>1</v>
      </c>
      <c r="AD246">
        <f t="shared" si="27"/>
        <v>9</v>
      </c>
      <c r="AE246">
        <f t="shared" si="25"/>
        <v>14</v>
      </c>
      <c r="AF246">
        <f t="shared" si="28"/>
        <v>23</v>
      </c>
      <c r="AP246">
        <f t="shared" si="26"/>
        <v>10</v>
      </c>
      <c r="AZ246">
        <v>14</v>
      </c>
    </row>
    <row r="247" spans="21:52" ht="15" customHeight="1" thickBot="1" x14ac:dyDescent="0.4">
      <c r="U247" s="108">
        <v>4</v>
      </c>
      <c r="V247" s="109">
        <v>3</v>
      </c>
      <c r="W247" s="110">
        <v>2</v>
      </c>
      <c r="X247" s="109">
        <v>3</v>
      </c>
      <c r="Y247" s="109">
        <v>2</v>
      </c>
      <c r="Z247" s="110">
        <v>1</v>
      </c>
      <c r="AA247" s="110">
        <v>2</v>
      </c>
      <c r="AB247" s="110">
        <v>2</v>
      </c>
      <c r="AC247" s="111">
        <v>2</v>
      </c>
      <c r="AD247">
        <f t="shared" si="27"/>
        <v>12</v>
      </c>
      <c r="AE247">
        <f t="shared" si="25"/>
        <v>9</v>
      </c>
      <c r="AF247">
        <f t="shared" si="28"/>
        <v>21</v>
      </c>
      <c r="AP247">
        <f t="shared" si="26"/>
        <v>9</v>
      </c>
      <c r="AZ247">
        <v>9</v>
      </c>
    </row>
    <row r="248" spans="21:52" ht="15" customHeight="1" thickBot="1" x14ac:dyDescent="0.4">
      <c r="U248" s="108">
        <v>3</v>
      </c>
      <c r="V248" s="109">
        <v>4</v>
      </c>
      <c r="W248" s="110">
        <v>2</v>
      </c>
      <c r="X248" s="109">
        <v>3</v>
      </c>
      <c r="Y248" s="109">
        <v>2</v>
      </c>
      <c r="Z248" s="110">
        <v>3</v>
      </c>
      <c r="AA248" s="110">
        <v>3</v>
      </c>
      <c r="AB248" s="110">
        <v>3</v>
      </c>
      <c r="AC248" s="111">
        <v>2</v>
      </c>
      <c r="AD248">
        <f t="shared" si="27"/>
        <v>12</v>
      </c>
      <c r="AE248">
        <f t="shared" si="25"/>
        <v>13</v>
      </c>
      <c r="AF248">
        <f t="shared" si="28"/>
        <v>25</v>
      </c>
      <c r="AP248">
        <f t="shared" si="26"/>
        <v>11</v>
      </c>
      <c r="AZ248">
        <v>13</v>
      </c>
    </row>
    <row r="249" spans="21:52" ht="15" customHeight="1" thickBot="1" x14ac:dyDescent="0.4">
      <c r="U249" s="108">
        <v>3</v>
      </c>
      <c r="V249" s="109">
        <v>2</v>
      </c>
      <c r="W249" s="110">
        <v>4</v>
      </c>
      <c r="X249" s="109">
        <v>3</v>
      </c>
      <c r="Y249" s="109">
        <v>2</v>
      </c>
      <c r="Z249" s="110">
        <v>3</v>
      </c>
      <c r="AA249" s="110">
        <v>2</v>
      </c>
      <c r="AB249" s="110">
        <v>3</v>
      </c>
      <c r="AC249" s="111">
        <v>2</v>
      </c>
      <c r="AD249">
        <f t="shared" si="27"/>
        <v>10</v>
      </c>
      <c r="AE249">
        <f t="shared" si="25"/>
        <v>14</v>
      </c>
      <c r="AF249">
        <f t="shared" si="28"/>
        <v>24</v>
      </c>
      <c r="AP249">
        <f t="shared" si="26"/>
        <v>10</v>
      </c>
      <c r="AZ249">
        <v>14</v>
      </c>
    </row>
    <row r="250" spans="21:52" ht="15" customHeight="1" thickBot="1" x14ac:dyDescent="0.4">
      <c r="U250" s="108">
        <v>2</v>
      </c>
      <c r="V250" s="109">
        <v>1</v>
      </c>
      <c r="W250" s="110">
        <v>3</v>
      </c>
      <c r="X250" s="109">
        <v>2</v>
      </c>
      <c r="Y250" s="109">
        <v>1</v>
      </c>
      <c r="Z250" s="110">
        <v>2</v>
      </c>
      <c r="AA250" s="110">
        <v>3</v>
      </c>
      <c r="AB250" s="110">
        <v>4</v>
      </c>
      <c r="AC250" s="111">
        <v>3</v>
      </c>
      <c r="AD250">
        <f t="shared" si="27"/>
        <v>6</v>
      </c>
      <c r="AE250">
        <f t="shared" si="25"/>
        <v>15</v>
      </c>
      <c r="AF250">
        <f t="shared" si="28"/>
        <v>21</v>
      </c>
      <c r="AP250">
        <f t="shared" si="26"/>
        <v>10</v>
      </c>
      <c r="AZ250">
        <v>15</v>
      </c>
    </row>
    <row r="251" spans="21:52" ht="15" customHeight="1" thickBot="1" x14ac:dyDescent="0.4">
      <c r="U251" s="108">
        <v>2</v>
      </c>
      <c r="V251" s="109">
        <v>3</v>
      </c>
      <c r="W251" s="110">
        <v>3</v>
      </c>
      <c r="X251" s="109">
        <v>1</v>
      </c>
      <c r="Y251" s="109">
        <v>2</v>
      </c>
      <c r="Z251" s="110">
        <v>3</v>
      </c>
      <c r="AA251" s="110">
        <v>4</v>
      </c>
      <c r="AB251" s="110">
        <v>3</v>
      </c>
      <c r="AC251" s="111">
        <v>3</v>
      </c>
      <c r="AD251">
        <f t="shared" si="27"/>
        <v>8</v>
      </c>
      <c r="AE251">
        <f t="shared" si="25"/>
        <v>16</v>
      </c>
      <c r="AF251">
        <f t="shared" si="28"/>
        <v>24</v>
      </c>
      <c r="AP251">
        <f t="shared" si="26"/>
        <v>10</v>
      </c>
      <c r="AZ251">
        <v>16</v>
      </c>
    </row>
    <row r="252" spans="21:52" ht="15" customHeight="1" thickBot="1" x14ac:dyDescent="0.4">
      <c r="U252" s="108">
        <v>1</v>
      </c>
      <c r="V252" s="109">
        <v>4</v>
      </c>
      <c r="W252" s="110">
        <v>4</v>
      </c>
      <c r="X252" s="109">
        <v>2</v>
      </c>
      <c r="Y252" s="109">
        <v>1</v>
      </c>
      <c r="Z252" s="110">
        <v>3</v>
      </c>
      <c r="AA252" s="110">
        <v>3</v>
      </c>
      <c r="AB252" s="110">
        <v>3</v>
      </c>
      <c r="AC252" s="111">
        <v>3</v>
      </c>
      <c r="AD252">
        <f t="shared" si="27"/>
        <v>8</v>
      </c>
      <c r="AE252">
        <f t="shared" si="25"/>
        <v>16</v>
      </c>
      <c r="AF252">
        <f t="shared" si="28"/>
        <v>24</v>
      </c>
      <c r="AP252">
        <f t="shared" si="26"/>
        <v>9</v>
      </c>
      <c r="AZ252">
        <v>16</v>
      </c>
    </row>
    <row r="253" spans="21:52" ht="15" customHeight="1" thickBot="1" x14ac:dyDescent="0.4">
      <c r="U253" s="108">
        <v>2</v>
      </c>
      <c r="V253" s="109">
        <v>3</v>
      </c>
      <c r="W253" s="110">
        <v>2</v>
      </c>
      <c r="X253" s="109">
        <v>3</v>
      </c>
      <c r="Y253" s="109">
        <v>2</v>
      </c>
      <c r="Z253" s="110">
        <v>2</v>
      </c>
      <c r="AA253" s="110">
        <v>2</v>
      </c>
      <c r="AB253" s="110">
        <v>3</v>
      </c>
      <c r="AC253" s="111">
        <v>2</v>
      </c>
      <c r="AD253">
        <f t="shared" si="27"/>
        <v>10</v>
      </c>
      <c r="AE253">
        <f t="shared" si="25"/>
        <v>11</v>
      </c>
      <c r="AF253">
        <f t="shared" si="28"/>
        <v>21</v>
      </c>
      <c r="AP253">
        <f t="shared" si="26"/>
        <v>10</v>
      </c>
      <c r="AZ253">
        <v>11</v>
      </c>
    </row>
    <row r="254" spans="21:52" ht="15" customHeight="1" thickBot="1" x14ac:dyDescent="0.4">
      <c r="U254" s="108">
        <v>3</v>
      </c>
      <c r="V254" s="109">
        <v>2</v>
      </c>
      <c r="W254" s="110">
        <v>4</v>
      </c>
      <c r="X254" s="109">
        <v>3</v>
      </c>
      <c r="Y254" s="109">
        <v>3</v>
      </c>
      <c r="Z254" s="110">
        <v>3</v>
      </c>
      <c r="AA254" s="110">
        <v>4</v>
      </c>
      <c r="AB254" s="110">
        <v>4</v>
      </c>
      <c r="AC254" s="111">
        <v>4</v>
      </c>
      <c r="AD254">
        <f t="shared" si="27"/>
        <v>11</v>
      </c>
      <c r="AE254">
        <f t="shared" si="25"/>
        <v>19</v>
      </c>
      <c r="AF254">
        <f t="shared" si="28"/>
        <v>30</v>
      </c>
      <c r="AP254">
        <f t="shared" si="26"/>
        <v>14</v>
      </c>
      <c r="AZ254">
        <v>19</v>
      </c>
    </row>
    <row r="255" spans="21:52" ht="15" customHeight="1" thickBot="1" x14ac:dyDescent="0.4">
      <c r="U255" s="108">
        <v>3</v>
      </c>
      <c r="V255" s="109">
        <v>3</v>
      </c>
      <c r="W255" s="110">
        <v>4</v>
      </c>
      <c r="X255" s="109">
        <v>2</v>
      </c>
      <c r="Y255" s="109">
        <v>2</v>
      </c>
      <c r="Z255" s="110">
        <v>4</v>
      </c>
      <c r="AA255" s="110">
        <v>4</v>
      </c>
      <c r="AB255" s="110">
        <v>3</v>
      </c>
      <c r="AC255" s="111">
        <v>4</v>
      </c>
      <c r="AD255">
        <f t="shared" si="27"/>
        <v>10</v>
      </c>
      <c r="AE255">
        <f t="shared" si="25"/>
        <v>19</v>
      </c>
      <c r="AF255">
        <f t="shared" si="28"/>
        <v>29</v>
      </c>
      <c r="AP255">
        <f t="shared" si="26"/>
        <v>11</v>
      </c>
      <c r="AZ255">
        <v>19</v>
      </c>
    </row>
    <row r="256" spans="21:52" ht="15" customHeight="1" thickBot="1" x14ac:dyDescent="0.4">
      <c r="U256" s="108">
        <v>2</v>
      </c>
      <c r="V256" s="109">
        <v>3</v>
      </c>
      <c r="W256" s="110">
        <v>3</v>
      </c>
      <c r="X256" s="109">
        <v>3</v>
      </c>
      <c r="Y256" s="109">
        <v>2</v>
      </c>
      <c r="Z256" s="110">
        <v>3</v>
      </c>
      <c r="AA256" s="110">
        <v>3</v>
      </c>
      <c r="AB256" s="110">
        <v>3</v>
      </c>
      <c r="AC256" s="111">
        <v>2</v>
      </c>
      <c r="AD256">
        <f t="shared" si="27"/>
        <v>10</v>
      </c>
      <c r="AE256">
        <f t="shared" si="25"/>
        <v>14</v>
      </c>
      <c r="AF256">
        <f t="shared" si="28"/>
        <v>24</v>
      </c>
      <c r="AP256">
        <f t="shared" si="26"/>
        <v>11</v>
      </c>
      <c r="AZ256">
        <v>14</v>
      </c>
    </row>
    <row r="257" spans="21:52" ht="15" customHeight="1" thickBot="1" x14ac:dyDescent="0.4">
      <c r="U257" s="108">
        <v>4</v>
      </c>
      <c r="V257" s="109">
        <v>4</v>
      </c>
      <c r="W257" s="110">
        <v>3</v>
      </c>
      <c r="X257" s="109">
        <v>4</v>
      </c>
      <c r="Y257" s="109">
        <v>3</v>
      </c>
      <c r="Z257" s="110">
        <v>3</v>
      </c>
      <c r="AA257" s="110">
        <v>3</v>
      </c>
      <c r="AB257" s="110">
        <v>3</v>
      </c>
      <c r="AC257" s="111">
        <v>2</v>
      </c>
      <c r="AD257">
        <f t="shared" si="27"/>
        <v>15</v>
      </c>
      <c r="AE257">
        <f t="shared" si="25"/>
        <v>14</v>
      </c>
      <c r="AF257">
        <f t="shared" si="28"/>
        <v>29</v>
      </c>
      <c r="AP257">
        <f t="shared" si="26"/>
        <v>13</v>
      </c>
      <c r="AZ257">
        <v>14</v>
      </c>
    </row>
    <row r="258" spans="21:52" ht="15" customHeight="1" thickBot="1" x14ac:dyDescent="0.4">
      <c r="U258" s="108">
        <v>3</v>
      </c>
      <c r="V258" s="109">
        <v>2</v>
      </c>
      <c r="W258" s="110">
        <v>2</v>
      </c>
      <c r="X258" s="109">
        <v>3</v>
      </c>
      <c r="Y258" s="109">
        <v>2</v>
      </c>
      <c r="Z258" s="110">
        <v>1</v>
      </c>
      <c r="AA258" s="110">
        <v>3</v>
      </c>
      <c r="AB258" s="110">
        <v>3</v>
      </c>
      <c r="AC258" s="111">
        <v>2</v>
      </c>
      <c r="AD258">
        <f t="shared" si="27"/>
        <v>10</v>
      </c>
      <c r="AE258">
        <f t="shared" si="25"/>
        <v>11</v>
      </c>
      <c r="AF258">
        <f t="shared" si="28"/>
        <v>21</v>
      </c>
      <c r="AP258">
        <f t="shared" si="26"/>
        <v>11</v>
      </c>
      <c r="AZ258">
        <v>11</v>
      </c>
    </row>
    <row r="259" spans="21:52" ht="15" customHeight="1" thickBot="1" x14ac:dyDescent="0.4">
      <c r="U259" s="108">
        <v>3</v>
      </c>
      <c r="V259" s="109">
        <v>4</v>
      </c>
      <c r="W259" s="110">
        <v>3</v>
      </c>
      <c r="X259" s="109">
        <v>3</v>
      </c>
      <c r="Y259" s="109">
        <v>3</v>
      </c>
      <c r="Z259" s="110">
        <v>3</v>
      </c>
      <c r="AA259" s="110">
        <v>4</v>
      </c>
      <c r="AB259" s="110">
        <v>3</v>
      </c>
      <c r="AC259" s="111">
        <v>4</v>
      </c>
      <c r="AD259">
        <f t="shared" si="27"/>
        <v>13</v>
      </c>
      <c r="AE259">
        <f t="shared" si="25"/>
        <v>17</v>
      </c>
      <c r="AF259">
        <f t="shared" si="28"/>
        <v>30</v>
      </c>
      <c r="AP259">
        <f t="shared" si="26"/>
        <v>13</v>
      </c>
      <c r="AZ259">
        <v>17</v>
      </c>
    </row>
    <row r="260" spans="21:52" ht="15" customHeight="1" thickBot="1" x14ac:dyDescent="0.4">
      <c r="U260" s="108">
        <v>2</v>
      </c>
      <c r="V260" s="109">
        <v>3</v>
      </c>
      <c r="W260" s="110">
        <v>1</v>
      </c>
      <c r="X260" s="109">
        <v>2</v>
      </c>
      <c r="Y260" s="109">
        <v>2</v>
      </c>
      <c r="Z260" s="110">
        <v>2</v>
      </c>
      <c r="AA260" s="110">
        <v>1</v>
      </c>
      <c r="AB260" s="110">
        <v>2</v>
      </c>
      <c r="AC260" s="111">
        <v>3</v>
      </c>
      <c r="AD260">
        <f t="shared" si="27"/>
        <v>9</v>
      </c>
      <c r="AE260">
        <f t="shared" si="25"/>
        <v>9</v>
      </c>
      <c r="AF260">
        <f t="shared" si="28"/>
        <v>18</v>
      </c>
      <c r="AP260">
        <f t="shared" si="26"/>
        <v>7</v>
      </c>
      <c r="AZ260">
        <v>9</v>
      </c>
    </row>
    <row r="261" spans="21:52" ht="15" customHeight="1" thickBot="1" x14ac:dyDescent="0.4">
      <c r="U261" s="108">
        <v>2</v>
      </c>
      <c r="V261" s="109">
        <v>3</v>
      </c>
      <c r="W261" s="110">
        <v>1</v>
      </c>
      <c r="X261" s="109">
        <v>2</v>
      </c>
      <c r="Y261" s="109">
        <v>2</v>
      </c>
      <c r="Z261" s="110">
        <v>1</v>
      </c>
      <c r="AA261" s="110">
        <v>1</v>
      </c>
      <c r="AB261" s="110">
        <v>1</v>
      </c>
      <c r="AC261" s="111">
        <v>1</v>
      </c>
      <c r="AD261">
        <f t="shared" si="27"/>
        <v>9</v>
      </c>
      <c r="AE261">
        <f t="shared" si="25"/>
        <v>5</v>
      </c>
      <c r="AF261">
        <f t="shared" si="28"/>
        <v>14</v>
      </c>
      <c r="AP261">
        <f t="shared" si="26"/>
        <v>6</v>
      </c>
      <c r="AZ261">
        <v>5</v>
      </c>
    </row>
    <row r="262" spans="21:52" ht="15" customHeight="1" thickBot="1" x14ac:dyDescent="0.4">
      <c r="U262" s="108">
        <v>3</v>
      </c>
      <c r="V262" s="109">
        <v>4</v>
      </c>
      <c r="W262" s="110">
        <v>3</v>
      </c>
      <c r="X262" s="109">
        <v>3</v>
      </c>
      <c r="Y262" s="109">
        <v>3</v>
      </c>
      <c r="Z262" s="110">
        <v>3</v>
      </c>
      <c r="AA262" s="110">
        <v>4</v>
      </c>
      <c r="AB262" s="110">
        <v>3</v>
      </c>
      <c r="AC262" s="111">
        <v>2</v>
      </c>
      <c r="AD262">
        <f t="shared" si="27"/>
        <v>13</v>
      </c>
      <c r="AE262">
        <f t="shared" si="25"/>
        <v>15</v>
      </c>
      <c r="AF262">
        <f t="shared" si="28"/>
        <v>28</v>
      </c>
      <c r="AP262">
        <f t="shared" si="26"/>
        <v>13</v>
      </c>
      <c r="AZ262">
        <v>15</v>
      </c>
    </row>
    <row r="263" spans="21:52" ht="15" customHeight="1" thickBot="1" x14ac:dyDescent="0.4">
      <c r="U263" s="108">
        <v>3</v>
      </c>
      <c r="V263" s="109">
        <v>3</v>
      </c>
      <c r="W263" s="110">
        <v>2</v>
      </c>
      <c r="X263" s="109">
        <v>4</v>
      </c>
      <c r="Y263" s="109">
        <v>2</v>
      </c>
      <c r="Z263" s="110">
        <v>3</v>
      </c>
      <c r="AA263" s="110">
        <v>2</v>
      </c>
      <c r="AB263" s="110">
        <v>3</v>
      </c>
      <c r="AC263" s="111">
        <v>1</v>
      </c>
      <c r="AD263">
        <f t="shared" si="27"/>
        <v>12</v>
      </c>
      <c r="AE263">
        <f t="shared" ref="AE263:AE326" si="29">SUM(W263,Z263:AC263)</f>
        <v>11</v>
      </c>
      <c r="AF263">
        <f t="shared" si="28"/>
        <v>23</v>
      </c>
      <c r="AP263">
        <f t="shared" ref="AP263:AP326" si="30">SUM(X263:Y263,AA263:AB263)</f>
        <v>11</v>
      </c>
      <c r="AZ263">
        <v>11</v>
      </c>
    </row>
    <row r="264" spans="21:52" ht="15" customHeight="1" thickBot="1" x14ac:dyDescent="0.4">
      <c r="U264" s="108">
        <v>3</v>
      </c>
      <c r="V264" s="109">
        <v>4</v>
      </c>
      <c r="W264" s="110">
        <v>4</v>
      </c>
      <c r="X264" s="109">
        <v>3</v>
      </c>
      <c r="Y264" s="109">
        <v>3</v>
      </c>
      <c r="Z264" s="110">
        <v>4</v>
      </c>
      <c r="AA264" s="110">
        <v>4</v>
      </c>
      <c r="AB264" s="110">
        <v>3</v>
      </c>
      <c r="AC264" s="111">
        <v>4</v>
      </c>
      <c r="AD264">
        <f t="shared" ref="AD264:AD327" si="31">SUM(U264:V264,X264:Y264)</f>
        <v>13</v>
      </c>
      <c r="AE264">
        <f t="shared" si="29"/>
        <v>19</v>
      </c>
      <c r="AF264">
        <f t="shared" ref="AF264:AF327" si="32">SUM(U264:AC264)</f>
        <v>32</v>
      </c>
      <c r="AP264">
        <f t="shared" si="30"/>
        <v>13</v>
      </c>
      <c r="AZ264">
        <v>19</v>
      </c>
    </row>
    <row r="265" spans="21:52" ht="15" customHeight="1" thickBot="1" x14ac:dyDescent="0.4">
      <c r="U265" s="108">
        <v>1</v>
      </c>
      <c r="V265" s="109">
        <v>2</v>
      </c>
      <c r="W265" s="110">
        <v>4</v>
      </c>
      <c r="X265" s="109">
        <v>3</v>
      </c>
      <c r="Y265" s="109">
        <v>1</v>
      </c>
      <c r="Z265" s="110">
        <v>3</v>
      </c>
      <c r="AA265" s="110">
        <v>4</v>
      </c>
      <c r="AB265" s="110">
        <v>4</v>
      </c>
      <c r="AC265" s="111">
        <v>3</v>
      </c>
      <c r="AD265">
        <f t="shared" si="31"/>
        <v>7</v>
      </c>
      <c r="AE265">
        <f t="shared" si="29"/>
        <v>18</v>
      </c>
      <c r="AF265">
        <f t="shared" si="32"/>
        <v>25</v>
      </c>
      <c r="AP265">
        <f t="shared" si="30"/>
        <v>12</v>
      </c>
      <c r="AZ265">
        <v>18</v>
      </c>
    </row>
    <row r="266" spans="21:52" ht="15" customHeight="1" thickBot="1" x14ac:dyDescent="0.4">
      <c r="U266" s="108">
        <v>2</v>
      </c>
      <c r="V266" s="109">
        <v>3</v>
      </c>
      <c r="W266" s="110">
        <v>4</v>
      </c>
      <c r="X266" s="109">
        <v>4</v>
      </c>
      <c r="Y266" s="109">
        <v>3</v>
      </c>
      <c r="Z266" s="110">
        <v>4</v>
      </c>
      <c r="AA266" s="110">
        <v>1</v>
      </c>
      <c r="AB266" s="110">
        <v>3</v>
      </c>
      <c r="AC266" s="111">
        <v>1</v>
      </c>
      <c r="AD266">
        <f t="shared" si="31"/>
        <v>12</v>
      </c>
      <c r="AE266">
        <f t="shared" si="29"/>
        <v>13</v>
      </c>
      <c r="AF266">
        <f t="shared" si="32"/>
        <v>25</v>
      </c>
      <c r="AP266">
        <f t="shared" si="30"/>
        <v>11</v>
      </c>
      <c r="AZ266">
        <v>13</v>
      </c>
    </row>
    <row r="267" spans="21:52" ht="15" customHeight="1" thickBot="1" x14ac:dyDescent="0.4">
      <c r="U267" s="108">
        <v>2</v>
      </c>
      <c r="V267" s="109">
        <v>3</v>
      </c>
      <c r="W267" s="110">
        <v>2</v>
      </c>
      <c r="X267" s="109">
        <v>3</v>
      </c>
      <c r="Y267" s="109">
        <v>3</v>
      </c>
      <c r="Z267" s="110">
        <v>2</v>
      </c>
      <c r="AA267" s="110">
        <v>2</v>
      </c>
      <c r="AB267" s="110">
        <v>3</v>
      </c>
      <c r="AC267" s="111">
        <v>2</v>
      </c>
      <c r="AD267">
        <f t="shared" si="31"/>
        <v>11</v>
      </c>
      <c r="AE267">
        <f t="shared" si="29"/>
        <v>11</v>
      </c>
      <c r="AF267">
        <f t="shared" si="32"/>
        <v>22</v>
      </c>
      <c r="AP267">
        <f t="shared" si="30"/>
        <v>11</v>
      </c>
      <c r="AZ267">
        <v>11</v>
      </c>
    </row>
    <row r="268" spans="21:52" ht="15" customHeight="1" thickBot="1" x14ac:dyDescent="0.4">
      <c r="U268" s="108">
        <v>4</v>
      </c>
      <c r="V268" s="109">
        <v>3</v>
      </c>
      <c r="W268" s="110">
        <v>2</v>
      </c>
      <c r="X268" s="109">
        <v>2</v>
      </c>
      <c r="Y268" s="109">
        <v>2</v>
      </c>
      <c r="Z268" s="110">
        <v>2</v>
      </c>
      <c r="AA268" s="110">
        <v>2</v>
      </c>
      <c r="AB268" s="110">
        <v>3</v>
      </c>
      <c r="AC268" s="111">
        <v>3</v>
      </c>
      <c r="AD268">
        <f t="shared" si="31"/>
        <v>11</v>
      </c>
      <c r="AE268">
        <f t="shared" si="29"/>
        <v>12</v>
      </c>
      <c r="AF268">
        <f t="shared" si="32"/>
        <v>23</v>
      </c>
      <c r="AP268">
        <f t="shared" si="30"/>
        <v>9</v>
      </c>
      <c r="AZ268">
        <v>12</v>
      </c>
    </row>
    <row r="269" spans="21:52" ht="15" customHeight="1" thickBot="1" x14ac:dyDescent="0.4">
      <c r="U269" s="108">
        <v>2</v>
      </c>
      <c r="V269" s="109">
        <v>3</v>
      </c>
      <c r="W269" s="110">
        <v>3</v>
      </c>
      <c r="X269" s="109">
        <v>3</v>
      </c>
      <c r="Y269" s="109">
        <v>2</v>
      </c>
      <c r="Z269" s="110">
        <v>3</v>
      </c>
      <c r="AA269" s="110">
        <v>3</v>
      </c>
      <c r="AB269" s="110">
        <v>3</v>
      </c>
      <c r="AC269" s="111">
        <v>3</v>
      </c>
      <c r="AD269">
        <f t="shared" si="31"/>
        <v>10</v>
      </c>
      <c r="AE269">
        <f t="shared" si="29"/>
        <v>15</v>
      </c>
      <c r="AF269">
        <f t="shared" si="32"/>
        <v>25</v>
      </c>
      <c r="AP269">
        <f t="shared" si="30"/>
        <v>11</v>
      </c>
      <c r="AZ269">
        <v>15</v>
      </c>
    </row>
    <row r="270" spans="21:52" ht="15" customHeight="1" thickBot="1" x14ac:dyDescent="0.4">
      <c r="U270" s="108">
        <v>4</v>
      </c>
      <c r="V270" s="109">
        <v>3</v>
      </c>
      <c r="W270" s="110">
        <v>4</v>
      </c>
      <c r="X270" s="109">
        <v>4</v>
      </c>
      <c r="Y270" s="109">
        <v>3</v>
      </c>
      <c r="Z270" s="110">
        <v>4</v>
      </c>
      <c r="AA270" s="110">
        <v>4</v>
      </c>
      <c r="AB270" s="110">
        <v>2</v>
      </c>
      <c r="AC270" s="111">
        <v>2</v>
      </c>
      <c r="AD270">
        <f t="shared" si="31"/>
        <v>14</v>
      </c>
      <c r="AE270">
        <f t="shared" si="29"/>
        <v>16</v>
      </c>
      <c r="AF270">
        <f t="shared" si="32"/>
        <v>30</v>
      </c>
      <c r="AP270">
        <f t="shared" si="30"/>
        <v>13</v>
      </c>
      <c r="AZ270">
        <v>16</v>
      </c>
    </row>
    <row r="271" spans="21:52" ht="15" customHeight="1" thickBot="1" x14ac:dyDescent="0.4">
      <c r="U271" s="108">
        <v>4</v>
      </c>
      <c r="V271" s="109">
        <v>4</v>
      </c>
      <c r="W271" s="110">
        <v>4</v>
      </c>
      <c r="X271" s="109">
        <v>4</v>
      </c>
      <c r="Y271" s="109">
        <v>4</v>
      </c>
      <c r="Z271" s="110">
        <v>2</v>
      </c>
      <c r="AA271" s="110">
        <v>4</v>
      </c>
      <c r="AB271" s="110">
        <v>4</v>
      </c>
      <c r="AC271" s="111">
        <v>2</v>
      </c>
      <c r="AD271">
        <f t="shared" si="31"/>
        <v>16</v>
      </c>
      <c r="AE271">
        <f t="shared" si="29"/>
        <v>16</v>
      </c>
      <c r="AF271">
        <f t="shared" si="32"/>
        <v>32</v>
      </c>
      <c r="AP271">
        <f t="shared" si="30"/>
        <v>16</v>
      </c>
      <c r="AZ271">
        <v>16</v>
      </c>
    </row>
    <row r="272" spans="21:52" ht="15" customHeight="1" thickBot="1" x14ac:dyDescent="0.4">
      <c r="U272" s="108">
        <v>3</v>
      </c>
      <c r="V272" s="109">
        <v>4</v>
      </c>
      <c r="W272" s="110">
        <v>4</v>
      </c>
      <c r="X272" s="109">
        <v>4</v>
      </c>
      <c r="Y272" s="109">
        <v>2</v>
      </c>
      <c r="Z272" s="110">
        <v>4</v>
      </c>
      <c r="AA272" s="110">
        <v>4</v>
      </c>
      <c r="AB272" s="110">
        <v>4</v>
      </c>
      <c r="AC272" s="111">
        <v>4</v>
      </c>
      <c r="AD272">
        <f t="shared" si="31"/>
        <v>13</v>
      </c>
      <c r="AE272">
        <f t="shared" si="29"/>
        <v>20</v>
      </c>
      <c r="AF272">
        <f t="shared" si="32"/>
        <v>33</v>
      </c>
      <c r="AP272">
        <f t="shared" si="30"/>
        <v>14</v>
      </c>
      <c r="AZ272">
        <v>20</v>
      </c>
    </row>
    <row r="273" spans="21:52" ht="15" customHeight="1" thickBot="1" x14ac:dyDescent="0.4">
      <c r="U273" s="108">
        <v>2</v>
      </c>
      <c r="V273" s="109">
        <v>3</v>
      </c>
      <c r="W273" s="110">
        <v>4</v>
      </c>
      <c r="X273" s="109">
        <v>3</v>
      </c>
      <c r="Y273" s="109">
        <v>2</v>
      </c>
      <c r="Z273" s="110">
        <v>4</v>
      </c>
      <c r="AA273" s="110">
        <v>4</v>
      </c>
      <c r="AB273" s="110">
        <v>4</v>
      </c>
      <c r="AC273" s="111">
        <v>3</v>
      </c>
      <c r="AD273">
        <f t="shared" si="31"/>
        <v>10</v>
      </c>
      <c r="AE273">
        <f t="shared" si="29"/>
        <v>19</v>
      </c>
      <c r="AF273">
        <f t="shared" si="32"/>
        <v>29</v>
      </c>
      <c r="AP273">
        <f t="shared" si="30"/>
        <v>13</v>
      </c>
      <c r="AZ273">
        <v>19</v>
      </c>
    </row>
    <row r="274" spans="21:52" ht="15" customHeight="1" thickBot="1" x14ac:dyDescent="0.4">
      <c r="U274" s="108">
        <v>4</v>
      </c>
      <c r="V274" s="109">
        <v>4</v>
      </c>
      <c r="W274" s="110">
        <v>1</v>
      </c>
      <c r="X274" s="109">
        <v>4</v>
      </c>
      <c r="Y274" s="109">
        <v>4</v>
      </c>
      <c r="Z274" s="110">
        <v>1</v>
      </c>
      <c r="AA274" s="110">
        <v>1</v>
      </c>
      <c r="AB274" s="110">
        <v>3</v>
      </c>
      <c r="AC274" s="111">
        <v>2</v>
      </c>
      <c r="AD274">
        <f t="shared" si="31"/>
        <v>16</v>
      </c>
      <c r="AE274">
        <f t="shared" si="29"/>
        <v>8</v>
      </c>
      <c r="AF274">
        <f t="shared" si="32"/>
        <v>24</v>
      </c>
      <c r="AP274">
        <f t="shared" si="30"/>
        <v>12</v>
      </c>
      <c r="AZ274">
        <v>8</v>
      </c>
    </row>
    <row r="275" spans="21:52" ht="15" customHeight="1" thickBot="1" x14ac:dyDescent="0.4">
      <c r="U275" s="108">
        <v>2</v>
      </c>
      <c r="V275" s="109">
        <v>4</v>
      </c>
      <c r="W275" s="110">
        <v>3</v>
      </c>
      <c r="X275" s="109">
        <v>3</v>
      </c>
      <c r="Y275" s="109">
        <v>3</v>
      </c>
      <c r="Z275" s="110">
        <v>3</v>
      </c>
      <c r="AA275" s="110">
        <v>3</v>
      </c>
      <c r="AB275" s="110">
        <v>4</v>
      </c>
      <c r="AC275" s="111">
        <v>2</v>
      </c>
      <c r="AD275">
        <f t="shared" si="31"/>
        <v>12</v>
      </c>
      <c r="AE275">
        <f t="shared" si="29"/>
        <v>15</v>
      </c>
      <c r="AF275">
        <f t="shared" si="32"/>
        <v>27</v>
      </c>
      <c r="AP275">
        <f t="shared" si="30"/>
        <v>13</v>
      </c>
      <c r="AZ275">
        <v>15</v>
      </c>
    </row>
    <row r="276" spans="21:52" ht="15" customHeight="1" thickBot="1" x14ac:dyDescent="0.4">
      <c r="U276" s="108">
        <v>2</v>
      </c>
      <c r="V276" s="109">
        <v>2</v>
      </c>
      <c r="W276" s="110">
        <v>2</v>
      </c>
      <c r="X276" s="109">
        <v>3</v>
      </c>
      <c r="Y276" s="109">
        <v>3</v>
      </c>
      <c r="Z276" s="110">
        <v>2</v>
      </c>
      <c r="AA276" s="110">
        <v>2</v>
      </c>
      <c r="AB276" s="110">
        <v>3</v>
      </c>
      <c r="AC276" s="111">
        <v>2</v>
      </c>
      <c r="AD276">
        <f t="shared" si="31"/>
        <v>10</v>
      </c>
      <c r="AE276">
        <f t="shared" si="29"/>
        <v>11</v>
      </c>
      <c r="AF276">
        <f t="shared" si="32"/>
        <v>21</v>
      </c>
      <c r="AP276">
        <f t="shared" si="30"/>
        <v>11</v>
      </c>
      <c r="AZ276">
        <v>11</v>
      </c>
    </row>
    <row r="277" spans="21:52" ht="15" customHeight="1" thickBot="1" x14ac:dyDescent="0.4">
      <c r="U277" s="108">
        <v>1</v>
      </c>
      <c r="V277" s="109">
        <v>1</v>
      </c>
      <c r="W277" s="110">
        <v>3</v>
      </c>
      <c r="X277" s="109">
        <v>2</v>
      </c>
      <c r="Y277" s="109">
        <v>2</v>
      </c>
      <c r="Z277" s="110">
        <v>2</v>
      </c>
      <c r="AA277" s="110">
        <v>2</v>
      </c>
      <c r="AB277" s="110">
        <v>3</v>
      </c>
      <c r="AC277" s="111">
        <v>2</v>
      </c>
      <c r="AD277">
        <f t="shared" si="31"/>
        <v>6</v>
      </c>
      <c r="AE277">
        <f t="shared" si="29"/>
        <v>12</v>
      </c>
      <c r="AF277">
        <f t="shared" si="32"/>
        <v>18</v>
      </c>
      <c r="AP277">
        <f t="shared" si="30"/>
        <v>9</v>
      </c>
      <c r="AZ277">
        <v>12</v>
      </c>
    </row>
    <row r="278" spans="21:52" ht="15" customHeight="1" thickBot="1" x14ac:dyDescent="0.4">
      <c r="U278" s="108">
        <v>4</v>
      </c>
      <c r="V278" s="109">
        <v>3</v>
      </c>
      <c r="W278" s="110">
        <v>4</v>
      </c>
      <c r="X278" s="109">
        <v>4</v>
      </c>
      <c r="Y278" s="109">
        <v>3</v>
      </c>
      <c r="Z278" s="110">
        <v>3</v>
      </c>
      <c r="AA278" s="110">
        <v>4</v>
      </c>
      <c r="AB278" s="110">
        <v>4</v>
      </c>
      <c r="AC278" s="111">
        <v>4</v>
      </c>
      <c r="AD278">
        <f t="shared" si="31"/>
        <v>14</v>
      </c>
      <c r="AE278">
        <f t="shared" si="29"/>
        <v>19</v>
      </c>
      <c r="AF278">
        <f t="shared" si="32"/>
        <v>33</v>
      </c>
      <c r="AP278">
        <f t="shared" si="30"/>
        <v>15</v>
      </c>
      <c r="AZ278">
        <v>19</v>
      </c>
    </row>
    <row r="279" spans="21:52" ht="15" customHeight="1" thickBot="1" x14ac:dyDescent="0.4">
      <c r="U279" s="108">
        <v>3</v>
      </c>
      <c r="V279" s="109">
        <v>3</v>
      </c>
      <c r="W279" s="110">
        <v>4</v>
      </c>
      <c r="X279" s="109">
        <v>3</v>
      </c>
      <c r="Y279" s="109">
        <v>2</v>
      </c>
      <c r="Z279" s="110">
        <v>4</v>
      </c>
      <c r="AA279" s="110">
        <v>4</v>
      </c>
      <c r="AB279" s="110">
        <v>4</v>
      </c>
      <c r="AC279" s="111">
        <v>4</v>
      </c>
      <c r="AD279">
        <f t="shared" si="31"/>
        <v>11</v>
      </c>
      <c r="AE279">
        <f t="shared" si="29"/>
        <v>20</v>
      </c>
      <c r="AF279">
        <f t="shared" si="32"/>
        <v>31</v>
      </c>
      <c r="AP279">
        <f t="shared" si="30"/>
        <v>13</v>
      </c>
      <c r="AZ279">
        <v>20</v>
      </c>
    </row>
    <row r="280" spans="21:52" ht="15" customHeight="1" thickBot="1" x14ac:dyDescent="0.4">
      <c r="U280" s="108">
        <v>2</v>
      </c>
      <c r="V280" s="109">
        <v>3</v>
      </c>
      <c r="W280" s="110">
        <v>3</v>
      </c>
      <c r="X280" s="109">
        <v>2</v>
      </c>
      <c r="Y280" s="109">
        <v>1</v>
      </c>
      <c r="Z280" s="110">
        <v>4</v>
      </c>
      <c r="AA280" s="110">
        <v>4</v>
      </c>
      <c r="AB280" s="110">
        <v>3</v>
      </c>
      <c r="AC280" s="111">
        <v>3</v>
      </c>
      <c r="AD280">
        <f t="shared" si="31"/>
        <v>8</v>
      </c>
      <c r="AE280">
        <f t="shared" si="29"/>
        <v>17</v>
      </c>
      <c r="AF280">
        <f t="shared" si="32"/>
        <v>25</v>
      </c>
      <c r="AP280">
        <f t="shared" si="30"/>
        <v>10</v>
      </c>
      <c r="AZ280">
        <v>17</v>
      </c>
    </row>
    <row r="281" spans="21:52" ht="15" customHeight="1" thickBot="1" x14ac:dyDescent="0.4">
      <c r="U281" s="108">
        <v>4</v>
      </c>
      <c r="V281" s="109">
        <v>4</v>
      </c>
      <c r="W281" s="110">
        <v>3</v>
      </c>
      <c r="X281" s="109">
        <v>4</v>
      </c>
      <c r="Y281" s="109">
        <v>2</v>
      </c>
      <c r="Z281" s="110">
        <v>2</v>
      </c>
      <c r="AA281" s="110">
        <v>3</v>
      </c>
      <c r="AB281" s="110">
        <v>3</v>
      </c>
      <c r="AC281" s="111">
        <v>3</v>
      </c>
      <c r="AD281">
        <f t="shared" si="31"/>
        <v>14</v>
      </c>
      <c r="AE281">
        <f t="shared" si="29"/>
        <v>14</v>
      </c>
      <c r="AF281">
        <f t="shared" si="32"/>
        <v>28</v>
      </c>
      <c r="AP281">
        <f t="shared" si="30"/>
        <v>12</v>
      </c>
      <c r="AZ281">
        <v>14</v>
      </c>
    </row>
    <row r="282" spans="21:52" ht="15" customHeight="1" thickBot="1" x14ac:dyDescent="0.4">
      <c r="U282" s="108">
        <v>4</v>
      </c>
      <c r="V282" s="109">
        <v>4</v>
      </c>
      <c r="W282" s="110">
        <v>3</v>
      </c>
      <c r="X282" s="109">
        <v>3</v>
      </c>
      <c r="Y282" s="109">
        <v>3</v>
      </c>
      <c r="Z282" s="110">
        <v>1</v>
      </c>
      <c r="AA282" s="110">
        <v>4</v>
      </c>
      <c r="AB282" s="110">
        <v>4</v>
      </c>
      <c r="AC282" s="111">
        <v>2</v>
      </c>
      <c r="AD282">
        <f t="shared" si="31"/>
        <v>14</v>
      </c>
      <c r="AE282">
        <f t="shared" si="29"/>
        <v>14</v>
      </c>
      <c r="AF282">
        <f t="shared" si="32"/>
        <v>28</v>
      </c>
      <c r="AP282">
        <f t="shared" si="30"/>
        <v>14</v>
      </c>
      <c r="AZ282">
        <v>14</v>
      </c>
    </row>
    <row r="283" spans="21:52" ht="15" customHeight="1" thickBot="1" x14ac:dyDescent="0.4">
      <c r="U283" s="108">
        <v>2</v>
      </c>
      <c r="V283" s="109">
        <v>3</v>
      </c>
      <c r="W283" s="110">
        <v>4</v>
      </c>
      <c r="X283" s="109">
        <v>3</v>
      </c>
      <c r="Y283" s="109">
        <v>1</v>
      </c>
      <c r="Z283" s="110">
        <v>4</v>
      </c>
      <c r="AA283" s="110">
        <v>4</v>
      </c>
      <c r="AB283" s="110">
        <v>4</v>
      </c>
      <c r="AC283" s="111">
        <v>4</v>
      </c>
      <c r="AD283">
        <f t="shared" si="31"/>
        <v>9</v>
      </c>
      <c r="AE283">
        <f t="shared" si="29"/>
        <v>20</v>
      </c>
      <c r="AF283">
        <f t="shared" si="32"/>
        <v>29</v>
      </c>
      <c r="AP283">
        <f t="shared" si="30"/>
        <v>12</v>
      </c>
      <c r="AZ283">
        <v>20</v>
      </c>
    </row>
    <row r="284" spans="21:52" ht="15" customHeight="1" thickBot="1" x14ac:dyDescent="0.4">
      <c r="U284" s="108">
        <v>3</v>
      </c>
      <c r="V284" s="109">
        <v>4</v>
      </c>
      <c r="W284" s="110">
        <v>4</v>
      </c>
      <c r="X284" s="109">
        <v>4</v>
      </c>
      <c r="Y284" s="109">
        <v>4</v>
      </c>
      <c r="Z284" s="110">
        <v>4</v>
      </c>
      <c r="AA284" s="110">
        <v>4</v>
      </c>
      <c r="AB284" s="110">
        <v>4</v>
      </c>
      <c r="AC284" s="111">
        <v>2</v>
      </c>
      <c r="AD284">
        <f t="shared" si="31"/>
        <v>15</v>
      </c>
      <c r="AE284">
        <f t="shared" si="29"/>
        <v>18</v>
      </c>
      <c r="AF284">
        <f t="shared" si="32"/>
        <v>33</v>
      </c>
      <c r="AP284">
        <f t="shared" si="30"/>
        <v>16</v>
      </c>
      <c r="AZ284">
        <v>18</v>
      </c>
    </row>
    <row r="285" spans="21:52" ht="15" customHeight="1" thickBot="1" x14ac:dyDescent="0.4">
      <c r="U285" s="108">
        <v>3</v>
      </c>
      <c r="V285" s="109">
        <v>4</v>
      </c>
      <c r="W285" s="110">
        <v>2</v>
      </c>
      <c r="X285" s="109">
        <v>4</v>
      </c>
      <c r="Y285" s="109">
        <v>3</v>
      </c>
      <c r="Z285" s="110">
        <v>1</v>
      </c>
      <c r="AA285" s="110">
        <v>2</v>
      </c>
      <c r="AB285" s="110">
        <v>3</v>
      </c>
      <c r="AC285" s="111">
        <v>2</v>
      </c>
      <c r="AD285">
        <f t="shared" si="31"/>
        <v>14</v>
      </c>
      <c r="AE285">
        <f t="shared" si="29"/>
        <v>10</v>
      </c>
      <c r="AF285">
        <f t="shared" si="32"/>
        <v>24</v>
      </c>
      <c r="AP285">
        <f t="shared" si="30"/>
        <v>12</v>
      </c>
      <c r="AZ285">
        <v>10</v>
      </c>
    </row>
    <row r="286" spans="21:52" ht="15" customHeight="1" thickBot="1" x14ac:dyDescent="0.4">
      <c r="U286" s="108">
        <v>2</v>
      </c>
      <c r="V286" s="109">
        <v>2</v>
      </c>
      <c r="W286" s="110">
        <v>3</v>
      </c>
      <c r="X286" s="109">
        <v>3</v>
      </c>
      <c r="Y286" s="109">
        <v>3</v>
      </c>
      <c r="Z286" s="110">
        <v>3</v>
      </c>
      <c r="AA286" s="110">
        <v>1</v>
      </c>
      <c r="AB286" s="110">
        <v>4</v>
      </c>
      <c r="AC286" s="111">
        <v>3</v>
      </c>
      <c r="AD286">
        <f t="shared" si="31"/>
        <v>10</v>
      </c>
      <c r="AE286">
        <f t="shared" si="29"/>
        <v>14</v>
      </c>
      <c r="AF286">
        <f t="shared" si="32"/>
        <v>24</v>
      </c>
      <c r="AP286">
        <f t="shared" si="30"/>
        <v>11</v>
      </c>
      <c r="AZ286">
        <v>14</v>
      </c>
    </row>
    <row r="287" spans="21:52" ht="15" customHeight="1" thickBot="1" x14ac:dyDescent="0.4">
      <c r="U287" s="108">
        <v>4</v>
      </c>
      <c r="V287" s="109">
        <v>4</v>
      </c>
      <c r="W287" s="110">
        <v>3</v>
      </c>
      <c r="X287" s="109">
        <v>4</v>
      </c>
      <c r="Y287" s="109">
        <v>3</v>
      </c>
      <c r="Z287" s="110">
        <v>3</v>
      </c>
      <c r="AA287" s="110">
        <v>3</v>
      </c>
      <c r="AB287" s="110">
        <v>3</v>
      </c>
      <c r="AC287" s="111">
        <v>2</v>
      </c>
      <c r="AD287">
        <f t="shared" si="31"/>
        <v>15</v>
      </c>
      <c r="AE287">
        <f t="shared" si="29"/>
        <v>14</v>
      </c>
      <c r="AF287">
        <f t="shared" si="32"/>
        <v>29</v>
      </c>
      <c r="AP287">
        <f t="shared" si="30"/>
        <v>13</v>
      </c>
      <c r="AZ287">
        <v>14</v>
      </c>
    </row>
    <row r="288" spans="21:52" ht="15" customHeight="1" thickBot="1" x14ac:dyDescent="0.4">
      <c r="U288" s="108">
        <v>3</v>
      </c>
      <c r="V288" s="109">
        <v>3</v>
      </c>
      <c r="W288" s="110">
        <v>3</v>
      </c>
      <c r="X288" s="109">
        <v>3</v>
      </c>
      <c r="Y288" s="109">
        <v>2</v>
      </c>
      <c r="Z288" s="110">
        <v>2</v>
      </c>
      <c r="AA288" s="110">
        <v>3</v>
      </c>
      <c r="AB288" s="110">
        <v>3</v>
      </c>
      <c r="AC288" s="111">
        <v>3</v>
      </c>
      <c r="AD288">
        <f t="shared" si="31"/>
        <v>11</v>
      </c>
      <c r="AE288">
        <f t="shared" si="29"/>
        <v>14</v>
      </c>
      <c r="AF288">
        <f t="shared" si="32"/>
        <v>25</v>
      </c>
      <c r="AP288">
        <f t="shared" si="30"/>
        <v>11</v>
      </c>
      <c r="AZ288">
        <v>14</v>
      </c>
    </row>
    <row r="289" spans="21:52" ht="15" customHeight="1" thickBot="1" x14ac:dyDescent="0.4">
      <c r="U289" s="108">
        <v>1</v>
      </c>
      <c r="V289" s="109">
        <v>1</v>
      </c>
      <c r="W289" s="110">
        <v>2</v>
      </c>
      <c r="X289" s="109">
        <v>1</v>
      </c>
      <c r="Y289" s="109">
        <v>3</v>
      </c>
      <c r="Z289" s="110">
        <v>4</v>
      </c>
      <c r="AA289" s="110">
        <v>3</v>
      </c>
      <c r="AB289" s="110">
        <v>3</v>
      </c>
      <c r="AC289" s="111">
        <v>2</v>
      </c>
      <c r="AD289">
        <f t="shared" si="31"/>
        <v>6</v>
      </c>
      <c r="AE289">
        <f t="shared" si="29"/>
        <v>14</v>
      </c>
      <c r="AF289">
        <f t="shared" si="32"/>
        <v>20</v>
      </c>
      <c r="AP289">
        <f t="shared" si="30"/>
        <v>10</v>
      </c>
      <c r="AZ289">
        <v>14</v>
      </c>
    </row>
    <row r="290" spans="21:52" ht="15" customHeight="1" thickBot="1" x14ac:dyDescent="0.4">
      <c r="U290" s="108">
        <v>3</v>
      </c>
      <c r="V290" s="109">
        <v>4</v>
      </c>
      <c r="W290" s="110">
        <v>3</v>
      </c>
      <c r="X290" s="109">
        <v>4</v>
      </c>
      <c r="Y290" s="109">
        <v>3</v>
      </c>
      <c r="Z290" s="110">
        <v>2</v>
      </c>
      <c r="AA290" s="110">
        <v>3</v>
      </c>
      <c r="AB290" s="110">
        <v>3</v>
      </c>
      <c r="AC290" s="111">
        <v>3</v>
      </c>
      <c r="AD290">
        <f t="shared" si="31"/>
        <v>14</v>
      </c>
      <c r="AE290">
        <f t="shared" si="29"/>
        <v>14</v>
      </c>
      <c r="AF290">
        <f t="shared" si="32"/>
        <v>28</v>
      </c>
      <c r="AP290">
        <f t="shared" si="30"/>
        <v>13</v>
      </c>
      <c r="AZ290">
        <v>14</v>
      </c>
    </row>
    <row r="291" spans="21:52" ht="15" customHeight="1" thickBot="1" x14ac:dyDescent="0.4">
      <c r="U291" s="108">
        <v>3</v>
      </c>
      <c r="V291" s="109">
        <v>3</v>
      </c>
      <c r="W291" s="110">
        <v>2</v>
      </c>
      <c r="X291" s="109">
        <v>3</v>
      </c>
      <c r="Y291" s="109">
        <v>4</v>
      </c>
      <c r="Z291" s="110">
        <v>2</v>
      </c>
      <c r="AA291" s="110">
        <v>3</v>
      </c>
      <c r="AB291" s="110">
        <v>3</v>
      </c>
      <c r="AC291" s="111">
        <v>2</v>
      </c>
      <c r="AD291">
        <f t="shared" si="31"/>
        <v>13</v>
      </c>
      <c r="AE291">
        <f t="shared" si="29"/>
        <v>12</v>
      </c>
      <c r="AF291">
        <f t="shared" si="32"/>
        <v>25</v>
      </c>
      <c r="AP291">
        <f t="shared" si="30"/>
        <v>13</v>
      </c>
      <c r="AZ291">
        <v>12</v>
      </c>
    </row>
    <row r="292" spans="21:52" ht="15" customHeight="1" thickBot="1" x14ac:dyDescent="0.4">
      <c r="U292" s="108">
        <v>4</v>
      </c>
      <c r="V292" s="109">
        <v>4</v>
      </c>
      <c r="W292" s="110">
        <v>4</v>
      </c>
      <c r="X292" s="109">
        <v>3</v>
      </c>
      <c r="Y292" s="109">
        <v>3</v>
      </c>
      <c r="Z292" s="110">
        <v>3</v>
      </c>
      <c r="AA292" s="110">
        <v>4</v>
      </c>
      <c r="AB292" s="110">
        <v>4</v>
      </c>
      <c r="AC292" s="111">
        <v>2</v>
      </c>
      <c r="AD292">
        <f t="shared" si="31"/>
        <v>14</v>
      </c>
      <c r="AE292">
        <f t="shared" si="29"/>
        <v>17</v>
      </c>
      <c r="AF292">
        <f t="shared" si="32"/>
        <v>31</v>
      </c>
      <c r="AP292">
        <f t="shared" si="30"/>
        <v>14</v>
      </c>
      <c r="AZ292">
        <v>17</v>
      </c>
    </row>
    <row r="293" spans="21:52" ht="15" customHeight="1" thickBot="1" x14ac:dyDescent="0.4">
      <c r="U293" s="108">
        <v>2</v>
      </c>
      <c r="V293" s="109">
        <v>2</v>
      </c>
      <c r="W293" s="110">
        <v>4</v>
      </c>
      <c r="X293" s="109">
        <v>2</v>
      </c>
      <c r="Y293" s="109">
        <v>4</v>
      </c>
      <c r="Z293" s="110">
        <v>4</v>
      </c>
      <c r="AA293" s="110">
        <v>4</v>
      </c>
      <c r="AB293" s="110">
        <v>4</v>
      </c>
      <c r="AC293" s="111">
        <v>4</v>
      </c>
      <c r="AD293">
        <f t="shared" si="31"/>
        <v>10</v>
      </c>
      <c r="AE293">
        <f t="shared" si="29"/>
        <v>20</v>
      </c>
      <c r="AF293">
        <f t="shared" si="32"/>
        <v>30</v>
      </c>
      <c r="AP293">
        <f t="shared" si="30"/>
        <v>14</v>
      </c>
      <c r="AZ293">
        <v>20</v>
      </c>
    </row>
    <row r="294" spans="21:52" ht="15" customHeight="1" thickBot="1" x14ac:dyDescent="0.4">
      <c r="U294" s="108">
        <v>2</v>
      </c>
      <c r="V294" s="109">
        <v>2</v>
      </c>
      <c r="W294" s="110">
        <v>4</v>
      </c>
      <c r="X294" s="109">
        <v>2</v>
      </c>
      <c r="Y294" s="109">
        <v>1</v>
      </c>
      <c r="Z294" s="110">
        <v>4</v>
      </c>
      <c r="AA294" s="110">
        <v>3</v>
      </c>
      <c r="AB294" s="110">
        <v>2</v>
      </c>
      <c r="AC294" s="111">
        <v>1</v>
      </c>
      <c r="AD294">
        <f t="shared" si="31"/>
        <v>7</v>
      </c>
      <c r="AE294">
        <f t="shared" si="29"/>
        <v>14</v>
      </c>
      <c r="AF294">
        <f t="shared" si="32"/>
        <v>21</v>
      </c>
      <c r="AP294">
        <f t="shared" si="30"/>
        <v>8</v>
      </c>
      <c r="AZ294">
        <v>14</v>
      </c>
    </row>
    <row r="295" spans="21:52" ht="15" customHeight="1" thickBot="1" x14ac:dyDescent="0.4">
      <c r="U295" s="108">
        <v>2</v>
      </c>
      <c r="V295" s="109">
        <v>3</v>
      </c>
      <c r="W295" s="110">
        <v>2</v>
      </c>
      <c r="X295" s="109">
        <v>2</v>
      </c>
      <c r="Y295" s="109">
        <v>3</v>
      </c>
      <c r="Z295" s="110">
        <v>2</v>
      </c>
      <c r="AA295" s="110">
        <v>1</v>
      </c>
      <c r="AB295" s="110">
        <v>2</v>
      </c>
      <c r="AC295" s="111">
        <v>1</v>
      </c>
      <c r="AD295">
        <f t="shared" si="31"/>
        <v>10</v>
      </c>
      <c r="AE295">
        <f t="shared" si="29"/>
        <v>8</v>
      </c>
      <c r="AF295">
        <f t="shared" si="32"/>
        <v>18</v>
      </c>
      <c r="AP295">
        <f t="shared" si="30"/>
        <v>8</v>
      </c>
      <c r="AZ295">
        <v>8</v>
      </c>
    </row>
    <row r="296" spans="21:52" ht="15" customHeight="1" thickBot="1" x14ac:dyDescent="0.4">
      <c r="U296" s="108">
        <v>3</v>
      </c>
      <c r="V296" s="109">
        <v>2</v>
      </c>
      <c r="W296" s="110">
        <v>3</v>
      </c>
      <c r="X296" s="109">
        <v>3</v>
      </c>
      <c r="Y296" s="109">
        <v>3</v>
      </c>
      <c r="Z296" s="110">
        <v>3</v>
      </c>
      <c r="AA296" s="110">
        <v>4</v>
      </c>
      <c r="AB296" s="110">
        <v>4</v>
      </c>
      <c r="AC296" s="111">
        <v>3</v>
      </c>
      <c r="AD296">
        <f t="shared" si="31"/>
        <v>11</v>
      </c>
      <c r="AE296">
        <f t="shared" si="29"/>
        <v>17</v>
      </c>
      <c r="AF296">
        <f t="shared" si="32"/>
        <v>28</v>
      </c>
      <c r="AP296">
        <f t="shared" si="30"/>
        <v>14</v>
      </c>
      <c r="AZ296">
        <v>17</v>
      </c>
    </row>
    <row r="297" spans="21:52" ht="15" customHeight="1" thickBot="1" x14ac:dyDescent="0.4">
      <c r="U297" s="108">
        <v>4</v>
      </c>
      <c r="V297" s="109">
        <v>4</v>
      </c>
      <c r="W297" s="110">
        <v>3</v>
      </c>
      <c r="X297" s="109">
        <v>4</v>
      </c>
      <c r="Y297" s="109">
        <v>2</v>
      </c>
      <c r="Z297" s="110">
        <v>4</v>
      </c>
      <c r="AA297" s="110">
        <v>3</v>
      </c>
      <c r="AB297" s="110">
        <v>3</v>
      </c>
      <c r="AC297" s="111">
        <v>2</v>
      </c>
      <c r="AD297">
        <f t="shared" si="31"/>
        <v>14</v>
      </c>
      <c r="AE297">
        <f t="shared" si="29"/>
        <v>15</v>
      </c>
      <c r="AF297">
        <f t="shared" si="32"/>
        <v>29</v>
      </c>
      <c r="AP297">
        <f t="shared" si="30"/>
        <v>12</v>
      </c>
      <c r="AZ297">
        <v>15</v>
      </c>
    </row>
    <row r="298" spans="21:52" ht="15" customHeight="1" thickBot="1" x14ac:dyDescent="0.4">
      <c r="U298" s="108">
        <v>2</v>
      </c>
      <c r="V298" s="109">
        <v>3</v>
      </c>
      <c r="W298" s="110">
        <v>3</v>
      </c>
      <c r="X298" s="109">
        <v>3</v>
      </c>
      <c r="Y298" s="109">
        <v>2</v>
      </c>
      <c r="Z298" s="110">
        <v>2</v>
      </c>
      <c r="AA298" s="110">
        <v>3</v>
      </c>
      <c r="AB298" s="110">
        <v>4</v>
      </c>
      <c r="AC298" s="111">
        <v>2</v>
      </c>
      <c r="AD298">
        <f t="shared" si="31"/>
        <v>10</v>
      </c>
      <c r="AE298">
        <f t="shared" si="29"/>
        <v>14</v>
      </c>
      <c r="AF298">
        <f t="shared" si="32"/>
        <v>24</v>
      </c>
      <c r="AP298">
        <f t="shared" si="30"/>
        <v>12</v>
      </c>
      <c r="AZ298">
        <v>14</v>
      </c>
    </row>
    <row r="299" spans="21:52" ht="15" customHeight="1" thickBot="1" x14ac:dyDescent="0.4">
      <c r="U299" s="108">
        <v>3</v>
      </c>
      <c r="V299" s="109">
        <v>2</v>
      </c>
      <c r="W299" s="110">
        <v>3</v>
      </c>
      <c r="X299" s="109">
        <v>3</v>
      </c>
      <c r="Y299" s="109">
        <v>3</v>
      </c>
      <c r="Z299" s="110">
        <v>2</v>
      </c>
      <c r="AA299" s="110">
        <v>4</v>
      </c>
      <c r="AB299" s="110">
        <v>3</v>
      </c>
      <c r="AC299" s="111">
        <v>3</v>
      </c>
      <c r="AD299">
        <f t="shared" si="31"/>
        <v>11</v>
      </c>
      <c r="AE299">
        <f t="shared" si="29"/>
        <v>15</v>
      </c>
      <c r="AF299">
        <f t="shared" si="32"/>
        <v>26</v>
      </c>
      <c r="AP299">
        <f t="shared" si="30"/>
        <v>13</v>
      </c>
      <c r="AZ299">
        <v>15</v>
      </c>
    </row>
    <row r="300" spans="21:52" ht="15" customHeight="1" thickBot="1" x14ac:dyDescent="0.4">
      <c r="U300" s="108">
        <v>3</v>
      </c>
      <c r="V300" s="109">
        <v>3</v>
      </c>
      <c r="W300" s="110">
        <v>3</v>
      </c>
      <c r="X300" s="109">
        <v>3</v>
      </c>
      <c r="Y300" s="109">
        <v>2</v>
      </c>
      <c r="Z300" s="110">
        <v>3</v>
      </c>
      <c r="AA300" s="110">
        <v>3</v>
      </c>
      <c r="AB300" s="110">
        <v>3</v>
      </c>
      <c r="AC300" s="111">
        <v>3</v>
      </c>
      <c r="AD300">
        <f t="shared" si="31"/>
        <v>11</v>
      </c>
      <c r="AE300">
        <f t="shared" si="29"/>
        <v>15</v>
      </c>
      <c r="AF300">
        <f t="shared" si="32"/>
        <v>26</v>
      </c>
      <c r="AP300">
        <f t="shared" si="30"/>
        <v>11</v>
      </c>
      <c r="AZ300">
        <v>15</v>
      </c>
    </row>
    <row r="301" spans="21:52" ht="15" customHeight="1" thickBot="1" x14ac:dyDescent="0.4">
      <c r="U301" s="108">
        <v>2</v>
      </c>
      <c r="V301" s="109">
        <v>2</v>
      </c>
      <c r="W301" s="110">
        <v>2</v>
      </c>
      <c r="X301" s="109">
        <v>3</v>
      </c>
      <c r="Y301" s="109">
        <v>2</v>
      </c>
      <c r="Z301" s="110">
        <v>2</v>
      </c>
      <c r="AA301" s="110">
        <v>3</v>
      </c>
      <c r="AB301" s="110">
        <v>3</v>
      </c>
      <c r="AC301" s="111">
        <v>2</v>
      </c>
      <c r="AD301">
        <f t="shared" si="31"/>
        <v>9</v>
      </c>
      <c r="AE301">
        <f t="shared" si="29"/>
        <v>12</v>
      </c>
      <c r="AF301">
        <f t="shared" si="32"/>
        <v>21</v>
      </c>
      <c r="AP301">
        <f t="shared" si="30"/>
        <v>11</v>
      </c>
      <c r="AZ301">
        <v>12</v>
      </c>
    </row>
    <row r="302" spans="21:52" ht="15" customHeight="1" thickBot="1" x14ac:dyDescent="0.4">
      <c r="U302" s="108">
        <v>2</v>
      </c>
      <c r="V302" s="109">
        <v>4</v>
      </c>
      <c r="W302" s="110">
        <v>2</v>
      </c>
      <c r="X302" s="109">
        <v>2</v>
      </c>
      <c r="Y302" s="109">
        <v>2</v>
      </c>
      <c r="Z302" s="110">
        <v>3</v>
      </c>
      <c r="AA302" s="110">
        <v>3</v>
      </c>
      <c r="AB302" s="110">
        <v>3</v>
      </c>
      <c r="AC302" s="111">
        <v>2</v>
      </c>
      <c r="AD302">
        <f t="shared" si="31"/>
        <v>10</v>
      </c>
      <c r="AE302">
        <f t="shared" si="29"/>
        <v>13</v>
      </c>
      <c r="AF302">
        <f t="shared" si="32"/>
        <v>23</v>
      </c>
      <c r="AP302">
        <f t="shared" si="30"/>
        <v>10</v>
      </c>
      <c r="AZ302">
        <v>13</v>
      </c>
    </row>
    <row r="303" spans="21:52" ht="15" customHeight="1" thickBot="1" x14ac:dyDescent="0.4">
      <c r="U303" s="108">
        <v>3</v>
      </c>
      <c r="V303" s="109">
        <v>3</v>
      </c>
      <c r="W303" s="110">
        <v>3</v>
      </c>
      <c r="X303" s="109">
        <v>3</v>
      </c>
      <c r="Y303" s="109">
        <v>3</v>
      </c>
      <c r="Z303" s="110">
        <v>3</v>
      </c>
      <c r="AA303" s="110">
        <v>4</v>
      </c>
      <c r="AB303" s="110">
        <v>3</v>
      </c>
      <c r="AC303" s="111">
        <v>3</v>
      </c>
      <c r="AD303">
        <f t="shared" si="31"/>
        <v>12</v>
      </c>
      <c r="AE303">
        <f t="shared" si="29"/>
        <v>16</v>
      </c>
      <c r="AF303">
        <f t="shared" si="32"/>
        <v>28</v>
      </c>
      <c r="AP303">
        <f t="shared" si="30"/>
        <v>13</v>
      </c>
      <c r="AZ303">
        <v>16</v>
      </c>
    </row>
    <row r="304" spans="21:52" ht="15" customHeight="1" thickBot="1" x14ac:dyDescent="0.4">
      <c r="U304" s="108">
        <v>2</v>
      </c>
      <c r="V304" s="109">
        <v>3</v>
      </c>
      <c r="W304" s="110">
        <v>2</v>
      </c>
      <c r="X304" s="109">
        <v>3</v>
      </c>
      <c r="Y304" s="109">
        <v>3</v>
      </c>
      <c r="Z304" s="110">
        <v>4</v>
      </c>
      <c r="AA304" s="110">
        <v>3</v>
      </c>
      <c r="AB304" s="110">
        <v>2</v>
      </c>
      <c r="AC304" s="111">
        <v>4</v>
      </c>
      <c r="AD304">
        <f t="shared" si="31"/>
        <v>11</v>
      </c>
      <c r="AE304">
        <f t="shared" si="29"/>
        <v>15</v>
      </c>
      <c r="AF304">
        <f t="shared" si="32"/>
        <v>26</v>
      </c>
      <c r="AP304">
        <f t="shared" si="30"/>
        <v>11</v>
      </c>
      <c r="AZ304">
        <v>15</v>
      </c>
    </row>
    <row r="305" spans="21:52" ht="15" customHeight="1" thickBot="1" x14ac:dyDescent="0.4">
      <c r="U305" s="108">
        <v>2</v>
      </c>
      <c r="V305" s="109">
        <v>3</v>
      </c>
      <c r="W305" s="110">
        <v>3</v>
      </c>
      <c r="X305" s="109">
        <v>3</v>
      </c>
      <c r="Y305" s="109">
        <v>3</v>
      </c>
      <c r="Z305" s="110">
        <v>4</v>
      </c>
      <c r="AA305" s="110">
        <v>3</v>
      </c>
      <c r="AB305" s="110">
        <v>3</v>
      </c>
      <c r="AC305" s="111">
        <v>3</v>
      </c>
      <c r="AD305">
        <f t="shared" si="31"/>
        <v>11</v>
      </c>
      <c r="AE305">
        <f t="shared" si="29"/>
        <v>16</v>
      </c>
      <c r="AF305">
        <f t="shared" si="32"/>
        <v>27</v>
      </c>
      <c r="AP305">
        <f t="shared" si="30"/>
        <v>12</v>
      </c>
      <c r="AZ305">
        <v>16</v>
      </c>
    </row>
    <row r="306" spans="21:52" ht="15" customHeight="1" thickBot="1" x14ac:dyDescent="0.4">
      <c r="U306" s="108">
        <v>2</v>
      </c>
      <c r="V306" s="109">
        <v>4</v>
      </c>
      <c r="W306" s="110">
        <v>2</v>
      </c>
      <c r="X306" s="109">
        <v>3</v>
      </c>
      <c r="Y306" s="109">
        <v>3</v>
      </c>
      <c r="Z306" s="110">
        <v>2</v>
      </c>
      <c r="AA306" s="110">
        <v>2</v>
      </c>
      <c r="AB306" s="110">
        <v>3</v>
      </c>
      <c r="AC306" s="111">
        <v>2</v>
      </c>
      <c r="AD306">
        <f t="shared" si="31"/>
        <v>12</v>
      </c>
      <c r="AE306">
        <f t="shared" si="29"/>
        <v>11</v>
      </c>
      <c r="AF306">
        <f t="shared" si="32"/>
        <v>23</v>
      </c>
      <c r="AP306">
        <f t="shared" si="30"/>
        <v>11</v>
      </c>
      <c r="AZ306">
        <v>11</v>
      </c>
    </row>
    <row r="307" spans="21:52" ht="15" customHeight="1" thickBot="1" x14ac:dyDescent="0.4">
      <c r="U307" s="108">
        <v>3</v>
      </c>
      <c r="V307" s="109">
        <v>4</v>
      </c>
      <c r="W307" s="110">
        <v>4</v>
      </c>
      <c r="X307" s="109">
        <v>4</v>
      </c>
      <c r="Y307" s="109">
        <v>3</v>
      </c>
      <c r="Z307" s="110">
        <v>3</v>
      </c>
      <c r="AA307" s="110">
        <v>4</v>
      </c>
      <c r="AB307" s="110">
        <v>4</v>
      </c>
      <c r="AC307" s="111">
        <v>3</v>
      </c>
      <c r="AD307">
        <f t="shared" si="31"/>
        <v>14</v>
      </c>
      <c r="AE307">
        <f t="shared" si="29"/>
        <v>18</v>
      </c>
      <c r="AF307">
        <f t="shared" si="32"/>
        <v>32</v>
      </c>
      <c r="AP307">
        <f t="shared" si="30"/>
        <v>15</v>
      </c>
      <c r="AZ307">
        <v>18</v>
      </c>
    </row>
    <row r="308" spans="21:52" ht="15" customHeight="1" thickBot="1" x14ac:dyDescent="0.4">
      <c r="U308" s="108">
        <v>3</v>
      </c>
      <c r="V308" s="109">
        <v>3</v>
      </c>
      <c r="W308" s="110">
        <v>2</v>
      </c>
      <c r="X308" s="109">
        <v>4</v>
      </c>
      <c r="Y308" s="109">
        <v>3</v>
      </c>
      <c r="Z308" s="110">
        <v>1</v>
      </c>
      <c r="AA308" s="110">
        <v>2</v>
      </c>
      <c r="AB308" s="110">
        <v>2</v>
      </c>
      <c r="AC308" s="111">
        <v>2</v>
      </c>
      <c r="AD308">
        <f t="shared" si="31"/>
        <v>13</v>
      </c>
      <c r="AE308">
        <f t="shared" si="29"/>
        <v>9</v>
      </c>
      <c r="AF308">
        <f t="shared" si="32"/>
        <v>22</v>
      </c>
      <c r="AP308">
        <f t="shared" si="30"/>
        <v>11</v>
      </c>
      <c r="AZ308">
        <v>9</v>
      </c>
    </row>
    <row r="309" spans="21:52" ht="15" customHeight="1" thickBot="1" x14ac:dyDescent="0.4">
      <c r="U309" s="108">
        <v>2</v>
      </c>
      <c r="V309" s="109">
        <v>3</v>
      </c>
      <c r="W309" s="110">
        <v>3</v>
      </c>
      <c r="X309" s="109">
        <v>2</v>
      </c>
      <c r="Y309" s="109">
        <v>2</v>
      </c>
      <c r="Z309" s="110">
        <v>3</v>
      </c>
      <c r="AA309" s="110">
        <v>3</v>
      </c>
      <c r="AB309" s="110">
        <v>4</v>
      </c>
      <c r="AC309" s="111">
        <v>3</v>
      </c>
      <c r="AD309">
        <f t="shared" si="31"/>
        <v>9</v>
      </c>
      <c r="AE309">
        <f t="shared" si="29"/>
        <v>16</v>
      </c>
      <c r="AF309">
        <f t="shared" si="32"/>
        <v>25</v>
      </c>
      <c r="AP309">
        <f t="shared" si="30"/>
        <v>11</v>
      </c>
      <c r="AZ309">
        <v>16</v>
      </c>
    </row>
    <row r="310" spans="21:52" ht="15" customHeight="1" thickBot="1" x14ac:dyDescent="0.4">
      <c r="U310" s="108">
        <v>2</v>
      </c>
      <c r="V310" s="109">
        <v>3</v>
      </c>
      <c r="W310" s="110">
        <v>3</v>
      </c>
      <c r="X310" s="109">
        <v>3</v>
      </c>
      <c r="Y310" s="109">
        <v>2</v>
      </c>
      <c r="Z310" s="110">
        <v>3</v>
      </c>
      <c r="AA310" s="110">
        <v>3</v>
      </c>
      <c r="AB310" s="110">
        <v>2</v>
      </c>
      <c r="AC310" s="111">
        <v>4</v>
      </c>
      <c r="AD310">
        <f t="shared" si="31"/>
        <v>10</v>
      </c>
      <c r="AE310">
        <f t="shared" si="29"/>
        <v>15</v>
      </c>
      <c r="AF310">
        <f t="shared" si="32"/>
        <v>25</v>
      </c>
      <c r="AP310">
        <f t="shared" si="30"/>
        <v>10</v>
      </c>
      <c r="AZ310">
        <v>15</v>
      </c>
    </row>
    <row r="311" spans="21:52" ht="15" customHeight="1" thickBot="1" x14ac:dyDescent="0.4">
      <c r="U311" s="108">
        <v>3</v>
      </c>
      <c r="V311" s="109">
        <v>4</v>
      </c>
      <c r="W311" s="110">
        <v>2</v>
      </c>
      <c r="X311" s="109">
        <v>3</v>
      </c>
      <c r="Y311" s="109">
        <v>3</v>
      </c>
      <c r="Z311" s="110">
        <v>3</v>
      </c>
      <c r="AA311" s="110">
        <v>3</v>
      </c>
      <c r="AB311" s="110">
        <v>2</v>
      </c>
      <c r="AC311" s="111">
        <v>1</v>
      </c>
      <c r="AD311">
        <f t="shared" si="31"/>
        <v>13</v>
      </c>
      <c r="AE311">
        <f t="shared" si="29"/>
        <v>11</v>
      </c>
      <c r="AF311">
        <f t="shared" si="32"/>
        <v>24</v>
      </c>
      <c r="AP311">
        <f t="shared" si="30"/>
        <v>11</v>
      </c>
      <c r="AZ311">
        <v>11</v>
      </c>
    </row>
    <row r="312" spans="21:52" ht="15" customHeight="1" thickBot="1" x14ac:dyDescent="0.4">
      <c r="U312" s="108">
        <v>4</v>
      </c>
      <c r="V312" s="109">
        <v>1</v>
      </c>
      <c r="W312" s="110">
        <v>3</v>
      </c>
      <c r="X312" s="109">
        <v>4</v>
      </c>
      <c r="Y312" s="109">
        <v>4</v>
      </c>
      <c r="Z312" s="110">
        <v>2</v>
      </c>
      <c r="AA312" s="110">
        <v>2</v>
      </c>
      <c r="AB312" s="110">
        <v>3</v>
      </c>
      <c r="AC312" s="111">
        <v>2</v>
      </c>
      <c r="AD312">
        <f t="shared" si="31"/>
        <v>13</v>
      </c>
      <c r="AE312">
        <f t="shared" si="29"/>
        <v>12</v>
      </c>
      <c r="AF312">
        <f t="shared" si="32"/>
        <v>25</v>
      </c>
      <c r="AP312">
        <f t="shared" si="30"/>
        <v>13</v>
      </c>
      <c r="AZ312">
        <v>12</v>
      </c>
    </row>
    <row r="313" spans="21:52" ht="15" customHeight="1" thickBot="1" x14ac:dyDescent="0.4">
      <c r="U313" s="108">
        <v>3</v>
      </c>
      <c r="V313" s="109">
        <v>3</v>
      </c>
      <c r="W313" s="110">
        <v>3</v>
      </c>
      <c r="X313" s="109">
        <v>3</v>
      </c>
      <c r="Y313" s="109">
        <v>3</v>
      </c>
      <c r="Z313" s="110">
        <v>2</v>
      </c>
      <c r="AA313" s="110">
        <v>3</v>
      </c>
      <c r="AB313" s="110">
        <v>3</v>
      </c>
      <c r="AC313" s="111">
        <v>3</v>
      </c>
      <c r="AD313">
        <f t="shared" si="31"/>
        <v>12</v>
      </c>
      <c r="AE313">
        <f t="shared" si="29"/>
        <v>14</v>
      </c>
      <c r="AF313">
        <f t="shared" si="32"/>
        <v>26</v>
      </c>
      <c r="AP313">
        <f t="shared" si="30"/>
        <v>12</v>
      </c>
      <c r="AZ313">
        <v>14</v>
      </c>
    </row>
    <row r="314" spans="21:52" ht="15" customHeight="1" thickBot="1" x14ac:dyDescent="0.4">
      <c r="U314" s="108">
        <v>4</v>
      </c>
      <c r="V314" s="109">
        <v>4</v>
      </c>
      <c r="W314" s="110">
        <v>4</v>
      </c>
      <c r="X314" s="109">
        <v>3</v>
      </c>
      <c r="Y314" s="109">
        <v>3</v>
      </c>
      <c r="Z314" s="110">
        <v>4</v>
      </c>
      <c r="AA314" s="110">
        <v>4</v>
      </c>
      <c r="AB314" s="110">
        <v>3</v>
      </c>
      <c r="AC314" s="111">
        <v>2</v>
      </c>
      <c r="AD314">
        <f t="shared" si="31"/>
        <v>14</v>
      </c>
      <c r="AE314">
        <f t="shared" si="29"/>
        <v>17</v>
      </c>
      <c r="AF314">
        <f t="shared" si="32"/>
        <v>31</v>
      </c>
      <c r="AP314">
        <f t="shared" si="30"/>
        <v>13</v>
      </c>
      <c r="AZ314">
        <v>17</v>
      </c>
    </row>
    <row r="315" spans="21:52" ht="15" customHeight="1" thickBot="1" x14ac:dyDescent="0.4">
      <c r="U315" s="108">
        <v>3</v>
      </c>
      <c r="V315" s="109">
        <v>3</v>
      </c>
      <c r="W315" s="110">
        <v>4</v>
      </c>
      <c r="X315" s="109">
        <v>3</v>
      </c>
      <c r="Y315" s="109">
        <v>2</v>
      </c>
      <c r="Z315" s="110">
        <v>1</v>
      </c>
      <c r="AA315" s="110">
        <v>4</v>
      </c>
      <c r="AB315" s="110">
        <v>3</v>
      </c>
      <c r="AC315" s="111">
        <v>2</v>
      </c>
      <c r="AD315">
        <f t="shared" si="31"/>
        <v>11</v>
      </c>
      <c r="AE315">
        <f t="shared" si="29"/>
        <v>14</v>
      </c>
      <c r="AF315">
        <f t="shared" si="32"/>
        <v>25</v>
      </c>
      <c r="AP315">
        <f t="shared" si="30"/>
        <v>12</v>
      </c>
      <c r="AZ315">
        <v>14</v>
      </c>
    </row>
    <row r="316" spans="21:52" ht="15" customHeight="1" thickBot="1" x14ac:dyDescent="0.4">
      <c r="U316" s="108">
        <v>1</v>
      </c>
      <c r="V316" s="109">
        <v>2</v>
      </c>
      <c r="W316" s="110">
        <v>3</v>
      </c>
      <c r="X316" s="109">
        <v>2</v>
      </c>
      <c r="Y316" s="109">
        <v>3</v>
      </c>
      <c r="Z316" s="110">
        <v>3</v>
      </c>
      <c r="AA316" s="110">
        <v>3</v>
      </c>
      <c r="AB316" s="110">
        <v>3</v>
      </c>
      <c r="AC316" s="111">
        <v>3</v>
      </c>
      <c r="AD316">
        <f t="shared" si="31"/>
        <v>8</v>
      </c>
      <c r="AE316">
        <f t="shared" si="29"/>
        <v>15</v>
      </c>
      <c r="AF316">
        <f t="shared" si="32"/>
        <v>23</v>
      </c>
      <c r="AP316">
        <f t="shared" si="30"/>
        <v>11</v>
      </c>
      <c r="AZ316">
        <v>15</v>
      </c>
    </row>
    <row r="317" spans="21:52" ht="15" customHeight="1" thickBot="1" x14ac:dyDescent="0.4">
      <c r="U317" s="108">
        <v>3</v>
      </c>
      <c r="V317" s="109">
        <v>2</v>
      </c>
      <c r="W317" s="110">
        <v>2</v>
      </c>
      <c r="X317" s="109">
        <v>2</v>
      </c>
      <c r="Y317" s="109">
        <v>2</v>
      </c>
      <c r="Z317" s="110">
        <v>2</v>
      </c>
      <c r="AA317" s="110">
        <v>2</v>
      </c>
      <c r="AB317" s="110">
        <v>1</v>
      </c>
      <c r="AC317" s="111">
        <v>2</v>
      </c>
      <c r="AD317">
        <f t="shared" si="31"/>
        <v>9</v>
      </c>
      <c r="AE317">
        <f t="shared" si="29"/>
        <v>9</v>
      </c>
      <c r="AF317">
        <f t="shared" si="32"/>
        <v>18</v>
      </c>
      <c r="AP317">
        <f t="shared" si="30"/>
        <v>7</v>
      </c>
      <c r="AZ317">
        <v>9</v>
      </c>
    </row>
    <row r="318" spans="21:52" ht="15" customHeight="1" thickBot="1" x14ac:dyDescent="0.4">
      <c r="U318" s="108">
        <v>3</v>
      </c>
      <c r="V318" s="109">
        <v>3</v>
      </c>
      <c r="W318" s="110">
        <v>2</v>
      </c>
      <c r="X318" s="109">
        <v>3</v>
      </c>
      <c r="Y318" s="109">
        <v>3</v>
      </c>
      <c r="Z318" s="110">
        <v>1</v>
      </c>
      <c r="AA318" s="110">
        <v>3</v>
      </c>
      <c r="AB318" s="110">
        <v>3</v>
      </c>
      <c r="AC318" s="111">
        <v>2</v>
      </c>
      <c r="AD318">
        <f t="shared" si="31"/>
        <v>12</v>
      </c>
      <c r="AE318">
        <f t="shared" si="29"/>
        <v>11</v>
      </c>
      <c r="AF318">
        <f t="shared" si="32"/>
        <v>23</v>
      </c>
      <c r="AP318">
        <f t="shared" si="30"/>
        <v>12</v>
      </c>
      <c r="AZ318">
        <v>11</v>
      </c>
    </row>
    <row r="319" spans="21:52" ht="15" customHeight="1" thickBot="1" x14ac:dyDescent="0.4">
      <c r="U319" s="108">
        <v>2</v>
      </c>
      <c r="V319" s="109">
        <v>2</v>
      </c>
      <c r="W319" s="110">
        <v>2</v>
      </c>
      <c r="X319" s="109">
        <v>2</v>
      </c>
      <c r="Y319" s="109">
        <v>1</v>
      </c>
      <c r="Z319" s="110">
        <v>2</v>
      </c>
      <c r="AA319" s="110">
        <v>2</v>
      </c>
      <c r="AB319" s="110">
        <v>3</v>
      </c>
      <c r="AC319" s="111">
        <v>2</v>
      </c>
      <c r="AD319">
        <f t="shared" si="31"/>
        <v>7</v>
      </c>
      <c r="AE319">
        <f t="shared" si="29"/>
        <v>11</v>
      </c>
      <c r="AF319">
        <f t="shared" si="32"/>
        <v>18</v>
      </c>
      <c r="AP319">
        <f t="shared" si="30"/>
        <v>8</v>
      </c>
      <c r="AZ319">
        <v>11</v>
      </c>
    </row>
    <row r="320" spans="21:52" ht="15" customHeight="1" thickBot="1" x14ac:dyDescent="0.4">
      <c r="U320" s="108">
        <v>3</v>
      </c>
      <c r="V320" s="109">
        <v>3</v>
      </c>
      <c r="W320" s="110">
        <v>2</v>
      </c>
      <c r="X320" s="109">
        <v>3</v>
      </c>
      <c r="Y320" s="109">
        <v>3</v>
      </c>
      <c r="Z320" s="110">
        <v>1</v>
      </c>
      <c r="AA320" s="110">
        <v>3</v>
      </c>
      <c r="AB320" s="110">
        <v>2</v>
      </c>
      <c r="AC320" s="111">
        <v>2</v>
      </c>
      <c r="AD320">
        <f t="shared" si="31"/>
        <v>12</v>
      </c>
      <c r="AE320">
        <f t="shared" si="29"/>
        <v>10</v>
      </c>
      <c r="AF320">
        <f t="shared" si="32"/>
        <v>22</v>
      </c>
      <c r="AP320">
        <f t="shared" si="30"/>
        <v>11</v>
      </c>
      <c r="AZ320">
        <v>10</v>
      </c>
    </row>
    <row r="321" spans="21:52" ht="15" customHeight="1" thickBot="1" x14ac:dyDescent="0.4">
      <c r="U321" s="108">
        <v>4</v>
      </c>
      <c r="V321" s="109">
        <v>4</v>
      </c>
      <c r="W321" s="110">
        <v>4</v>
      </c>
      <c r="X321" s="109">
        <v>4</v>
      </c>
      <c r="Y321" s="109">
        <v>2</v>
      </c>
      <c r="Z321" s="110">
        <v>3</v>
      </c>
      <c r="AA321" s="110">
        <v>4</v>
      </c>
      <c r="AB321" s="110">
        <v>3</v>
      </c>
      <c r="AC321" s="111">
        <v>3</v>
      </c>
      <c r="AD321">
        <f t="shared" si="31"/>
        <v>14</v>
      </c>
      <c r="AE321">
        <f t="shared" si="29"/>
        <v>17</v>
      </c>
      <c r="AF321">
        <f t="shared" si="32"/>
        <v>31</v>
      </c>
      <c r="AP321">
        <f t="shared" si="30"/>
        <v>13</v>
      </c>
      <c r="AZ321">
        <v>17</v>
      </c>
    </row>
    <row r="322" spans="21:52" ht="15" customHeight="1" thickBot="1" x14ac:dyDescent="0.4">
      <c r="U322" s="108">
        <v>3</v>
      </c>
      <c r="V322" s="109">
        <v>4</v>
      </c>
      <c r="W322" s="110">
        <v>2</v>
      </c>
      <c r="X322" s="109">
        <v>4</v>
      </c>
      <c r="Y322" s="109">
        <v>3</v>
      </c>
      <c r="Z322" s="110">
        <v>1</v>
      </c>
      <c r="AA322" s="110">
        <v>2</v>
      </c>
      <c r="AB322" s="110">
        <v>2</v>
      </c>
      <c r="AC322" s="111">
        <v>1</v>
      </c>
      <c r="AD322">
        <f t="shared" si="31"/>
        <v>14</v>
      </c>
      <c r="AE322">
        <f t="shared" si="29"/>
        <v>8</v>
      </c>
      <c r="AF322">
        <f t="shared" si="32"/>
        <v>22</v>
      </c>
      <c r="AP322">
        <f t="shared" si="30"/>
        <v>11</v>
      </c>
      <c r="AZ322">
        <v>8</v>
      </c>
    </row>
    <row r="323" spans="21:52" ht="15" customHeight="1" thickBot="1" x14ac:dyDescent="0.4">
      <c r="U323" s="108">
        <v>3</v>
      </c>
      <c r="V323" s="109">
        <v>2</v>
      </c>
      <c r="W323" s="110">
        <v>1</v>
      </c>
      <c r="X323" s="109">
        <v>3</v>
      </c>
      <c r="Y323" s="109">
        <v>3</v>
      </c>
      <c r="Z323" s="110">
        <v>4</v>
      </c>
      <c r="AA323" s="110">
        <v>4</v>
      </c>
      <c r="AB323" s="110">
        <v>2</v>
      </c>
      <c r="AC323" s="111">
        <v>3</v>
      </c>
      <c r="AD323">
        <f t="shared" si="31"/>
        <v>11</v>
      </c>
      <c r="AE323">
        <f t="shared" si="29"/>
        <v>14</v>
      </c>
      <c r="AF323">
        <f t="shared" si="32"/>
        <v>25</v>
      </c>
      <c r="AP323">
        <f t="shared" si="30"/>
        <v>12</v>
      </c>
      <c r="AZ323">
        <v>14</v>
      </c>
    </row>
    <row r="324" spans="21:52" ht="15" customHeight="1" thickBot="1" x14ac:dyDescent="0.4">
      <c r="U324" s="108">
        <v>1</v>
      </c>
      <c r="V324" s="109">
        <v>2</v>
      </c>
      <c r="W324" s="110">
        <v>1</v>
      </c>
      <c r="X324" s="109">
        <v>3</v>
      </c>
      <c r="Y324" s="109">
        <v>1</v>
      </c>
      <c r="Z324" s="110">
        <v>1</v>
      </c>
      <c r="AA324" s="110">
        <v>1</v>
      </c>
      <c r="AB324" s="110">
        <v>2</v>
      </c>
      <c r="AC324" s="111">
        <v>2</v>
      </c>
      <c r="AD324">
        <f t="shared" si="31"/>
        <v>7</v>
      </c>
      <c r="AE324">
        <f t="shared" si="29"/>
        <v>7</v>
      </c>
      <c r="AF324">
        <f t="shared" si="32"/>
        <v>14</v>
      </c>
      <c r="AP324">
        <f t="shared" si="30"/>
        <v>7</v>
      </c>
      <c r="AZ324">
        <v>7</v>
      </c>
    </row>
    <row r="325" spans="21:52" ht="15" customHeight="1" thickBot="1" x14ac:dyDescent="0.4">
      <c r="U325" s="108">
        <v>3</v>
      </c>
      <c r="V325" s="109">
        <v>1</v>
      </c>
      <c r="W325" s="110">
        <v>4</v>
      </c>
      <c r="X325" s="109">
        <v>3</v>
      </c>
      <c r="Y325" s="109">
        <v>3</v>
      </c>
      <c r="Z325" s="110">
        <v>4</v>
      </c>
      <c r="AA325" s="110">
        <v>4</v>
      </c>
      <c r="AB325" s="110">
        <v>3</v>
      </c>
      <c r="AC325" s="111">
        <v>3</v>
      </c>
      <c r="AD325">
        <f t="shared" si="31"/>
        <v>10</v>
      </c>
      <c r="AE325">
        <f t="shared" si="29"/>
        <v>18</v>
      </c>
      <c r="AF325">
        <f t="shared" si="32"/>
        <v>28</v>
      </c>
      <c r="AP325">
        <f t="shared" si="30"/>
        <v>13</v>
      </c>
      <c r="AZ325">
        <v>18</v>
      </c>
    </row>
    <row r="326" spans="21:52" ht="15" customHeight="1" thickBot="1" x14ac:dyDescent="0.4">
      <c r="U326" s="108">
        <v>3</v>
      </c>
      <c r="V326" s="109">
        <v>3</v>
      </c>
      <c r="W326" s="110">
        <v>2</v>
      </c>
      <c r="X326" s="109">
        <v>2</v>
      </c>
      <c r="Y326" s="109">
        <v>3</v>
      </c>
      <c r="Z326" s="110">
        <v>2</v>
      </c>
      <c r="AA326" s="110">
        <v>2</v>
      </c>
      <c r="AB326" s="110">
        <v>3</v>
      </c>
      <c r="AC326" s="111">
        <v>2</v>
      </c>
      <c r="AD326">
        <f t="shared" si="31"/>
        <v>11</v>
      </c>
      <c r="AE326">
        <f t="shared" si="29"/>
        <v>11</v>
      </c>
      <c r="AF326">
        <f t="shared" si="32"/>
        <v>22</v>
      </c>
      <c r="AP326">
        <f t="shared" si="30"/>
        <v>10</v>
      </c>
      <c r="AZ326">
        <v>11</v>
      </c>
    </row>
    <row r="327" spans="21:52" ht="15" customHeight="1" thickBot="1" x14ac:dyDescent="0.4">
      <c r="U327" s="108">
        <v>3</v>
      </c>
      <c r="V327" s="109">
        <v>3</v>
      </c>
      <c r="W327" s="110">
        <v>2</v>
      </c>
      <c r="X327" s="109">
        <v>4</v>
      </c>
      <c r="Y327" s="109">
        <v>3</v>
      </c>
      <c r="Z327" s="110">
        <v>1</v>
      </c>
      <c r="AA327" s="110">
        <v>4</v>
      </c>
      <c r="AB327" s="110">
        <v>3</v>
      </c>
      <c r="AC327" s="111">
        <v>2</v>
      </c>
      <c r="AD327">
        <f t="shared" si="31"/>
        <v>13</v>
      </c>
      <c r="AE327">
        <f t="shared" ref="AE327:AE363" si="33">SUM(W327,Z327:AC327)</f>
        <v>12</v>
      </c>
      <c r="AF327">
        <f t="shared" si="32"/>
        <v>25</v>
      </c>
      <c r="AP327">
        <f t="shared" ref="AP327:AP363" si="34">SUM(X327:Y327,AA327:AB327)</f>
        <v>14</v>
      </c>
      <c r="AZ327">
        <v>12</v>
      </c>
    </row>
    <row r="328" spans="21:52" ht="15" customHeight="1" thickBot="1" x14ac:dyDescent="0.4">
      <c r="U328" s="108">
        <v>2</v>
      </c>
      <c r="V328" s="109">
        <v>4</v>
      </c>
      <c r="W328" s="110">
        <v>3</v>
      </c>
      <c r="X328" s="109">
        <v>3</v>
      </c>
      <c r="Y328" s="109">
        <v>3</v>
      </c>
      <c r="Z328" s="110">
        <v>3</v>
      </c>
      <c r="AA328" s="110">
        <v>4</v>
      </c>
      <c r="AB328" s="110">
        <v>3</v>
      </c>
      <c r="AC328" s="111">
        <v>3</v>
      </c>
      <c r="AD328">
        <f t="shared" ref="AD328:AD363" si="35">SUM(U328:V328,X328:Y328)</f>
        <v>12</v>
      </c>
      <c r="AE328">
        <f t="shared" si="33"/>
        <v>16</v>
      </c>
      <c r="AF328">
        <f t="shared" ref="AF328:AF363" si="36">SUM(U328:AC328)</f>
        <v>28</v>
      </c>
      <c r="AP328">
        <f t="shared" si="34"/>
        <v>13</v>
      </c>
      <c r="AZ328">
        <v>16</v>
      </c>
    </row>
    <row r="329" spans="21:52" ht="15" customHeight="1" thickBot="1" x14ac:dyDescent="0.4">
      <c r="U329" s="108">
        <v>2</v>
      </c>
      <c r="V329" s="109">
        <v>3</v>
      </c>
      <c r="W329" s="110">
        <v>3</v>
      </c>
      <c r="X329" s="109">
        <v>3</v>
      </c>
      <c r="Y329" s="109">
        <v>2</v>
      </c>
      <c r="Z329" s="110">
        <v>2</v>
      </c>
      <c r="AA329" s="110">
        <v>3</v>
      </c>
      <c r="AB329" s="110">
        <v>3</v>
      </c>
      <c r="AC329" s="111">
        <v>3</v>
      </c>
      <c r="AD329">
        <f t="shared" si="35"/>
        <v>10</v>
      </c>
      <c r="AE329">
        <f t="shared" si="33"/>
        <v>14</v>
      </c>
      <c r="AF329">
        <f t="shared" si="36"/>
        <v>24</v>
      </c>
      <c r="AP329">
        <f t="shared" si="34"/>
        <v>11</v>
      </c>
      <c r="AZ329">
        <v>14</v>
      </c>
    </row>
    <row r="330" spans="21:52" ht="15" customHeight="1" thickBot="1" x14ac:dyDescent="0.4">
      <c r="U330" s="108">
        <v>3</v>
      </c>
      <c r="V330" s="109">
        <v>3</v>
      </c>
      <c r="W330" s="110">
        <v>4</v>
      </c>
      <c r="X330" s="109">
        <v>3</v>
      </c>
      <c r="Y330" s="109">
        <v>2</v>
      </c>
      <c r="Z330" s="110">
        <v>4</v>
      </c>
      <c r="AA330" s="110">
        <v>3</v>
      </c>
      <c r="AB330" s="110">
        <v>3</v>
      </c>
      <c r="AC330" s="111">
        <v>4</v>
      </c>
      <c r="AD330">
        <f t="shared" si="35"/>
        <v>11</v>
      </c>
      <c r="AE330">
        <f t="shared" si="33"/>
        <v>18</v>
      </c>
      <c r="AF330">
        <f t="shared" si="36"/>
        <v>29</v>
      </c>
      <c r="AP330">
        <f t="shared" si="34"/>
        <v>11</v>
      </c>
      <c r="AZ330">
        <v>18</v>
      </c>
    </row>
    <row r="331" spans="21:52" ht="15" customHeight="1" thickBot="1" x14ac:dyDescent="0.4">
      <c r="U331" s="108">
        <v>2</v>
      </c>
      <c r="V331" s="109">
        <v>4</v>
      </c>
      <c r="W331" s="110">
        <v>2</v>
      </c>
      <c r="X331" s="109">
        <v>3</v>
      </c>
      <c r="Y331" s="109">
        <v>4</v>
      </c>
      <c r="Z331" s="110">
        <v>2</v>
      </c>
      <c r="AA331" s="110">
        <v>2</v>
      </c>
      <c r="AB331" s="110">
        <v>3</v>
      </c>
      <c r="AC331" s="111">
        <v>2</v>
      </c>
      <c r="AD331">
        <f t="shared" si="35"/>
        <v>13</v>
      </c>
      <c r="AE331">
        <f t="shared" si="33"/>
        <v>11</v>
      </c>
      <c r="AF331">
        <f t="shared" si="36"/>
        <v>24</v>
      </c>
      <c r="AP331">
        <f t="shared" si="34"/>
        <v>12</v>
      </c>
      <c r="AZ331">
        <v>11</v>
      </c>
    </row>
    <row r="332" spans="21:52" ht="15" customHeight="1" thickBot="1" x14ac:dyDescent="0.4">
      <c r="U332" s="108">
        <v>3</v>
      </c>
      <c r="V332" s="109">
        <v>4</v>
      </c>
      <c r="W332" s="110">
        <v>3</v>
      </c>
      <c r="X332" s="109">
        <v>4</v>
      </c>
      <c r="Y332" s="109">
        <v>3</v>
      </c>
      <c r="Z332" s="110">
        <v>3</v>
      </c>
      <c r="AA332" s="110">
        <v>4</v>
      </c>
      <c r="AB332" s="110">
        <v>3</v>
      </c>
      <c r="AC332" s="111">
        <v>2</v>
      </c>
      <c r="AD332">
        <f t="shared" si="35"/>
        <v>14</v>
      </c>
      <c r="AE332">
        <f t="shared" si="33"/>
        <v>15</v>
      </c>
      <c r="AF332">
        <f t="shared" si="36"/>
        <v>29</v>
      </c>
      <c r="AP332">
        <f t="shared" si="34"/>
        <v>14</v>
      </c>
      <c r="AZ332">
        <v>15</v>
      </c>
    </row>
    <row r="333" spans="21:52" ht="15" customHeight="1" thickBot="1" x14ac:dyDescent="0.4">
      <c r="U333" s="108">
        <v>3</v>
      </c>
      <c r="V333" s="109">
        <v>3</v>
      </c>
      <c r="W333" s="110">
        <v>2</v>
      </c>
      <c r="X333" s="109">
        <v>3</v>
      </c>
      <c r="Y333" s="109">
        <v>3</v>
      </c>
      <c r="Z333" s="110">
        <v>1</v>
      </c>
      <c r="AA333" s="110">
        <v>2</v>
      </c>
      <c r="AB333" s="110">
        <v>1</v>
      </c>
      <c r="AC333" s="111">
        <v>2</v>
      </c>
      <c r="AD333">
        <f t="shared" si="35"/>
        <v>12</v>
      </c>
      <c r="AE333">
        <f t="shared" si="33"/>
        <v>8</v>
      </c>
      <c r="AF333">
        <f t="shared" si="36"/>
        <v>20</v>
      </c>
      <c r="AP333">
        <f t="shared" si="34"/>
        <v>9</v>
      </c>
      <c r="AZ333">
        <v>8</v>
      </c>
    </row>
    <row r="334" spans="21:52" ht="15" customHeight="1" thickBot="1" x14ac:dyDescent="0.4">
      <c r="U334" s="108">
        <v>1</v>
      </c>
      <c r="V334" s="109">
        <v>1</v>
      </c>
      <c r="W334" s="110">
        <v>1</v>
      </c>
      <c r="X334" s="109">
        <v>2</v>
      </c>
      <c r="Y334" s="109">
        <v>1</v>
      </c>
      <c r="Z334" s="110">
        <v>1</v>
      </c>
      <c r="AA334" s="110">
        <v>4</v>
      </c>
      <c r="AB334" s="110">
        <v>1</v>
      </c>
      <c r="AC334" s="111">
        <v>1</v>
      </c>
      <c r="AD334">
        <f t="shared" si="35"/>
        <v>5</v>
      </c>
      <c r="AE334">
        <f t="shared" si="33"/>
        <v>8</v>
      </c>
      <c r="AF334">
        <f t="shared" si="36"/>
        <v>13</v>
      </c>
      <c r="AP334">
        <f t="shared" si="34"/>
        <v>8</v>
      </c>
      <c r="AZ334">
        <v>8</v>
      </c>
    </row>
    <row r="335" spans="21:52" ht="15" customHeight="1" thickBot="1" x14ac:dyDescent="0.4">
      <c r="U335" s="108">
        <v>1</v>
      </c>
      <c r="V335" s="109">
        <v>3</v>
      </c>
      <c r="W335" s="110">
        <v>2</v>
      </c>
      <c r="X335" s="109">
        <v>1</v>
      </c>
      <c r="Y335" s="109">
        <v>1</v>
      </c>
      <c r="Z335" s="110">
        <v>2</v>
      </c>
      <c r="AA335" s="110">
        <v>4</v>
      </c>
      <c r="AB335" s="110">
        <v>2</v>
      </c>
      <c r="AC335" s="111">
        <v>1</v>
      </c>
      <c r="AD335">
        <f t="shared" si="35"/>
        <v>6</v>
      </c>
      <c r="AE335">
        <f t="shared" si="33"/>
        <v>11</v>
      </c>
      <c r="AF335">
        <f t="shared" si="36"/>
        <v>17</v>
      </c>
      <c r="AP335">
        <f t="shared" si="34"/>
        <v>8</v>
      </c>
      <c r="AZ335">
        <v>11</v>
      </c>
    </row>
    <row r="336" spans="21:52" ht="15" customHeight="1" thickBot="1" x14ac:dyDescent="0.4">
      <c r="U336" s="108">
        <v>1</v>
      </c>
      <c r="V336" s="109">
        <v>4</v>
      </c>
      <c r="W336" s="110">
        <v>4</v>
      </c>
      <c r="X336" s="109">
        <v>3</v>
      </c>
      <c r="Y336" s="109">
        <v>1</v>
      </c>
      <c r="Z336" s="110">
        <v>2</v>
      </c>
      <c r="AA336" s="110">
        <v>4</v>
      </c>
      <c r="AB336" s="110">
        <v>4</v>
      </c>
      <c r="AC336" s="111">
        <v>2</v>
      </c>
      <c r="AD336">
        <f t="shared" si="35"/>
        <v>9</v>
      </c>
      <c r="AE336">
        <f t="shared" si="33"/>
        <v>16</v>
      </c>
      <c r="AF336">
        <f t="shared" si="36"/>
        <v>25</v>
      </c>
      <c r="AP336">
        <f t="shared" si="34"/>
        <v>12</v>
      </c>
      <c r="AZ336">
        <v>16</v>
      </c>
    </row>
    <row r="337" spans="21:52" ht="15" customHeight="1" thickBot="1" x14ac:dyDescent="0.4">
      <c r="U337" s="108">
        <v>2</v>
      </c>
      <c r="V337" s="109">
        <v>2</v>
      </c>
      <c r="W337" s="110">
        <v>4</v>
      </c>
      <c r="X337" s="109">
        <v>3</v>
      </c>
      <c r="Y337" s="109">
        <v>2</v>
      </c>
      <c r="Z337" s="110">
        <v>4</v>
      </c>
      <c r="AA337" s="110">
        <v>4</v>
      </c>
      <c r="AB337" s="110">
        <v>4</v>
      </c>
      <c r="AC337" s="111">
        <v>4</v>
      </c>
      <c r="AD337">
        <f t="shared" si="35"/>
        <v>9</v>
      </c>
      <c r="AE337">
        <f t="shared" si="33"/>
        <v>20</v>
      </c>
      <c r="AF337">
        <f t="shared" si="36"/>
        <v>29</v>
      </c>
      <c r="AP337">
        <f t="shared" si="34"/>
        <v>13</v>
      </c>
      <c r="AZ337">
        <v>20</v>
      </c>
    </row>
    <row r="338" spans="21:52" ht="15" customHeight="1" thickBot="1" x14ac:dyDescent="0.4">
      <c r="U338" s="108">
        <v>1</v>
      </c>
      <c r="V338" s="109">
        <v>3</v>
      </c>
      <c r="W338" s="110">
        <v>2</v>
      </c>
      <c r="X338" s="109">
        <v>2</v>
      </c>
      <c r="Y338" s="109">
        <v>2</v>
      </c>
      <c r="Z338" s="110">
        <v>2</v>
      </c>
      <c r="AA338" s="110">
        <v>3</v>
      </c>
      <c r="AB338" s="110">
        <v>3</v>
      </c>
      <c r="AC338" s="111">
        <v>2</v>
      </c>
      <c r="AD338">
        <f t="shared" si="35"/>
        <v>8</v>
      </c>
      <c r="AE338">
        <f t="shared" si="33"/>
        <v>12</v>
      </c>
      <c r="AF338">
        <f t="shared" si="36"/>
        <v>20</v>
      </c>
      <c r="AP338">
        <f t="shared" si="34"/>
        <v>10</v>
      </c>
      <c r="AZ338">
        <v>12</v>
      </c>
    </row>
    <row r="339" spans="21:52" ht="15" customHeight="1" thickBot="1" x14ac:dyDescent="0.4">
      <c r="U339" s="108">
        <v>4</v>
      </c>
      <c r="V339" s="109">
        <v>4</v>
      </c>
      <c r="W339" s="110">
        <v>4</v>
      </c>
      <c r="X339" s="109">
        <v>4</v>
      </c>
      <c r="Y339" s="109">
        <v>2</v>
      </c>
      <c r="Z339" s="110">
        <v>2</v>
      </c>
      <c r="AA339" s="110">
        <v>4</v>
      </c>
      <c r="AB339" s="110">
        <v>4</v>
      </c>
      <c r="AC339" s="111">
        <v>4</v>
      </c>
      <c r="AD339">
        <f t="shared" si="35"/>
        <v>14</v>
      </c>
      <c r="AE339">
        <f t="shared" si="33"/>
        <v>18</v>
      </c>
      <c r="AF339">
        <f t="shared" si="36"/>
        <v>32</v>
      </c>
      <c r="AP339">
        <f t="shared" si="34"/>
        <v>14</v>
      </c>
      <c r="AZ339">
        <v>18</v>
      </c>
    </row>
    <row r="340" spans="21:52" ht="15" customHeight="1" thickBot="1" x14ac:dyDescent="0.4">
      <c r="U340" s="108">
        <v>3</v>
      </c>
      <c r="V340" s="109">
        <v>3</v>
      </c>
      <c r="W340" s="110">
        <v>3</v>
      </c>
      <c r="X340" s="109">
        <v>3</v>
      </c>
      <c r="Y340" s="109">
        <v>2</v>
      </c>
      <c r="Z340" s="110">
        <v>4</v>
      </c>
      <c r="AA340" s="110">
        <v>3</v>
      </c>
      <c r="AB340" s="110">
        <v>2</v>
      </c>
      <c r="AC340" s="111">
        <v>3</v>
      </c>
      <c r="AD340">
        <f t="shared" si="35"/>
        <v>11</v>
      </c>
      <c r="AE340">
        <f t="shared" si="33"/>
        <v>15</v>
      </c>
      <c r="AF340">
        <f t="shared" si="36"/>
        <v>26</v>
      </c>
      <c r="AP340">
        <f t="shared" si="34"/>
        <v>10</v>
      </c>
      <c r="AZ340">
        <v>15</v>
      </c>
    </row>
    <row r="341" spans="21:52" ht="15" customHeight="1" thickBot="1" x14ac:dyDescent="0.4">
      <c r="U341" s="108">
        <v>3</v>
      </c>
      <c r="V341" s="109">
        <v>1</v>
      </c>
      <c r="W341" s="110">
        <v>3</v>
      </c>
      <c r="X341" s="109">
        <v>3</v>
      </c>
      <c r="Y341" s="109">
        <v>2</v>
      </c>
      <c r="Z341" s="110">
        <v>3</v>
      </c>
      <c r="AA341" s="110">
        <v>4</v>
      </c>
      <c r="AB341" s="110">
        <v>3</v>
      </c>
      <c r="AC341" s="111">
        <v>2</v>
      </c>
      <c r="AD341">
        <f t="shared" si="35"/>
        <v>9</v>
      </c>
      <c r="AE341">
        <f t="shared" si="33"/>
        <v>15</v>
      </c>
      <c r="AF341">
        <f t="shared" si="36"/>
        <v>24</v>
      </c>
      <c r="AP341">
        <f t="shared" si="34"/>
        <v>12</v>
      </c>
      <c r="AZ341">
        <v>15</v>
      </c>
    </row>
    <row r="342" spans="21:52" ht="15" customHeight="1" thickBot="1" x14ac:dyDescent="0.4">
      <c r="U342" s="108">
        <v>3</v>
      </c>
      <c r="V342" s="109">
        <v>3</v>
      </c>
      <c r="W342" s="110">
        <v>4</v>
      </c>
      <c r="X342" s="109">
        <v>3</v>
      </c>
      <c r="Y342" s="109">
        <v>3</v>
      </c>
      <c r="Z342" s="110">
        <v>4</v>
      </c>
      <c r="AA342" s="110">
        <v>4</v>
      </c>
      <c r="AB342" s="110">
        <v>3</v>
      </c>
      <c r="AC342" s="111">
        <v>3</v>
      </c>
      <c r="AD342">
        <f t="shared" si="35"/>
        <v>12</v>
      </c>
      <c r="AE342">
        <f t="shared" si="33"/>
        <v>18</v>
      </c>
      <c r="AF342">
        <f t="shared" si="36"/>
        <v>30</v>
      </c>
      <c r="AP342">
        <f t="shared" si="34"/>
        <v>13</v>
      </c>
      <c r="AZ342">
        <v>18</v>
      </c>
    </row>
    <row r="343" spans="21:52" ht="15" customHeight="1" thickBot="1" x14ac:dyDescent="0.4">
      <c r="U343" s="108">
        <v>2</v>
      </c>
      <c r="V343" s="109">
        <v>4</v>
      </c>
      <c r="W343" s="110">
        <v>3</v>
      </c>
      <c r="X343" s="109">
        <v>3</v>
      </c>
      <c r="Y343" s="109">
        <v>2</v>
      </c>
      <c r="Z343" s="110">
        <v>3</v>
      </c>
      <c r="AA343" s="110">
        <v>4</v>
      </c>
      <c r="AB343" s="110">
        <v>4</v>
      </c>
      <c r="AC343" s="111">
        <v>3</v>
      </c>
      <c r="AD343">
        <f t="shared" si="35"/>
        <v>11</v>
      </c>
      <c r="AE343">
        <f t="shared" si="33"/>
        <v>17</v>
      </c>
      <c r="AF343">
        <f t="shared" si="36"/>
        <v>28</v>
      </c>
      <c r="AP343">
        <f t="shared" si="34"/>
        <v>13</v>
      </c>
      <c r="AZ343">
        <v>17</v>
      </c>
    </row>
    <row r="344" spans="21:52" ht="15" customHeight="1" thickBot="1" x14ac:dyDescent="0.4">
      <c r="U344" s="108">
        <v>3</v>
      </c>
      <c r="V344" s="109">
        <v>3</v>
      </c>
      <c r="W344" s="110">
        <v>4</v>
      </c>
      <c r="X344" s="109">
        <v>3</v>
      </c>
      <c r="Y344" s="109">
        <v>2</v>
      </c>
      <c r="Z344" s="110">
        <v>4</v>
      </c>
      <c r="AA344" s="110">
        <v>4</v>
      </c>
      <c r="AB344" s="110">
        <v>4</v>
      </c>
      <c r="AC344" s="111">
        <v>4</v>
      </c>
      <c r="AD344">
        <f t="shared" si="35"/>
        <v>11</v>
      </c>
      <c r="AE344">
        <f t="shared" si="33"/>
        <v>20</v>
      </c>
      <c r="AF344">
        <f t="shared" si="36"/>
        <v>31</v>
      </c>
      <c r="AP344">
        <f t="shared" si="34"/>
        <v>13</v>
      </c>
      <c r="AZ344">
        <v>20</v>
      </c>
    </row>
    <row r="345" spans="21:52" ht="15" customHeight="1" thickBot="1" x14ac:dyDescent="0.4">
      <c r="U345" s="108">
        <v>1</v>
      </c>
      <c r="V345" s="109">
        <v>4</v>
      </c>
      <c r="W345" s="110">
        <v>1</v>
      </c>
      <c r="X345" s="109">
        <v>3</v>
      </c>
      <c r="Y345" s="109">
        <v>2</v>
      </c>
      <c r="Z345" s="110">
        <v>1</v>
      </c>
      <c r="AA345" s="110">
        <v>1</v>
      </c>
      <c r="AB345" s="110">
        <v>3</v>
      </c>
      <c r="AC345" s="111">
        <v>1</v>
      </c>
      <c r="AD345">
        <f t="shared" si="35"/>
        <v>10</v>
      </c>
      <c r="AE345">
        <f t="shared" si="33"/>
        <v>7</v>
      </c>
      <c r="AF345">
        <f t="shared" si="36"/>
        <v>17</v>
      </c>
      <c r="AP345">
        <f t="shared" si="34"/>
        <v>9</v>
      </c>
      <c r="AZ345">
        <v>7</v>
      </c>
    </row>
    <row r="346" spans="21:52" ht="15" customHeight="1" thickBot="1" x14ac:dyDescent="0.4">
      <c r="U346" s="108">
        <v>3</v>
      </c>
      <c r="V346" s="109">
        <v>3</v>
      </c>
      <c r="W346" s="110">
        <v>3</v>
      </c>
      <c r="X346" s="109">
        <v>2</v>
      </c>
      <c r="Y346" s="109">
        <v>3</v>
      </c>
      <c r="Z346" s="110">
        <v>2</v>
      </c>
      <c r="AA346" s="110">
        <v>2</v>
      </c>
      <c r="AB346" s="110">
        <v>2</v>
      </c>
      <c r="AC346" s="111">
        <v>2</v>
      </c>
      <c r="AD346">
        <f t="shared" si="35"/>
        <v>11</v>
      </c>
      <c r="AE346">
        <f t="shared" si="33"/>
        <v>11</v>
      </c>
      <c r="AF346">
        <f t="shared" si="36"/>
        <v>22</v>
      </c>
      <c r="AP346">
        <f t="shared" si="34"/>
        <v>9</v>
      </c>
      <c r="AZ346">
        <v>11</v>
      </c>
    </row>
    <row r="347" spans="21:52" ht="15" customHeight="1" thickBot="1" x14ac:dyDescent="0.4">
      <c r="U347" s="108">
        <v>2</v>
      </c>
      <c r="V347" s="109">
        <v>2</v>
      </c>
      <c r="W347" s="110">
        <v>3</v>
      </c>
      <c r="X347" s="109">
        <v>2</v>
      </c>
      <c r="Y347" s="109">
        <v>2</v>
      </c>
      <c r="Z347" s="110">
        <v>1</v>
      </c>
      <c r="AA347" s="110">
        <v>3</v>
      </c>
      <c r="AB347" s="110">
        <v>2</v>
      </c>
      <c r="AC347" s="111">
        <v>3</v>
      </c>
      <c r="AD347">
        <f t="shared" si="35"/>
        <v>8</v>
      </c>
      <c r="AE347">
        <f t="shared" si="33"/>
        <v>12</v>
      </c>
      <c r="AF347">
        <f t="shared" si="36"/>
        <v>20</v>
      </c>
      <c r="AP347">
        <f t="shared" si="34"/>
        <v>9</v>
      </c>
      <c r="AZ347">
        <v>12</v>
      </c>
    </row>
    <row r="348" spans="21:52" ht="15" customHeight="1" thickBot="1" x14ac:dyDescent="0.4">
      <c r="U348" s="108">
        <v>3</v>
      </c>
      <c r="V348" s="109">
        <v>4</v>
      </c>
      <c r="W348" s="110">
        <v>3</v>
      </c>
      <c r="X348" s="109">
        <v>4</v>
      </c>
      <c r="Y348" s="109">
        <v>4</v>
      </c>
      <c r="Z348" s="110">
        <v>3</v>
      </c>
      <c r="AA348" s="110">
        <v>3</v>
      </c>
      <c r="AB348" s="110">
        <v>4</v>
      </c>
      <c r="AC348" s="111">
        <v>3</v>
      </c>
      <c r="AD348">
        <f t="shared" si="35"/>
        <v>15</v>
      </c>
      <c r="AE348">
        <f t="shared" si="33"/>
        <v>16</v>
      </c>
      <c r="AF348">
        <f t="shared" si="36"/>
        <v>31</v>
      </c>
      <c r="AP348">
        <f t="shared" si="34"/>
        <v>15</v>
      </c>
      <c r="AZ348">
        <v>16</v>
      </c>
    </row>
    <row r="349" spans="21:52" ht="15" customHeight="1" thickBot="1" x14ac:dyDescent="0.4">
      <c r="U349" s="108">
        <v>2</v>
      </c>
      <c r="V349" s="109">
        <v>4</v>
      </c>
      <c r="W349" s="110">
        <v>3</v>
      </c>
      <c r="X349" s="109">
        <v>3</v>
      </c>
      <c r="Y349" s="109">
        <v>2</v>
      </c>
      <c r="Z349" s="110">
        <v>4</v>
      </c>
      <c r="AA349" s="110">
        <v>4</v>
      </c>
      <c r="AB349" s="110">
        <v>3</v>
      </c>
      <c r="AC349" s="111">
        <v>3</v>
      </c>
      <c r="AD349">
        <f t="shared" si="35"/>
        <v>11</v>
      </c>
      <c r="AE349">
        <f t="shared" si="33"/>
        <v>17</v>
      </c>
      <c r="AF349">
        <f t="shared" si="36"/>
        <v>28</v>
      </c>
      <c r="AP349">
        <f t="shared" si="34"/>
        <v>12</v>
      </c>
      <c r="AZ349">
        <v>17</v>
      </c>
    </row>
    <row r="350" spans="21:52" ht="15" customHeight="1" thickBot="1" x14ac:dyDescent="0.4">
      <c r="U350" s="108">
        <v>2</v>
      </c>
      <c r="V350" s="109">
        <v>2</v>
      </c>
      <c r="W350" s="110">
        <v>2</v>
      </c>
      <c r="X350" s="109">
        <v>2</v>
      </c>
      <c r="Y350" s="109">
        <v>1</v>
      </c>
      <c r="Z350" s="110">
        <v>2</v>
      </c>
      <c r="AA350" s="110">
        <v>2</v>
      </c>
      <c r="AB350" s="110">
        <v>1</v>
      </c>
      <c r="AC350" s="111">
        <v>2</v>
      </c>
      <c r="AD350">
        <f t="shared" si="35"/>
        <v>7</v>
      </c>
      <c r="AE350">
        <f t="shared" si="33"/>
        <v>9</v>
      </c>
      <c r="AF350">
        <f t="shared" si="36"/>
        <v>16</v>
      </c>
      <c r="AP350">
        <f t="shared" si="34"/>
        <v>6</v>
      </c>
      <c r="AZ350">
        <v>9</v>
      </c>
    </row>
    <row r="351" spans="21:52" ht="15" customHeight="1" thickBot="1" x14ac:dyDescent="0.4">
      <c r="U351" s="108">
        <v>4</v>
      </c>
      <c r="V351" s="109">
        <v>4</v>
      </c>
      <c r="W351" s="110">
        <v>4</v>
      </c>
      <c r="X351" s="109">
        <v>3</v>
      </c>
      <c r="Y351" s="109">
        <v>2</v>
      </c>
      <c r="Z351" s="110">
        <v>4</v>
      </c>
      <c r="AA351" s="110">
        <v>4</v>
      </c>
      <c r="AB351" s="110">
        <v>4</v>
      </c>
      <c r="AC351" s="111">
        <v>3</v>
      </c>
      <c r="AD351">
        <f t="shared" si="35"/>
        <v>13</v>
      </c>
      <c r="AE351">
        <f t="shared" si="33"/>
        <v>19</v>
      </c>
      <c r="AF351">
        <f t="shared" si="36"/>
        <v>32</v>
      </c>
      <c r="AP351">
        <f t="shared" si="34"/>
        <v>13</v>
      </c>
      <c r="AZ351">
        <v>19</v>
      </c>
    </row>
    <row r="352" spans="21:52" ht="15" customHeight="1" thickBot="1" x14ac:dyDescent="0.4">
      <c r="U352" s="108">
        <v>2</v>
      </c>
      <c r="V352" s="109">
        <v>3</v>
      </c>
      <c r="W352" s="110">
        <v>3</v>
      </c>
      <c r="X352" s="109">
        <v>4</v>
      </c>
      <c r="Y352" s="109">
        <v>2</v>
      </c>
      <c r="Z352" s="110">
        <v>3</v>
      </c>
      <c r="AA352" s="110">
        <v>4</v>
      </c>
      <c r="AB352" s="110">
        <v>3</v>
      </c>
      <c r="AC352" s="111">
        <v>4</v>
      </c>
      <c r="AD352">
        <f t="shared" si="35"/>
        <v>11</v>
      </c>
      <c r="AE352">
        <f t="shared" si="33"/>
        <v>17</v>
      </c>
      <c r="AF352">
        <f t="shared" si="36"/>
        <v>28</v>
      </c>
      <c r="AP352">
        <f t="shared" si="34"/>
        <v>13</v>
      </c>
      <c r="AZ352">
        <v>17</v>
      </c>
    </row>
    <row r="353" spans="21:52" ht="15" customHeight="1" thickBot="1" x14ac:dyDescent="0.4">
      <c r="U353" s="108">
        <v>4</v>
      </c>
      <c r="V353" s="109">
        <v>1</v>
      </c>
      <c r="W353" s="110">
        <v>2</v>
      </c>
      <c r="X353" s="109">
        <v>3</v>
      </c>
      <c r="Y353" s="109">
        <v>3</v>
      </c>
      <c r="Z353" s="110">
        <v>2</v>
      </c>
      <c r="AA353" s="110">
        <v>2</v>
      </c>
      <c r="AB353" s="110">
        <v>1</v>
      </c>
      <c r="AC353" s="111">
        <v>1</v>
      </c>
      <c r="AD353">
        <f t="shared" si="35"/>
        <v>11</v>
      </c>
      <c r="AE353">
        <f t="shared" si="33"/>
        <v>8</v>
      </c>
      <c r="AF353">
        <f t="shared" si="36"/>
        <v>19</v>
      </c>
      <c r="AP353">
        <f t="shared" si="34"/>
        <v>9</v>
      </c>
      <c r="AZ353">
        <v>8</v>
      </c>
    </row>
    <row r="354" spans="21:52" ht="15" customHeight="1" thickBot="1" x14ac:dyDescent="0.4">
      <c r="U354" s="108">
        <v>2</v>
      </c>
      <c r="V354" s="109">
        <v>3</v>
      </c>
      <c r="W354" s="110">
        <v>3</v>
      </c>
      <c r="X354" s="109">
        <v>2</v>
      </c>
      <c r="Y354" s="109">
        <v>3</v>
      </c>
      <c r="Z354" s="110">
        <v>3</v>
      </c>
      <c r="AA354" s="110">
        <v>3</v>
      </c>
      <c r="AB354" s="110">
        <v>4</v>
      </c>
      <c r="AC354" s="111">
        <v>2</v>
      </c>
      <c r="AD354">
        <f t="shared" si="35"/>
        <v>10</v>
      </c>
      <c r="AE354">
        <f t="shared" si="33"/>
        <v>15</v>
      </c>
      <c r="AF354">
        <f t="shared" si="36"/>
        <v>25</v>
      </c>
      <c r="AP354">
        <f t="shared" si="34"/>
        <v>12</v>
      </c>
      <c r="AZ354">
        <v>15</v>
      </c>
    </row>
    <row r="355" spans="21:52" ht="15" customHeight="1" thickBot="1" x14ac:dyDescent="0.4">
      <c r="U355" s="108">
        <v>4</v>
      </c>
      <c r="V355" s="109">
        <v>4</v>
      </c>
      <c r="W355" s="110">
        <v>4</v>
      </c>
      <c r="X355" s="109">
        <v>4</v>
      </c>
      <c r="Y355" s="109">
        <v>4</v>
      </c>
      <c r="Z355" s="110">
        <v>4</v>
      </c>
      <c r="AA355" s="110">
        <v>4</v>
      </c>
      <c r="AB355" s="110">
        <v>3</v>
      </c>
      <c r="AC355" s="111">
        <v>4</v>
      </c>
      <c r="AD355">
        <f t="shared" si="35"/>
        <v>16</v>
      </c>
      <c r="AE355">
        <f t="shared" si="33"/>
        <v>19</v>
      </c>
      <c r="AF355">
        <f t="shared" si="36"/>
        <v>35</v>
      </c>
      <c r="AP355">
        <f t="shared" si="34"/>
        <v>15</v>
      </c>
      <c r="AZ355">
        <v>19</v>
      </c>
    </row>
    <row r="356" spans="21:52" ht="15" customHeight="1" thickBot="1" x14ac:dyDescent="0.4">
      <c r="U356" s="108">
        <v>2</v>
      </c>
      <c r="V356" s="109">
        <v>3</v>
      </c>
      <c r="W356" s="110">
        <v>3</v>
      </c>
      <c r="X356" s="109">
        <v>2</v>
      </c>
      <c r="Y356" s="109">
        <v>2</v>
      </c>
      <c r="Z356" s="110">
        <v>1</v>
      </c>
      <c r="AA356" s="110">
        <v>3</v>
      </c>
      <c r="AB356" s="110">
        <v>2</v>
      </c>
      <c r="AC356" s="111">
        <v>3</v>
      </c>
      <c r="AD356">
        <f t="shared" si="35"/>
        <v>9</v>
      </c>
      <c r="AE356">
        <f t="shared" si="33"/>
        <v>12</v>
      </c>
      <c r="AF356">
        <f t="shared" si="36"/>
        <v>21</v>
      </c>
      <c r="AP356">
        <f t="shared" si="34"/>
        <v>9</v>
      </c>
      <c r="AZ356">
        <v>12</v>
      </c>
    </row>
    <row r="357" spans="21:52" ht="15" customHeight="1" thickBot="1" x14ac:dyDescent="0.4">
      <c r="U357" s="108">
        <v>3</v>
      </c>
      <c r="V357" s="109">
        <v>4</v>
      </c>
      <c r="W357" s="110">
        <v>4</v>
      </c>
      <c r="X357" s="109">
        <v>3</v>
      </c>
      <c r="Y357" s="109">
        <v>3</v>
      </c>
      <c r="Z357" s="110">
        <v>2</v>
      </c>
      <c r="AA357" s="110">
        <v>3</v>
      </c>
      <c r="AB357" s="110">
        <v>4</v>
      </c>
      <c r="AC357" s="111">
        <v>2</v>
      </c>
      <c r="AD357">
        <f t="shared" si="35"/>
        <v>13</v>
      </c>
      <c r="AE357">
        <f t="shared" si="33"/>
        <v>15</v>
      </c>
      <c r="AF357">
        <f t="shared" si="36"/>
        <v>28</v>
      </c>
      <c r="AP357">
        <f t="shared" si="34"/>
        <v>13</v>
      </c>
      <c r="AZ357">
        <v>15</v>
      </c>
    </row>
    <row r="358" spans="21:52" ht="15" customHeight="1" thickBot="1" x14ac:dyDescent="0.4">
      <c r="U358" s="108">
        <v>2</v>
      </c>
      <c r="V358" s="109">
        <v>4</v>
      </c>
      <c r="W358" s="110">
        <v>3</v>
      </c>
      <c r="X358" s="109">
        <v>2</v>
      </c>
      <c r="Y358" s="109">
        <v>1</v>
      </c>
      <c r="Z358" s="110">
        <v>2</v>
      </c>
      <c r="AA358" s="110">
        <v>3</v>
      </c>
      <c r="AB358" s="110">
        <v>3</v>
      </c>
      <c r="AC358" s="111">
        <v>3</v>
      </c>
      <c r="AD358">
        <f t="shared" si="35"/>
        <v>9</v>
      </c>
      <c r="AE358">
        <f t="shared" si="33"/>
        <v>14</v>
      </c>
      <c r="AF358">
        <f t="shared" si="36"/>
        <v>23</v>
      </c>
      <c r="AP358">
        <f t="shared" si="34"/>
        <v>9</v>
      </c>
      <c r="AZ358">
        <v>14</v>
      </c>
    </row>
    <row r="359" spans="21:52" ht="15" customHeight="1" thickBot="1" x14ac:dyDescent="0.4">
      <c r="U359" s="108">
        <v>3</v>
      </c>
      <c r="V359" s="109">
        <v>3</v>
      </c>
      <c r="W359" s="110">
        <v>3</v>
      </c>
      <c r="X359" s="109">
        <v>3</v>
      </c>
      <c r="Y359" s="109">
        <v>3</v>
      </c>
      <c r="Z359" s="110">
        <v>2</v>
      </c>
      <c r="AA359" s="110">
        <v>3</v>
      </c>
      <c r="AB359" s="110">
        <v>4</v>
      </c>
      <c r="AC359" s="111">
        <v>2</v>
      </c>
      <c r="AD359">
        <f t="shared" si="35"/>
        <v>12</v>
      </c>
      <c r="AE359">
        <f t="shared" si="33"/>
        <v>14</v>
      </c>
      <c r="AF359">
        <f t="shared" si="36"/>
        <v>26</v>
      </c>
      <c r="AP359">
        <f t="shared" si="34"/>
        <v>13</v>
      </c>
      <c r="AZ359">
        <v>14</v>
      </c>
    </row>
    <row r="360" spans="21:52" ht="15" customHeight="1" thickBot="1" x14ac:dyDescent="0.4">
      <c r="U360" s="108">
        <v>2</v>
      </c>
      <c r="V360" s="109">
        <v>4</v>
      </c>
      <c r="W360" s="110">
        <v>4</v>
      </c>
      <c r="X360" s="109">
        <v>3</v>
      </c>
      <c r="Y360" s="109">
        <v>3</v>
      </c>
      <c r="Z360" s="110">
        <v>3</v>
      </c>
      <c r="AA360" s="110">
        <v>4</v>
      </c>
      <c r="AB360" s="110">
        <v>4</v>
      </c>
      <c r="AC360" s="111">
        <v>4</v>
      </c>
      <c r="AD360">
        <f t="shared" si="35"/>
        <v>12</v>
      </c>
      <c r="AE360">
        <f t="shared" si="33"/>
        <v>19</v>
      </c>
      <c r="AF360">
        <f t="shared" si="36"/>
        <v>31</v>
      </c>
      <c r="AP360">
        <f t="shared" si="34"/>
        <v>14</v>
      </c>
      <c r="AZ360">
        <v>19</v>
      </c>
    </row>
    <row r="361" spans="21:52" ht="15" customHeight="1" thickBot="1" x14ac:dyDescent="0.4">
      <c r="U361" s="108">
        <v>2</v>
      </c>
      <c r="V361" s="109">
        <v>3</v>
      </c>
      <c r="W361" s="110">
        <v>3</v>
      </c>
      <c r="X361" s="109">
        <v>3</v>
      </c>
      <c r="Y361" s="109">
        <v>3</v>
      </c>
      <c r="Z361" s="110">
        <v>2</v>
      </c>
      <c r="AA361" s="110">
        <v>3</v>
      </c>
      <c r="AB361" s="110">
        <v>4</v>
      </c>
      <c r="AC361" s="111">
        <v>3</v>
      </c>
      <c r="AD361">
        <f t="shared" si="35"/>
        <v>11</v>
      </c>
      <c r="AE361">
        <f t="shared" si="33"/>
        <v>15</v>
      </c>
      <c r="AF361">
        <f t="shared" si="36"/>
        <v>26</v>
      </c>
      <c r="AP361">
        <f t="shared" si="34"/>
        <v>13</v>
      </c>
      <c r="AZ361">
        <v>15</v>
      </c>
    </row>
    <row r="362" spans="21:52" ht="15" customHeight="1" thickBot="1" x14ac:dyDescent="0.4">
      <c r="U362" s="108">
        <v>2</v>
      </c>
      <c r="V362" s="109">
        <v>4</v>
      </c>
      <c r="W362" s="110">
        <v>4</v>
      </c>
      <c r="X362" s="109">
        <v>2</v>
      </c>
      <c r="Y362" s="109">
        <v>3</v>
      </c>
      <c r="Z362" s="110">
        <v>3</v>
      </c>
      <c r="AA362" s="110">
        <v>4</v>
      </c>
      <c r="AB362" s="110">
        <v>2</v>
      </c>
      <c r="AC362" s="111">
        <v>1</v>
      </c>
      <c r="AD362">
        <f t="shared" si="35"/>
        <v>11</v>
      </c>
      <c r="AE362">
        <f t="shared" si="33"/>
        <v>14</v>
      </c>
      <c r="AF362">
        <f t="shared" si="36"/>
        <v>25</v>
      </c>
      <c r="AP362">
        <f t="shared" si="34"/>
        <v>11</v>
      </c>
      <c r="AZ362">
        <v>14</v>
      </c>
    </row>
    <row r="363" spans="21:52" ht="15" customHeight="1" thickBot="1" x14ac:dyDescent="0.4">
      <c r="U363" s="108">
        <v>3</v>
      </c>
      <c r="V363" s="109">
        <v>4</v>
      </c>
      <c r="W363" s="110">
        <v>3</v>
      </c>
      <c r="X363" s="109">
        <v>3</v>
      </c>
      <c r="Y363" s="109">
        <v>3</v>
      </c>
      <c r="Z363" s="110">
        <v>2</v>
      </c>
      <c r="AA363" s="110">
        <v>3</v>
      </c>
      <c r="AB363" s="110">
        <v>3</v>
      </c>
      <c r="AC363" s="111">
        <v>2</v>
      </c>
      <c r="AD363">
        <f t="shared" si="35"/>
        <v>13</v>
      </c>
      <c r="AE363">
        <f t="shared" si="33"/>
        <v>13</v>
      </c>
      <c r="AF363">
        <f t="shared" si="36"/>
        <v>26</v>
      </c>
      <c r="AP363">
        <f t="shared" si="34"/>
        <v>12</v>
      </c>
      <c r="AZ363">
        <v>13</v>
      </c>
    </row>
  </sheetData>
  <pageMargins left="0.7" right="0.7" top="0.78740157499999996" bottom="0.78740157499999996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R395"/>
  <sheetViews>
    <sheetView topLeftCell="A16" workbookViewId="0">
      <selection activeCell="O21" sqref="O21"/>
    </sheetView>
  </sheetViews>
  <sheetFormatPr defaultColWidth="12.6640625" defaultRowHeight="15" customHeight="1" x14ac:dyDescent="0.3"/>
  <cols>
    <col min="1" max="8" width="11" customWidth="1"/>
    <col min="9" max="9" width="35.33203125" customWidth="1"/>
    <col min="10" max="14" width="11" customWidth="1"/>
  </cols>
  <sheetData>
    <row r="1" spans="2:18" ht="15" customHeight="1" x14ac:dyDescent="0.35">
      <c r="I1" s="44"/>
      <c r="J1" s="45" t="s">
        <v>241</v>
      </c>
      <c r="K1" s="10" t="s">
        <v>242</v>
      </c>
      <c r="L1" s="10" t="s">
        <v>243</v>
      </c>
      <c r="M1" s="10" t="s">
        <v>17</v>
      </c>
    </row>
    <row r="2" spans="2:18" ht="15" customHeight="1" x14ac:dyDescent="0.35">
      <c r="I2" s="46" t="s">
        <v>244</v>
      </c>
      <c r="J2" s="47">
        <v>0</v>
      </c>
      <c r="K2" s="10">
        <v>206</v>
      </c>
      <c r="L2" s="48">
        <v>27.786000000000001</v>
      </c>
      <c r="M2" s="10">
        <v>1991.1310000000001</v>
      </c>
      <c r="N2" s="10">
        <f>2021-M2</f>
        <v>29.868999999999915</v>
      </c>
    </row>
    <row r="3" spans="2:18" ht="15" customHeight="1" x14ac:dyDescent="0.35">
      <c r="I3" s="46" t="s">
        <v>245</v>
      </c>
      <c r="J3" s="49">
        <v>1</v>
      </c>
    </row>
    <row r="4" spans="2:18" ht="15" customHeight="1" x14ac:dyDescent="0.35">
      <c r="I4" s="46" t="s">
        <v>246</v>
      </c>
      <c r="J4" s="50">
        <v>2</v>
      </c>
    </row>
    <row r="5" spans="2:18" ht="15" customHeight="1" x14ac:dyDescent="0.35">
      <c r="I5" s="51" t="s">
        <v>247</v>
      </c>
      <c r="J5" s="52">
        <v>3</v>
      </c>
      <c r="K5" s="10">
        <v>11</v>
      </c>
      <c r="L5" s="48">
        <f>361/11</f>
        <v>32.81818181818182</v>
      </c>
      <c r="M5" s="10">
        <v>1988.181</v>
      </c>
      <c r="N5" s="10">
        <f t="shared" ref="N5:N6" si="0">2021-M5</f>
        <v>32.81899999999996</v>
      </c>
    </row>
    <row r="6" spans="2:18" ht="15" customHeight="1" x14ac:dyDescent="0.35">
      <c r="I6" s="1" t="s">
        <v>248</v>
      </c>
      <c r="J6" s="53" t="s">
        <v>249</v>
      </c>
      <c r="K6" s="10">
        <v>68</v>
      </c>
      <c r="L6" s="48">
        <v>31.882000000000001</v>
      </c>
      <c r="M6" s="10">
        <v>1989.585</v>
      </c>
      <c r="N6" s="10">
        <f t="shared" si="0"/>
        <v>31.414999999999964</v>
      </c>
    </row>
    <row r="7" spans="2:18" ht="15" customHeight="1" x14ac:dyDescent="0.3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2" t="s">
        <v>250</v>
      </c>
      <c r="I7" s="2" t="s">
        <v>169</v>
      </c>
    </row>
    <row r="8" spans="2:18" ht="15" customHeight="1" x14ac:dyDescent="0.35">
      <c r="B8" s="54">
        <f t="shared" ref="B8:B292" si="1">(2021-E8)</f>
        <v>34</v>
      </c>
      <c r="C8" s="54">
        <v>23851</v>
      </c>
      <c r="D8" s="6">
        <v>1</v>
      </c>
      <c r="E8" s="6">
        <v>1987</v>
      </c>
      <c r="F8" s="55">
        <v>44495.510416666664</v>
      </c>
      <c r="G8" s="6" t="s">
        <v>70</v>
      </c>
      <c r="H8" s="6">
        <v>1</v>
      </c>
      <c r="I8" s="56">
        <v>31</v>
      </c>
      <c r="J8" s="1"/>
      <c r="K8" s="1">
        <f>SUM(K2:K6)</f>
        <v>285</v>
      </c>
      <c r="L8" s="1"/>
      <c r="M8" s="1"/>
    </row>
    <row r="9" spans="2:18" ht="15" customHeight="1" x14ac:dyDescent="0.35">
      <c r="B9" s="57">
        <f t="shared" si="1"/>
        <v>24</v>
      </c>
      <c r="C9" s="57">
        <v>23856</v>
      </c>
      <c r="D9" s="57">
        <v>0</v>
      </c>
      <c r="E9" s="57">
        <v>1997</v>
      </c>
      <c r="F9" s="58">
        <v>44495.520138888889</v>
      </c>
      <c r="G9" s="57" t="s">
        <v>71</v>
      </c>
      <c r="H9" s="57">
        <v>0</v>
      </c>
      <c r="I9" s="59">
        <v>30</v>
      </c>
      <c r="M9" s="8"/>
    </row>
    <row r="10" spans="2:18" ht="15" customHeight="1" x14ac:dyDescent="0.35">
      <c r="B10" s="54">
        <f t="shared" si="1"/>
        <v>28</v>
      </c>
      <c r="C10" s="54">
        <v>23862</v>
      </c>
      <c r="D10" s="6">
        <v>0</v>
      </c>
      <c r="E10" s="6">
        <v>1993</v>
      </c>
      <c r="F10" s="55">
        <v>44495.538194444445</v>
      </c>
      <c r="G10" s="6" t="s">
        <v>72</v>
      </c>
      <c r="H10" s="6">
        <v>1</v>
      </c>
      <c r="I10" s="56">
        <v>34</v>
      </c>
      <c r="M10" s="8"/>
    </row>
    <row r="11" spans="2:18" ht="15" customHeight="1" x14ac:dyDescent="0.35">
      <c r="B11" s="57">
        <f t="shared" si="1"/>
        <v>21</v>
      </c>
      <c r="C11" s="57">
        <v>23866</v>
      </c>
      <c r="D11" s="57">
        <v>0</v>
      </c>
      <c r="E11" s="57">
        <v>2000</v>
      </c>
      <c r="F11" s="58">
        <v>44495.553472222222</v>
      </c>
      <c r="G11" s="57" t="s">
        <v>71</v>
      </c>
      <c r="H11" s="57">
        <v>0</v>
      </c>
      <c r="I11" s="59">
        <v>24</v>
      </c>
      <c r="M11" s="8"/>
    </row>
    <row r="12" spans="2:18" ht="15" customHeight="1" x14ac:dyDescent="0.35">
      <c r="B12" s="57">
        <f t="shared" si="1"/>
        <v>23</v>
      </c>
      <c r="C12" s="57">
        <v>23881</v>
      </c>
      <c r="D12" s="57">
        <v>0</v>
      </c>
      <c r="E12" s="57">
        <v>1998</v>
      </c>
      <c r="F12" s="58">
        <v>44495.597916666666</v>
      </c>
      <c r="G12" s="57" t="s">
        <v>71</v>
      </c>
      <c r="H12" s="57">
        <v>0</v>
      </c>
      <c r="I12" s="59">
        <v>33</v>
      </c>
      <c r="M12" s="8"/>
      <c r="N12" s="160" t="s">
        <v>381</v>
      </c>
      <c r="Q12" s="160" t="s">
        <v>383</v>
      </c>
    </row>
    <row r="13" spans="2:18" ht="15" customHeight="1" x14ac:dyDescent="0.35">
      <c r="B13" s="57">
        <f t="shared" si="1"/>
        <v>22</v>
      </c>
      <c r="C13" s="57">
        <v>23896</v>
      </c>
      <c r="D13" s="57">
        <v>0</v>
      </c>
      <c r="E13" s="57">
        <v>1999</v>
      </c>
      <c r="F13" s="58">
        <v>44495.618055555555</v>
      </c>
      <c r="G13" s="57" t="s">
        <v>71</v>
      </c>
      <c r="H13" s="57">
        <v>0</v>
      </c>
      <c r="I13" s="59">
        <v>27</v>
      </c>
      <c r="M13" s="8"/>
      <c r="N13" s="160" t="s">
        <v>382</v>
      </c>
      <c r="Q13" s="160" t="s">
        <v>384</v>
      </c>
      <c r="R13" s="160" t="s">
        <v>386</v>
      </c>
    </row>
    <row r="14" spans="2:18" ht="15" customHeight="1" x14ac:dyDescent="0.35">
      <c r="B14" s="57">
        <f t="shared" si="1"/>
        <v>41</v>
      </c>
      <c r="C14" s="57">
        <v>23954</v>
      </c>
      <c r="D14" s="57">
        <v>0</v>
      </c>
      <c r="E14" s="57">
        <v>1980</v>
      </c>
      <c r="F14" s="58">
        <v>44495.675694444442</v>
      </c>
      <c r="G14" s="57" t="s">
        <v>73</v>
      </c>
      <c r="H14" s="57">
        <v>0</v>
      </c>
      <c r="I14" s="59">
        <v>29</v>
      </c>
      <c r="M14" s="8"/>
      <c r="Q14" s="160" t="s">
        <v>385</v>
      </c>
    </row>
    <row r="15" spans="2:18" ht="15" customHeight="1" x14ac:dyDescent="0.35">
      <c r="B15" s="57">
        <f t="shared" si="1"/>
        <v>23</v>
      </c>
      <c r="C15" s="57">
        <v>23873</v>
      </c>
      <c r="D15" s="57">
        <v>0</v>
      </c>
      <c r="E15" s="57">
        <v>1998</v>
      </c>
      <c r="F15" s="58">
        <v>44495.679861111108</v>
      </c>
      <c r="G15" s="57" t="s">
        <v>73</v>
      </c>
      <c r="H15" s="57">
        <v>0</v>
      </c>
      <c r="I15" s="59">
        <v>27</v>
      </c>
      <c r="M15" s="8"/>
    </row>
    <row r="16" spans="2:18" ht="15" customHeight="1" x14ac:dyDescent="0.35">
      <c r="B16" s="57">
        <f t="shared" si="1"/>
        <v>22</v>
      </c>
      <c r="C16" s="57">
        <v>23957</v>
      </c>
      <c r="D16" s="57">
        <v>0</v>
      </c>
      <c r="E16" s="57">
        <v>1999</v>
      </c>
      <c r="F16" s="58">
        <v>44495.679861111108</v>
      </c>
      <c r="G16" s="57" t="s">
        <v>73</v>
      </c>
      <c r="H16" s="57">
        <v>0</v>
      </c>
      <c r="I16" s="59">
        <v>21</v>
      </c>
      <c r="M16" s="8"/>
    </row>
    <row r="17" spans="2:13" ht="15" customHeight="1" x14ac:dyDescent="0.35">
      <c r="B17" s="57">
        <f t="shared" si="1"/>
        <v>19</v>
      </c>
      <c r="C17" s="57">
        <v>23964</v>
      </c>
      <c r="D17" s="57">
        <v>0</v>
      </c>
      <c r="E17" s="57">
        <v>2002</v>
      </c>
      <c r="F17" s="58">
        <v>44495.697916666664</v>
      </c>
      <c r="G17" s="57" t="s">
        <v>71</v>
      </c>
      <c r="H17" s="57">
        <v>0</v>
      </c>
      <c r="I17" s="59">
        <v>34</v>
      </c>
      <c r="M17" s="8"/>
    </row>
    <row r="18" spans="2:13" ht="15" customHeight="1" x14ac:dyDescent="0.35">
      <c r="B18" s="57">
        <f t="shared" si="1"/>
        <v>42</v>
      </c>
      <c r="C18" s="57">
        <v>23971</v>
      </c>
      <c r="D18" s="57">
        <v>0</v>
      </c>
      <c r="E18" s="57">
        <v>1979</v>
      </c>
      <c r="F18" s="58">
        <v>44495.731249999997</v>
      </c>
      <c r="G18" s="57" t="s">
        <v>71</v>
      </c>
      <c r="H18" s="57">
        <v>0</v>
      </c>
      <c r="I18" s="59">
        <v>26</v>
      </c>
      <c r="M18" s="8"/>
    </row>
    <row r="19" spans="2:13" ht="15" customHeight="1" x14ac:dyDescent="0.35">
      <c r="B19" s="57">
        <f t="shared" si="1"/>
        <v>21</v>
      </c>
      <c r="C19" s="57">
        <v>24010</v>
      </c>
      <c r="D19" s="57">
        <v>0</v>
      </c>
      <c r="E19" s="57">
        <v>2000</v>
      </c>
      <c r="F19" s="58">
        <v>44495.840277777781</v>
      </c>
      <c r="G19" s="57" t="s">
        <v>74</v>
      </c>
      <c r="H19" s="57">
        <v>0</v>
      </c>
      <c r="I19" s="59">
        <v>24</v>
      </c>
      <c r="M19" s="8"/>
    </row>
    <row r="20" spans="2:13" ht="15" customHeight="1" x14ac:dyDescent="0.35">
      <c r="B20" s="57">
        <f t="shared" si="1"/>
        <v>23</v>
      </c>
      <c r="C20" s="57">
        <v>24045</v>
      </c>
      <c r="D20" s="57">
        <v>0</v>
      </c>
      <c r="E20" s="57">
        <v>1998</v>
      </c>
      <c r="F20" s="58">
        <v>44495.917361111111</v>
      </c>
      <c r="G20" s="57" t="s">
        <v>71</v>
      </c>
      <c r="H20" s="57">
        <v>0</v>
      </c>
      <c r="I20" s="59">
        <v>31</v>
      </c>
      <c r="M20" s="8"/>
    </row>
    <row r="21" spans="2:13" ht="15" customHeight="1" x14ac:dyDescent="0.35">
      <c r="B21" s="57">
        <f t="shared" si="1"/>
        <v>24</v>
      </c>
      <c r="C21" s="57">
        <v>24055</v>
      </c>
      <c r="D21" s="57">
        <v>1</v>
      </c>
      <c r="E21" s="57">
        <v>1997</v>
      </c>
      <c r="F21" s="58">
        <v>44495.929166666669</v>
      </c>
      <c r="G21" s="57" t="s">
        <v>71</v>
      </c>
      <c r="H21" s="57">
        <v>0</v>
      </c>
      <c r="I21" s="59">
        <v>20</v>
      </c>
      <c r="M21" s="8"/>
    </row>
    <row r="22" spans="2:13" ht="15" customHeight="1" x14ac:dyDescent="0.35">
      <c r="B22" s="54">
        <f t="shared" si="1"/>
        <v>41</v>
      </c>
      <c r="C22" s="54">
        <v>24075</v>
      </c>
      <c r="D22" s="6">
        <v>0</v>
      </c>
      <c r="E22" s="6">
        <v>1980</v>
      </c>
      <c r="F22" s="55">
        <v>44495.993750000001</v>
      </c>
      <c r="G22" s="6" t="s">
        <v>75</v>
      </c>
      <c r="H22" s="6">
        <v>1</v>
      </c>
      <c r="I22" s="56">
        <v>37</v>
      </c>
      <c r="M22" s="8"/>
    </row>
    <row r="23" spans="2:13" ht="14.5" x14ac:dyDescent="0.35">
      <c r="B23" s="57">
        <f t="shared" si="1"/>
        <v>27</v>
      </c>
      <c r="C23" s="57">
        <v>24088</v>
      </c>
      <c r="D23" s="57">
        <v>1</v>
      </c>
      <c r="E23" s="57">
        <v>1994</v>
      </c>
      <c r="F23" s="58">
        <v>44495.99722222222</v>
      </c>
      <c r="G23" s="57" t="s">
        <v>71</v>
      </c>
      <c r="H23" s="57">
        <v>0</v>
      </c>
      <c r="I23" s="59">
        <v>32</v>
      </c>
      <c r="M23" s="8"/>
    </row>
    <row r="24" spans="2:13" ht="14.5" x14ac:dyDescent="0.35">
      <c r="B24" s="57">
        <f t="shared" si="1"/>
        <v>48</v>
      </c>
      <c r="C24" s="57">
        <v>24095</v>
      </c>
      <c r="D24" s="57">
        <v>0</v>
      </c>
      <c r="E24" s="57">
        <v>1973</v>
      </c>
      <c r="F24" s="58">
        <v>44496.008333333331</v>
      </c>
      <c r="G24" s="57" t="s">
        <v>71</v>
      </c>
      <c r="H24" s="57">
        <v>0</v>
      </c>
      <c r="I24" s="59">
        <v>30</v>
      </c>
      <c r="M24" s="8"/>
    </row>
    <row r="25" spans="2:13" ht="14.5" x14ac:dyDescent="0.35">
      <c r="B25" s="57">
        <f t="shared" si="1"/>
        <v>55</v>
      </c>
      <c r="C25" s="57">
        <v>24084</v>
      </c>
      <c r="D25" s="57">
        <v>0</v>
      </c>
      <c r="E25" s="57">
        <v>1966</v>
      </c>
      <c r="F25" s="58">
        <v>44496.008333333331</v>
      </c>
      <c r="G25" s="57" t="s">
        <v>71</v>
      </c>
      <c r="H25" s="57">
        <v>0</v>
      </c>
      <c r="I25" s="59">
        <v>31</v>
      </c>
      <c r="M25" s="8"/>
    </row>
    <row r="26" spans="2:13" ht="14.5" x14ac:dyDescent="0.35">
      <c r="B26" s="57">
        <f t="shared" si="1"/>
        <v>21</v>
      </c>
      <c r="C26" s="57">
        <v>24110</v>
      </c>
      <c r="D26" s="57">
        <v>0</v>
      </c>
      <c r="E26" s="57">
        <v>2000</v>
      </c>
      <c r="F26" s="58">
        <v>44496.292361111111</v>
      </c>
      <c r="G26" s="57" t="s">
        <v>71</v>
      </c>
      <c r="H26" s="57">
        <v>0</v>
      </c>
      <c r="I26" s="59">
        <v>21</v>
      </c>
      <c r="M26" s="8"/>
    </row>
    <row r="27" spans="2:13" ht="14.5" x14ac:dyDescent="0.35">
      <c r="B27" s="54">
        <f t="shared" si="1"/>
        <v>21</v>
      </c>
      <c r="C27" s="54">
        <v>24122</v>
      </c>
      <c r="D27" s="6">
        <v>0</v>
      </c>
      <c r="E27" s="6">
        <v>2000</v>
      </c>
      <c r="F27" s="55">
        <v>44496.345833333333</v>
      </c>
      <c r="G27" s="6" t="s">
        <v>70</v>
      </c>
      <c r="H27" s="6">
        <v>1</v>
      </c>
      <c r="I27" s="56">
        <v>31</v>
      </c>
      <c r="M27" s="8"/>
    </row>
    <row r="28" spans="2:13" ht="14.5" x14ac:dyDescent="0.35">
      <c r="B28" s="60">
        <f t="shared" si="1"/>
        <v>27</v>
      </c>
      <c r="C28" s="60">
        <v>24133</v>
      </c>
      <c r="D28" s="60">
        <v>1</v>
      </c>
      <c r="E28" s="60">
        <v>1994</v>
      </c>
      <c r="F28" s="61">
        <v>44496.429166666669</v>
      </c>
      <c r="G28" s="60" t="s">
        <v>76</v>
      </c>
      <c r="H28" s="60">
        <v>0</v>
      </c>
      <c r="I28" s="62">
        <v>25</v>
      </c>
      <c r="M28" s="8"/>
    </row>
    <row r="29" spans="2:13" ht="14.5" x14ac:dyDescent="0.35">
      <c r="B29" s="63">
        <f t="shared" si="1"/>
        <v>37</v>
      </c>
      <c r="C29" s="63">
        <v>24134</v>
      </c>
      <c r="D29" s="6">
        <v>0</v>
      </c>
      <c r="E29" s="6">
        <v>1984</v>
      </c>
      <c r="F29" s="55">
        <v>44496.455555555556</v>
      </c>
      <c r="G29" s="6" t="s">
        <v>77</v>
      </c>
      <c r="H29" s="6">
        <v>1</v>
      </c>
      <c r="I29" s="56">
        <v>23</v>
      </c>
      <c r="M29" s="8"/>
    </row>
    <row r="30" spans="2:13" ht="14.5" x14ac:dyDescent="0.35">
      <c r="B30" s="64">
        <f t="shared" si="1"/>
        <v>42</v>
      </c>
      <c r="C30" s="64">
        <v>24139</v>
      </c>
      <c r="D30" s="64">
        <v>1</v>
      </c>
      <c r="E30" s="64">
        <v>1979</v>
      </c>
      <c r="F30" s="65">
        <v>44496.456944444442</v>
      </c>
      <c r="G30" s="64" t="s">
        <v>78</v>
      </c>
      <c r="H30" s="64">
        <v>0</v>
      </c>
      <c r="I30" s="66">
        <v>33</v>
      </c>
      <c r="M30" s="8"/>
    </row>
    <row r="31" spans="2:13" ht="14.5" x14ac:dyDescent="0.35">
      <c r="B31" s="57">
        <f t="shared" si="1"/>
        <v>51</v>
      </c>
      <c r="C31" s="57">
        <v>24148</v>
      </c>
      <c r="D31" s="57">
        <v>0</v>
      </c>
      <c r="E31" s="57">
        <v>1970</v>
      </c>
      <c r="F31" s="58">
        <v>44496.511805555558</v>
      </c>
      <c r="G31" s="57" t="s">
        <v>71</v>
      </c>
      <c r="H31" s="57">
        <v>0</v>
      </c>
      <c r="I31" s="59">
        <v>34</v>
      </c>
      <c r="M31" s="8"/>
    </row>
    <row r="32" spans="2:13" ht="14.5" x14ac:dyDescent="0.35">
      <c r="B32" s="57">
        <f t="shared" si="1"/>
        <v>41</v>
      </c>
      <c r="C32" s="57">
        <v>24147</v>
      </c>
      <c r="D32" s="57">
        <v>1</v>
      </c>
      <c r="E32" s="57">
        <v>1980</v>
      </c>
      <c r="F32" s="58">
        <v>44496.513194444444</v>
      </c>
      <c r="G32" s="57" t="s">
        <v>73</v>
      </c>
      <c r="H32" s="57">
        <v>0</v>
      </c>
      <c r="I32" s="59">
        <v>26</v>
      </c>
      <c r="M32" s="8"/>
    </row>
    <row r="33" spans="2:13" ht="14.5" x14ac:dyDescent="0.35">
      <c r="B33" s="57">
        <f t="shared" si="1"/>
        <v>24</v>
      </c>
      <c r="C33" s="57">
        <v>24149</v>
      </c>
      <c r="D33" s="57">
        <v>1</v>
      </c>
      <c r="E33" s="57">
        <v>1997</v>
      </c>
      <c r="F33" s="58">
        <v>44496.529861111114</v>
      </c>
      <c r="G33" s="57" t="s">
        <v>78</v>
      </c>
      <c r="H33" s="57">
        <v>0</v>
      </c>
      <c r="I33" s="59">
        <v>27</v>
      </c>
      <c r="M33" s="8"/>
    </row>
    <row r="34" spans="2:13" ht="14.5" x14ac:dyDescent="0.35">
      <c r="B34" s="67">
        <f t="shared" si="1"/>
        <v>34</v>
      </c>
      <c r="C34" s="67">
        <v>24168</v>
      </c>
      <c r="D34" s="67">
        <v>1</v>
      </c>
      <c r="E34" s="67">
        <v>1987</v>
      </c>
      <c r="F34" s="68">
        <v>44496.686111111114</v>
      </c>
      <c r="G34" s="67" t="s">
        <v>79</v>
      </c>
      <c r="H34" s="67">
        <v>2</v>
      </c>
      <c r="I34" s="69">
        <v>36</v>
      </c>
      <c r="M34" s="8"/>
    </row>
    <row r="35" spans="2:13" ht="14.5" x14ac:dyDescent="0.35">
      <c r="B35" s="57">
        <f t="shared" si="1"/>
        <v>30</v>
      </c>
      <c r="C35" s="57">
        <v>24169</v>
      </c>
      <c r="D35" s="57">
        <v>0</v>
      </c>
      <c r="E35" s="57">
        <v>1991</v>
      </c>
      <c r="F35" s="58">
        <v>44496.688194444447</v>
      </c>
      <c r="G35" s="57" t="s">
        <v>78</v>
      </c>
      <c r="H35" s="57">
        <v>0</v>
      </c>
      <c r="I35" s="59">
        <v>30</v>
      </c>
      <c r="J35" s="10">
        <v>34</v>
      </c>
      <c r="M35" s="8"/>
    </row>
    <row r="36" spans="2:13" ht="14.5" x14ac:dyDescent="0.35">
      <c r="B36" s="57">
        <f t="shared" si="1"/>
        <v>32</v>
      </c>
      <c r="C36" s="57">
        <v>24170</v>
      </c>
      <c r="D36" s="57">
        <v>0</v>
      </c>
      <c r="E36" s="57">
        <v>1989</v>
      </c>
      <c r="F36" s="58">
        <v>44496.693749999999</v>
      </c>
      <c r="G36" s="57" t="s">
        <v>73</v>
      </c>
      <c r="H36" s="57">
        <v>0</v>
      </c>
      <c r="I36" s="59">
        <v>33</v>
      </c>
      <c r="J36" s="10">
        <v>31</v>
      </c>
      <c r="M36" s="8"/>
    </row>
    <row r="37" spans="2:13" ht="14.5" x14ac:dyDescent="0.35">
      <c r="B37" s="57">
        <f t="shared" si="1"/>
        <v>29</v>
      </c>
      <c r="C37" s="57">
        <v>24171</v>
      </c>
      <c r="D37" s="57">
        <v>0</v>
      </c>
      <c r="E37" s="57">
        <v>1992</v>
      </c>
      <c r="F37" s="58">
        <v>44496.695138888892</v>
      </c>
      <c r="G37" s="57" t="s">
        <v>71</v>
      </c>
      <c r="H37" s="57">
        <v>0</v>
      </c>
      <c r="I37" s="59">
        <v>25</v>
      </c>
      <c r="J37" s="10">
        <v>38</v>
      </c>
      <c r="M37" s="8"/>
    </row>
    <row r="38" spans="2:13" ht="14.5" x14ac:dyDescent="0.35">
      <c r="B38" s="57">
        <f t="shared" si="1"/>
        <v>59</v>
      </c>
      <c r="C38" s="57">
        <v>24172</v>
      </c>
      <c r="D38" s="57">
        <v>1</v>
      </c>
      <c r="E38" s="57">
        <v>1962</v>
      </c>
      <c r="F38" s="58">
        <v>44496.698611111111</v>
      </c>
      <c r="G38" s="57" t="s">
        <v>71</v>
      </c>
      <c r="H38" s="57">
        <v>0</v>
      </c>
      <c r="I38" s="59">
        <v>29</v>
      </c>
      <c r="J38" s="10">
        <v>32</v>
      </c>
      <c r="M38" s="8"/>
    </row>
    <row r="39" spans="2:13" ht="14.5" x14ac:dyDescent="0.35">
      <c r="B39" s="54">
        <f t="shared" si="1"/>
        <v>49</v>
      </c>
      <c r="C39" s="54">
        <v>24165</v>
      </c>
      <c r="D39" s="6">
        <v>0</v>
      </c>
      <c r="E39" s="6">
        <v>1972</v>
      </c>
      <c r="F39" s="55">
        <v>44496.709722222222</v>
      </c>
      <c r="G39" s="6" t="s">
        <v>80</v>
      </c>
      <c r="H39" s="6">
        <v>1</v>
      </c>
      <c r="I39" s="56">
        <v>31</v>
      </c>
      <c r="M39" s="8"/>
    </row>
    <row r="40" spans="2:13" ht="14.5" x14ac:dyDescent="0.35">
      <c r="B40" s="57">
        <f t="shared" si="1"/>
        <v>36</v>
      </c>
      <c r="C40" s="57">
        <v>24174</v>
      </c>
      <c r="D40" s="57">
        <v>0</v>
      </c>
      <c r="E40" s="57">
        <v>1985</v>
      </c>
      <c r="F40" s="58">
        <v>44496.722222222219</v>
      </c>
      <c r="G40" s="57" t="s">
        <v>71</v>
      </c>
      <c r="H40" s="57">
        <v>0</v>
      </c>
      <c r="I40" s="59">
        <v>31</v>
      </c>
      <c r="J40" s="10">
        <v>37</v>
      </c>
      <c r="M40" s="8"/>
    </row>
    <row r="41" spans="2:13" ht="14.5" x14ac:dyDescent="0.35">
      <c r="B41" s="54">
        <f t="shared" si="1"/>
        <v>30</v>
      </c>
      <c r="C41" s="54">
        <v>24176</v>
      </c>
      <c r="D41" s="6">
        <v>0</v>
      </c>
      <c r="E41" s="6">
        <v>1991</v>
      </c>
      <c r="F41" s="55">
        <v>44496.722916666666</v>
      </c>
      <c r="G41" s="6" t="s">
        <v>81</v>
      </c>
      <c r="H41" s="6">
        <v>1</v>
      </c>
      <c r="I41" s="56">
        <v>33</v>
      </c>
      <c r="M41" s="8"/>
    </row>
    <row r="42" spans="2:13" ht="14.5" x14ac:dyDescent="0.35">
      <c r="B42" s="57">
        <f t="shared" si="1"/>
        <v>31</v>
      </c>
      <c r="C42" s="57">
        <v>24177</v>
      </c>
      <c r="D42" s="57">
        <v>0</v>
      </c>
      <c r="E42" s="57">
        <v>1990</v>
      </c>
      <c r="F42" s="58">
        <v>44496.723611111112</v>
      </c>
      <c r="G42" s="57" t="s">
        <v>71</v>
      </c>
      <c r="H42" s="57">
        <v>0</v>
      </c>
      <c r="I42" s="59">
        <v>21</v>
      </c>
      <c r="J42" s="10">
        <v>32</v>
      </c>
      <c r="M42" s="8"/>
    </row>
    <row r="43" spans="2:13" ht="14.5" x14ac:dyDescent="0.35">
      <c r="B43" s="54">
        <f t="shared" si="1"/>
        <v>38</v>
      </c>
      <c r="C43" s="54">
        <v>24187</v>
      </c>
      <c r="D43" s="6">
        <v>0</v>
      </c>
      <c r="E43" s="6">
        <v>1983</v>
      </c>
      <c r="F43" s="55">
        <v>44496.736111111109</v>
      </c>
      <c r="G43" s="6" t="s">
        <v>70</v>
      </c>
      <c r="H43" s="6">
        <v>1</v>
      </c>
      <c r="I43" s="56">
        <v>35</v>
      </c>
      <c r="M43" s="8"/>
    </row>
    <row r="44" spans="2:13" ht="14.5" x14ac:dyDescent="0.35">
      <c r="B44" s="57">
        <f t="shared" si="1"/>
        <v>30</v>
      </c>
      <c r="C44" s="57">
        <v>24193</v>
      </c>
      <c r="D44" s="57">
        <v>0</v>
      </c>
      <c r="E44" s="57">
        <v>1991</v>
      </c>
      <c r="F44" s="58">
        <v>44496.739583333336</v>
      </c>
      <c r="G44" s="57" t="s">
        <v>71</v>
      </c>
      <c r="H44" s="57">
        <v>0</v>
      </c>
      <c r="I44" s="59">
        <v>25</v>
      </c>
      <c r="J44" s="10">
        <v>35</v>
      </c>
      <c r="M44" s="8"/>
    </row>
    <row r="45" spans="2:13" ht="14.5" x14ac:dyDescent="0.35">
      <c r="B45" s="57">
        <f t="shared" si="1"/>
        <v>30</v>
      </c>
      <c r="C45" s="57">
        <v>24195</v>
      </c>
      <c r="D45" s="57">
        <v>0</v>
      </c>
      <c r="E45" s="57">
        <v>1991</v>
      </c>
      <c r="F45" s="58">
        <v>44496.740277777775</v>
      </c>
      <c r="G45" s="57" t="s">
        <v>71</v>
      </c>
      <c r="H45" s="57">
        <v>0</v>
      </c>
      <c r="I45" s="59">
        <v>26</v>
      </c>
      <c r="M45" s="8"/>
    </row>
    <row r="46" spans="2:13" ht="14.5" x14ac:dyDescent="0.35">
      <c r="B46" s="57">
        <f t="shared" si="1"/>
        <v>22</v>
      </c>
      <c r="C46" s="57">
        <v>24199</v>
      </c>
      <c r="D46" s="57">
        <v>1</v>
      </c>
      <c r="E46" s="57">
        <v>1999</v>
      </c>
      <c r="F46" s="58">
        <v>44496.745833333334</v>
      </c>
      <c r="G46" s="57" t="s">
        <v>71</v>
      </c>
      <c r="H46" s="57">
        <v>0</v>
      </c>
      <c r="I46" s="59">
        <v>25</v>
      </c>
      <c r="M46" s="8"/>
    </row>
    <row r="47" spans="2:13" ht="14.5" x14ac:dyDescent="0.35">
      <c r="B47" s="54">
        <f t="shared" si="1"/>
        <v>34</v>
      </c>
      <c r="C47" s="54">
        <v>24201</v>
      </c>
      <c r="D47" s="6">
        <v>0</v>
      </c>
      <c r="E47" s="6">
        <v>1987</v>
      </c>
      <c r="F47" s="55">
        <v>44496.748611111114</v>
      </c>
      <c r="G47" s="6" t="s">
        <v>70</v>
      </c>
      <c r="H47" s="6">
        <v>1</v>
      </c>
      <c r="I47" s="56">
        <v>35</v>
      </c>
      <c r="M47" s="8"/>
    </row>
    <row r="48" spans="2:13" ht="14.5" x14ac:dyDescent="0.35">
      <c r="B48" s="57">
        <f t="shared" si="1"/>
        <v>37</v>
      </c>
      <c r="C48" s="57">
        <v>24206</v>
      </c>
      <c r="D48" s="57">
        <v>0</v>
      </c>
      <c r="E48" s="57">
        <v>1984</v>
      </c>
      <c r="F48" s="58">
        <v>44496.761111111111</v>
      </c>
      <c r="G48" s="57" t="s">
        <v>71</v>
      </c>
      <c r="H48" s="57">
        <v>0</v>
      </c>
      <c r="I48" s="59">
        <v>32</v>
      </c>
      <c r="M48" s="8"/>
    </row>
    <row r="49" spans="2:13" ht="14.5" x14ac:dyDescent="0.35">
      <c r="B49" s="57">
        <f t="shared" si="1"/>
        <v>22</v>
      </c>
      <c r="C49" s="57">
        <v>24209</v>
      </c>
      <c r="D49" s="57">
        <v>1</v>
      </c>
      <c r="E49" s="57">
        <v>1999</v>
      </c>
      <c r="F49" s="58">
        <v>44496.770833333336</v>
      </c>
      <c r="G49" s="57" t="s">
        <v>71</v>
      </c>
      <c r="H49" s="57">
        <v>0</v>
      </c>
      <c r="I49" s="59">
        <v>31</v>
      </c>
      <c r="M49" s="8"/>
    </row>
    <row r="50" spans="2:13" ht="14.5" x14ac:dyDescent="0.35">
      <c r="B50" s="57">
        <f t="shared" si="1"/>
        <v>60</v>
      </c>
      <c r="C50" s="57">
        <v>24215</v>
      </c>
      <c r="D50" s="57">
        <v>1</v>
      </c>
      <c r="E50" s="57">
        <v>1961</v>
      </c>
      <c r="F50" s="58">
        <v>44496.773611111108</v>
      </c>
      <c r="G50" s="57" t="s">
        <v>71</v>
      </c>
      <c r="H50" s="57">
        <v>0</v>
      </c>
      <c r="I50" s="59">
        <v>25</v>
      </c>
      <c r="M50" s="8"/>
    </row>
    <row r="51" spans="2:13" ht="14.5" x14ac:dyDescent="0.35">
      <c r="B51" s="57">
        <f t="shared" si="1"/>
        <v>26</v>
      </c>
      <c r="C51" s="57">
        <v>24224</v>
      </c>
      <c r="D51" s="57">
        <v>0</v>
      </c>
      <c r="E51" s="57">
        <v>1995</v>
      </c>
      <c r="F51" s="58">
        <v>44496.792361111111</v>
      </c>
      <c r="G51" s="57" t="s">
        <v>71</v>
      </c>
      <c r="H51" s="57">
        <v>0</v>
      </c>
      <c r="I51" s="59">
        <v>37</v>
      </c>
      <c r="M51" s="8"/>
    </row>
    <row r="52" spans="2:13" ht="14.5" x14ac:dyDescent="0.35">
      <c r="B52" s="54">
        <f t="shared" si="1"/>
        <v>19</v>
      </c>
      <c r="C52" s="54">
        <v>24233</v>
      </c>
      <c r="D52" s="6">
        <v>0</v>
      </c>
      <c r="E52" s="6">
        <v>2002</v>
      </c>
      <c r="F52" s="55">
        <v>44496.816666666666</v>
      </c>
      <c r="G52" s="6" t="s">
        <v>70</v>
      </c>
      <c r="H52" s="6">
        <v>1</v>
      </c>
      <c r="I52" s="56">
        <v>34</v>
      </c>
      <c r="M52" s="8"/>
    </row>
    <row r="53" spans="2:13" ht="14.5" x14ac:dyDescent="0.35">
      <c r="B53" s="54">
        <f t="shared" si="1"/>
        <v>45</v>
      </c>
      <c r="C53" s="54">
        <v>24245</v>
      </c>
      <c r="D53" s="6">
        <v>1</v>
      </c>
      <c r="E53" s="6">
        <v>1976</v>
      </c>
      <c r="F53" s="55">
        <v>44496.824305555558</v>
      </c>
      <c r="G53" s="6" t="s">
        <v>70</v>
      </c>
      <c r="H53" s="6">
        <v>1</v>
      </c>
      <c r="I53" s="56">
        <v>29</v>
      </c>
      <c r="M53" s="8"/>
    </row>
    <row r="54" spans="2:13" ht="14.5" x14ac:dyDescent="0.35">
      <c r="B54" s="60">
        <f t="shared" si="1"/>
        <v>38</v>
      </c>
      <c r="C54" s="60">
        <v>24247</v>
      </c>
      <c r="D54" s="60">
        <v>0</v>
      </c>
      <c r="E54" s="60">
        <v>1983</v>
      </c>
      <c r="F54" s="61">
        <v>44496.827777777777</v>
      </c>
      <c r="G54" s="60" t="s">
        <v>71</v>
      </c>
      <c r="H54" s="60">
        <v>0</v>
      </c>
      <c r="I54" s="62">
        <v>26</v>
      </c>
      <c r="M54" s="8"/>
    </row>
    <row r="55" spans="2:13" ht="14.5" x14ac:dyDescent="0.35">
      <c r="B55" s="63">
        <f t="shared" si="1"/>
        <v>34</v>
      </c>
      <c r="C55" s="63">
        <v>24260</v>
      </c>
      <c r="D55" s="6">
        <v>0</v>
      </c>
      <c r="E55" s="6">
        <v>1987</v>
      </c>
      <c r="F55" s="55">
        <v>44496.856944444444</v>
      </c>
      <c r="G55" s="6" t="s">
        <v>82</v>
      </c>
      <c r="H55" s="6">
        <v>1</v>
      </c>
      <c r="I55" s="56">
        <v>36</v>
      </c>
      <c r="M55" s="8"/>
    </row>
    <row r="56" spans="2:13" ht="14.5" x14ac:dyDescent="0.35">
      <c r="B56" s="64">
        <f t="shared" si="1"/>
        <v>20</v>
      </c>
      <c r="C56" s="64">
        <v>24262</v>
      </c>
      <c r="D56" s="64">
        <v>0</v>
      </c>
      <c r="E56" s="64">
        <v>2001</v>
      </c>
      <c r="F56" s="65">
        <v>44496.868055555555</v>
      </c>
      <c r="G56" s="64" t="s">
        <v>83</v>
      </c>
      <c r="H56" s="64">
        <v>0</v>
      </c>
      <c r="I56" s="66">
        <v>31</v>
      </c>
      <c r="M56" s="8"/>
    </row>
    <row r="57" spans="2:13" ht="14.5" x14ac:dyDescent="0.35">
      <c r="B57" s="57">
        <f t="shared" si="1"/>
        <v>20</v>
      </c>
      <c r="C57" s="57">
        <v>24264</v>
      </c>
      <c r="D57" s="57">
        <v>1</v>
      </c>
      <c r="E57" s="57">
        <v>2001</v>
      </c>
      <c r="F57" s="58">
        <v>44496.871527777781</v>
      </c>
      <c r="G57" s="57" t="s">
        <v>71</v>
      </c>
      <c r="H57" s="57">
        <v>0</v>
      </c>
      <c r="I57" s="59">
        <v>24</v>
      </c>
      <c r="M57" s="8"/>
    </row>
    <row r="58" spans="2:13" ht="14.5" x14ac:dyDescent="0.35">
      <c r="B58" s="57">
        <f t="shared" si="1"/>
        <v>39</v>
      </c>
      <c r="C58" s="57">
        <v>24270</v>
      </c>
      <c r="D58" s="57">
        <v>0</v>
      </c>
      <c r="E58" s="57">
        <v>1982</v>
      </c>
      <c r="F58" s="58">
        <v>44496.897916666669</v>
      </c>
      <c r="G58" s="57" t="s">
        <v>71</v>
      </c>
      <c r="H58" s="57">
        <v>0</v>
      </c>
      <c r="I58" s="59">
        <v>35</v>
      </c>
      <c r="M58" s="8"/>
    </row>
    <row r="59" spans="2:13" ht="14.5" x14ac:dyDescent="0.35">
      <c r="B59" s="54">
        <f t="shared" si="1"/>
        <v>39</v>
      </c>
      <c r="C59" s="54">
        <v>24272</v>
      </c>
      <c r="D59" s="6">
        <v>0</v>
      </c>
      <c r="E59" s="6">
        <v>1982</v>
      </c>
      <c r="F59" s="55">
        <v>44496.906944444447</v>
      </c>
      <c r="G59" s="6" t="s">
        <v>70</v>
      </c>
      <c r="H59" s="6">
        <v>1</v>
      </c>
      <c r="I59" s="56">
        <v>33</v>
      </c>
      <c r="M59" s="8"/>
    </row>
    <row r="60" spans="2:13" ht="14.5" x14ac:dyDescent="0.35">
      <c r="B60" s="57">
        <f t="shared" si="1"/>
        <v>20</v>
      </c>
      <c r="C60" s="57">
        <v>24271</v>
      </c>
      <c r="D60" s="57">
        <v>0</v>
      </c>
      <c r="E60" s="57">
        <v>2001</v>
      </c>
      <c r="F60" s="58">
        <v>44496.919444444444</v>
      </c>
      <c r="G60" s="57" t="s">
        <v>71</v>
      </c>
      <c r="H60" s="57">
        <v>0</v>
      </c>
      <c r="I60" s="59">
        <v>23</v>
      </c>
      <c r="M60" s="8"/>
    </row>
    <row r="61" spans="2:13" ht="14.5" x14ac:dyDescent="0.35">
      <c r="B61" s="57">
        <f t="shared" si="1"/>
        <v>20</v>
      </c>
      <c r="C61" s="57">
        <v>24223</v>
      </c>
      <c r="D61" s="57">
        <v>0</v>
      </c>
      <c r="E61" s="57">
        <v>2001</v>
      </c>
      <c r="F61" s="58">
        <v>44496.95208333333</v>
      </c>
      <c r="G61" s="57" t="s">
        <v>71</v>
      </c>
      <c r="H61" s="57">
        <v>0</v>
      </c>
      <c r="I61" s="59">
        <v>26</v>
      </c>
      <c r="M61" s="8"/>
    </row>
    <row r="62" spans="2:13" ht="14.5" x14ac:dyDescent="0.35">
      <c r="B62" s="54">
        <f t="shared" si="1"/>
        <v>56</v>
      </c>
      <c r="C62" s="54">
        <v>24285</v>
      </c>
      <c r="D62" s="6">
        <v>0</v>
      </c>
      <c r="E62" s="6">
        <v>1965</v>
      </c>
      <c r="F62" s="55">
        <v>44497.065972222219</v>
      </c>
      <c r="G62" s="6" t="s">
        <v>80</v>
      </c>
      <c r="H62" s="6">
        <v>1</v>
      </c>
      <c r="I62" s="56">
        <v>35</v>
      </c>
      <c r="M62" s="8"/>
    </row>
    <row r="63" spans="2:13" ht="14.5" x14ac:dyDescent="0.35">
      <c r="B63" s="57">
        <f t="shared" si="1"/>
        <v>33</v>
      </c>
      <c r="C63" s="57">
        <v>24287</v>
      </c>
      <c r="D63" s="57">
        <v>0</v>
      </c>
      <c r="E63" s="57">
        <v>1988</v>
      </c>
      <c r="F63" s="58">
        <v>44497.296527777777</v>
      </c>
      <c r="G63" s="57" t="s">
        <v>71</v>
      </c>
      <c r="H63" s="57">
        <v>0</v>
      </c>
      <c r="I63" s="59">
        <v>34</v>
      </c>
      <c r="M63" s="8"/>
    </row>
    <row r="64" spans="2:13" ht="14.5" x14ac:dyDescent="0.35">
      <c r="B64" s="57">
        <f t="shared" si="1"/>
        <v>30</v>
      </c>
      <c r="C64" s="57">
        <v>24289</v>
      </c>
      <c r="D64" s="57">
        <v>0</v>
      </c>
      <c r="E64" s="57">
        <v>1991</v>
      </c>
      <c r="F64" s="58">
        <v>44497.326388888891</v>
      </c>
      <c r="G64" s="57" t="s">
        <v>71</v>
      </c>
      <c r="H64" s="57">
        <v>0</v>
      </c>
      <c r="I64" s="59">
        <v>27</v>
      </c>
      <c r="M64" s="8"/>
    </row>
    <row r="65" spans="2:13" ht="14.5" x14ac:dyDescent="0.35">
      <c r="B65" s="57">
        <f t="shared" si="1"/>
        <v>34</v>
      </c>
      <c r="C65" s="57">
        <v>24291</v>
      </c>
      <c r="D65" s="57">
        <v>0</v>
      </c>
      <c r="E65" s="57">
        <v>1987</v>
      </c>
      <c r="F65" s="58">
        <v>44497.352083333331</v>
      </c>
      <c r="G65" s="57" t="s">
        <v>84</v>
      </c>
      <c r="H65" s="57">
        <v>0</v>
      </c>
      <c r="I65" s="59">
        <v>29</v>
      </c>
      <c r="M65" s="8"/>
    </row>
    <row r="66" spans="2:13" ht="14.5" x14ac:dyDescent="0.35">
      <c r="B66" s="57">
        <f t="shared" si="1"/>
        <v>30</v>
      </c>
      <c r="C66" s="57">
        <v>24295</v>
      </c>
      <c r="D66" s="57">
        <v>0</v>
      </c>
      <c r="E66" s="57">
        <v>1991</v>
      </c>
      <c r="F66" s="58">
        <v>44497.387499999997</v>
      </c>
      <c r="G66" s="57" t="s">
        <v>71</v>
      </c>
      <c r="H66" s="57">
        <v>0</v>
      </c>
      <c r="I66" s="59">
        <v>27</v>
      </c>
      <c r="M66" s="8"/>
    </row>
    <row r="67" spans="2:13" ht="14.5" x14ac:dyDescent="0.35">
      <c r="B67" s="57">
        <f t="shared" si="1"/>
        <v>35</v>
      </c>
      <c r="C67" s="57">
        <v>24297</v>
      </c>
      <c r="D67" s="57">
        <v>0</v>
      </c>
      <c r="E67" s="57">
        <v>1986</v>
      </c>
      <c r="F67" s="58">
        <v>44497.390277777777</v>
      </c>
      <c r="G67" s="57" t="s">
        <v>73</v>
      </c>
      <c r="H67" s="57">
        <v>0</v>
      </c>
      <c r="I67" s="59">
        <v>26</v>
      </c>
      <c r="M67" s="8"/>
    </row>
    <row r="68" spans="2:13" ht="14.5" x14ac:dyDescent="0.35">
      <c r="B68" s="57">
        <f t="shared" si="1"/>
        <v>20</v>
      </c>
      <c r="C68" s="57">
        <v>24300</v>
      </c>
      <c r="D68" s="57">
        <v>0</v>
      </c>
      <c r="E68" s="57">
        <v>2001</v>
      </c>
      <c r="F68" s="58">
        <v>44497.431944444441</v>
      </c>
      <c r="G68" s="57" t="s">
        <v>85</v>
      </c>
      <c r="H68" s="57">
        <v>0</v>
      </c>
      <c r="I68" s="59">
        <v>34</v>
      </c>
      <c r="M68" s="8"/>
    </row>
    <row r="69" spans="2:13" ht="14.5" x14ac:dyDescent="0.35">
      <c r="B69" s="57">
        <f t="shared" si="1"/>
        <v>30</v>
      </c>
      <c r="C69" s="57">
        <v>24304</v>
      </c>
      <c r="D69" s="57">
        <v>0</v>
      </c>
      <c r="E69" s="57">
        <v>1991</v>
      </c>
      <c r="F69" s="58">
        <v>44497.444444444445</v>
      </c>
      <c r="G69" s="57" t="s">
        <v>71</v>
      </c>
      <c r="H69" s="57">
        <v>0</v>
      </c>
      <c r="I69" s="59">
        <v>26</v>
      </c>
      <c r="M69" s="8"/>
    </row>
    <row r="70" spans="2:13" ht="14.5" x14ac:dyDescent="0.35">
      <c r="B70" s="57">
        <f t="shared" si="1"/>
        <v>20</v>
      </c>
      <c r="C70" s="57">
        <v>24305</v>
      </c>
      <c r="D70" s="57">
        <v>0</v>
      </c>
      <c r="E70" s="57">
        <v>2001</v>
      </c>
      <c r="F70" s="58">
        <v>44497.453472222223</v>
      </c>
      <c r="G70" s="57" t="s">
        <v>71</v>
      </c>
      <c r="H70" s="57">
        <v>0</v>
      </c>
      <c r="I70" s="59">
        <v>21</v>
      </c>
      <c r="M70" s="8"/>
    </row>
    <row r="71" spans="2:13" ht="14.5" x14ac:dyDescent="0.35">
      <c r="B71" s="57">
        <f t="shared" si="1"/>
        <v>26</v>
      </c>
      <c r="C71" s="57">
        <v>24308</v>
      </c>
      <c r="D71" s="57">
        <v>0</v>
      </c>
      <c r="E71" s="57">
        <v>1995</v>
      </c>
      <c r="F71" s="58">
        <v>44497.46597222222</v>
      </c>
      <c r="G71" s="57" t="s">
        <v>71</v>
      </c>
      <c r="H71" s="57">
        <v>0</v>
      </c>
      <c r="I71" s="59">
        <v>28</v>
      </c>
      <c r="M71" s="8"/>
    </row>
    <row r="72" spans="2:13" ht="14.5" x14ac:dyDescent="0.35">
      <c r="B72" s="57">
        <f t="shared" si="1"/>
        <v>26</v>
      </c>
      <c r="C72" s="57">
        <v>24309</v>
      </c>
      <c r="D72" s="57">
        <v>1</v>
      </c>
      <c r="E72" s="57">
        <v>1995</v>
      </c>
      <c r="F72" s="58">
        <v>44497.468055555553</v>
      </c>
      <c r="G72" s="57" t="s">
        <v>86</v>
      </c>
      <c r="H72" s="57">
        <v>0</v>
      </c>
      <c r="I72" s="59">
        <v>31</v>
      </c>
      <c r="M72" s="8"/>
    </row>
    <row r="73" spans="2:13" ht="14.5" x14ac:dyDescent="0.35">
      <c r="B73" s="57">
        <f t="shared" si="1"/>
        <v>30</v>
      </c>
      <c r="C73" s="57">
        <v>24310</v>
      </c>
      <c r="D73" s="57">
        <v>0</v>
      </c>
      <c r="E73" s="57">
        <v>1991</v>
      </c>
      <c r="F73" s="58">
        <v>44497.46875</v>
      </c>
      <c r="G73" s="57" t="s">
        <v>85</v>
      </c>
      <c r="H73" s="57">
        <v>0</v>
      </c>
      <c r="I73" s="59">
        <v>34</v>
      </c>
      <c r="M73" s="8"/>
    </row>
    <row r="74" spans="2:13" ht="14.5" x14ac:dyDescent="0.35">
      <c r="B74" s="67">
        <f t="shared" si="1"/>
        <v>31</v>
      </c>
      <c r="C74" s="67">
        <v>24312</v>
      </c>
      <c r="D74" s="67">
        <v>0</v>
      </c>
      <c r="E74" s="67">
        <v>1990</v>
      </c>
      <c r="F74" s="68">
        <v>44497.469444444447</v>
      </c>
      <c r="G74" s="67" t="s">
        <v>87</v>
      </c>
      <c r="H74" s="67">
        <v>2</v>
      </c>
      <c r="I74" s="69">
        <v>34</v>
      </c>
      <c r="M74" s="8"/>
    </row>
    <row r="75" spans="2:13" ht="14.5" x14ac:dyDescent="0.35">
      <c r="B75" s="57">
        <f t="shared" si="1"/>
        <v>28</v>
      </c>
      <c r="C75" s="57">
        <v>24313</v>
      </c>
      <c r="D75" s="57">
        <v>1</v>
      </c>
      <c r="E75" s="57">
        <v>1993</v>
      </c>
      <c r="F75" s="58">
        <v>44497.47152777778</v>
      </c>
      <c r="G75" s="57" t="s">
        <v>71</v>
      </c>
      <c r="H75" s="57">
        <v>0</v>
      </c>
      <c r="I75" s="59">
        <v>31</v>
      </c>
      <c r="M75" s="8"/>
    </row>
    <row r="76" spans="2:13" ht="14.5" x14ac:dyDescent="0.35">
      <c r="B76" s="54">
        <f t="shared" si="1"/>
        <v>31</v>
      </c>
      <c r="C76" s="54">
        <v>24314</v>
      </c>
      <c r="D76" s="6">
        <v>0</v>
      </c>
      <c r="E76" s="6">
        <v>1990</v>
      </c>
      <c r="F76" s="55">
        <v>44497.477083333331</v>
      </c>
      <c r="G76" s="6" t="s">
        <v>88</v>
      </c>
      <c r="H76" s="6">
        <v>1</v>
      </c>
      <c r="I76" s="56">
        <v>31</v>
      </c>
      <c r="M76" s="8"/>
    </row>
    <row r="77" spans="2:13" ht="14.5" x14ac:dyDescent="0.35">
      <c r="B77" s="54">
        <f t="shared" si="1"/>
        <v>25</v>
      </c>
      <c r="C77" s="54">
        <v>24315</v>
      </c>
      <c r="D77" s="6">
        <v>1</v>
      </c>
      <c r="E77" s="6">
        <v>1996</v>
      </c>
      <c r="F77" s="55">
        <v>44497.477083333331</v>
      </c>
      <c r="G77" s="6" t="s">
        <v>70</v>
      </c>
      <c r="H77" s="6">
        <v>1</v>
      </c>
      <c r="I77" s="56">
        <v>35</v>
      </c>
      <c r="M77" s="8"/>
    </row>
    <row r="78" spans="2:13" ht="14.5" x14ac:dyDescent="0.35">
      <c r="B78" s="63">
        <f t="shared" si="1"/>
        <v>33</v>
      </c>
      <c r="C78" s="63">
        <v>24316</v>
      </c>
      <c r="D78" s="6">
        <v>0</v>
      </c>
      <c r="E78" s="6">
        <v>1988</v>
      </c>
      <c r="F78" s="55">
        <v>44497.478472222225</v>
      </c>
      <c r="G78" s="6" t="s">
        <v>89</v>
      </c>
      <c r="H78" s="6">
        <v>1</v>
      </c>
      <c r="I78" s="56">
        <v>33</v>
      </c>
      <c r="M78" s="8"/>
    </row>
    <row r="79" spans="2:13" ht="14.5" x14ac:dyDescent="0.35">
      <c r="B79" s="64">
        <f t="shared" si="1"/>
        <v>25</v>
      </c>
      <c r="C79" s="64">
        <v>24319</v>
      </c>
      <c r="D79" s="64">
        <v>1</v>
      </c>
      <c r="E79" s="64">
        <v>1996</v>
      </c>
      <c r="F79" s="65">
        <v>44497.48333333333</v>
      </c>
      <c r="G79" s="64" t="s">
        <v>71</v>
      </c>
      <c r="H79" s="64">
        <v>0</v>
      </c>
      <c r="I79" s="66">
        <v>23</v>
      </c>
      <c r="M79" s="8"/>
    </row>
    <row r="80" spans="2:13" ht="14.5" x14ac:dyDescent="0.35">
      <c r="B80" s="67">
        <f t="shared" si="1"/>
        <v>30</v>
      </c>
      <c r="C80" s="67">
        <v>24320</v>
      </c>
      <c r="D80" s="67">
        <v>0</v>
      </c>
      <c r="E80" s="67">
        <v>1991</v>
      </c>
      <c r="F80" s="68">
        <v>44497.488888888889</v>
      </c>
      <c r="G80" s="67" t="s">
        <v>90</v>
      </c>
      <c r="H80" s="67">
        <v>2</v>
      </c>
      <c r="I80" s="69">
        <v>31</v>
      </c>
      <c r="M80" s="8"/>
    </row>
    <row r="81" spans="2:13" ht="14.5" x14ac:dyDescent="0.35">
      <c r="B81" s="63">
        <f t="shared" si="1"/>
        <v>45</v>
      </c>
      <c r="C81" s="63">
        <v>24321</v>
      </c>
      <c r="D81" s="6">
        <v>0</v>
      </c>
      <c r="E81" s="6">
        <v>1976</v>
      </c>
      <c r="F81" s="55">
        <v>44497.495138888888</v>
      </c>
      <c r="G81" s="6" t="s">
        <v>91</v>
      </c>
      <c r="H81" s="6">
        <v>1</v>
      </c>
      <c r="I81" s="56">
        <v>35</v>
      </c>
      <c r="M81" s="8"/>
    </row>
    <row r="82" spans="2:13" ht="14.5" x14ac:dyDescent="0.35">
      <c r="B82" s="54">
        <f t="shared" si="1"/>
        <v>23</v>
      </c>
      <c r="C82" s="54">
        <v>24323</v>
      </c>
      <c r="D82" s="6">
        <v>1</v>
      </c>
      <c r="E82" s="6">
        <v>1998</v>
      </c>
      <c r="F82" s="55">
        <v>44497.498611111114</v>
      </c>
      <c r="G82" s="6" t="s">
        <v>92</v>
      </c>
      <c r="H82" s="6">
        <v>1</v>
      </c>
      <c r="I82" s="56">
        <v>32</v>
      </c>
      <c r="M82" s="8"/>
    </row>
    <row r="83" spans="2:13" ht="14.5" x14ac:dyDescent="0.35">
      <c r="B83" s="64">
        <f t="shared" si="1"/>
        <v>29</v>
      </c>
      <c r="C83" s="64">
        <v>24324</v>
      </c>
      <c r="D83" s="64">
        <v>1</v>
      </c>
      <c r="E83" s="64">
        <v>1992</v>
      </c>
      <c r="F83" s="65">
        <v>44497.504861111112</v>
      </c>
      <c r="G83" s="64" t="s">
        <v>71</v>
      </c>
      <c r="H83" s="64">
        <v>0</v>
      </c>
      <c r="I83" s="66">
        <v>32</v>
      </c>
      <c r="M83" s="8"/>
    </row>
    <row r="84" spans="2:13" ht="14.5" x14ac:dyDescent="0.35">
      <c r="B84" s="57">
        <f t="shared" si="1"/>
        <v>37</v>
      </c>
      <c r="C84" s="57">
        <v>24325</v>
      </c>
      <c r="D84" s="57">
        <v>1</v>
      </c>
      <c r="E84" s="57">
        <v>1984</v>
      </c>
      <c r="F84" s="58">
        <v>44497.51666666667</v>
      </c>
      <c r="G84" s="57" t="s">
        <v>78</v>
      </c>
      <c r="H84" s="57">
        <v>0</v>
      </c>
      <c r="I84" s="59">
        <v>19</v>
      </c>
      <c r="M84" s="8"/>
    </row>
    <row r="85" spans="2:13" ht="14.5" x14ac:dyDescent="0.35">
      <c r="B85" s="67">
        <f t="shared" si="1"/>
        <v>27</v>
      </c>
      <c r="C85" s="67">
        <v>24327</v>
      </c>
      <c r="D85" s="67">
        <v>1</v>
      </c>
      <c r="E85" s="67">
        <v>1994</v>
      </c>
      <c r="F85" s="68">
        <v>44497.518055555556</v>
      </c>
      <c r="G85" s="67" t="s">
        <v>93</v>
      </c>
      <c r="H85" s="67">
        <v>2</v>
      </c>
      <c r="I85" s="69">
        <v>38</v>
      </c>
      <c r="M85" s="8"/>
    </row>
    <row r="86" spans="2:13" ht="14.5" x14ac:dyDescent="0.35">
      <c r="B86" s="67">
        <f t="shared" si="1"/>
        <v>32</v>
      </c>
      <c r="C86" s="67">
        <v>24328</v>
      </c>
      <c r="D86" s="67">
        <v>1</v>
      </c>
      <c r="E86" s="67">
        <v>1989</v>
      </c>
      <c r="F86" s="68">
        <v>44497.520833333336</v>
      </c>
      <c r="G86" s="67" t="s">
        <v>94</v>
      </c>
      <c r="H86" s="67">
        <v>2</v>
      </c>
      <c r="I86" s="69">
        <v>32</v>
      </c>
      <c r="M86" s="8"/>
    </row>
    <row r="87" spans="2:13" ht="14.5" x14ac:dyDescent="0.35">
      <c r="B87" s="67">
        <f t="shared" si="1"/>
        <v>37</v>
      </c>
      <c r="C87" s="67">
        <v>24329</v>
      </c>
      <c r="D87" s="67">
        <v>1</v>
      </c>
      <c r="E87" s="67">
        <v>1984</v>
      </c>
      <c r="F87" s="68">
        <v>44497.522916666669</v>
      </c>
      <c r="G87" s="67" t="s">
        <v>95</v>
      </c>
      <c r="H87" s="67">
        <v>2</v>
      </c>
      <c r="I87" s="69">
        <v>24</v>
      </c>
      <c r="M87" s="8"/>
    </row>
    <row r="88" spans="2:13" ht="14.5" x14ac:dyDescent="0.35">
      <c r="B88" s="57">
        <f t="shared" si="1"/>
        <v>23</v>
      </c>
      <c r="C88" s="57">
        <v>24331</v>
      </c>
      <c r="D88" s="57">
        <v>0</v>
      </c>
      <c r="E88" s="57">
        <v>1998</v>
      </c>
      <c r="F88" s="58">
        <v>44497.52847222222</v>
      </c>
      <c r="G88" s="57" t="s">
        <v>71</v>
      </c>
      <c r="H88" s="57">
        <v>0</v>
      </c>
      <c r="I88" s="59">
        <v>30</v>
      </c>
      <c r="M88" s="8"/>
    </row>
    <row r="89" spans="2:13" ht="14.5" x14ac:dyDescent="0.35">
      <c r="B89" s="57">
        <f t="shared" si="1"/>
        <v>33</v>
      </c>
      <c r="C89" s="57">
        <v>24332</v>
      </c>
      <c r="D89" s="57">
        <v>0</v>
      </c>
      <c r="E89" s="57">
        <v>1988</v>
      </c>
      <c r="F89" s="58">
        <v>44497.52847222222</v>
      </c>
      <c r="G89" s="57" t="s">
        <v>71</v>
      </c>
      <c r="H89" s="57">
        <v>0</v>
      </c>
      <c r="I89" s="59">
        <v>35</v>
      </c>
      <c r="M89" s="8"/>
    </row>
    <row r="90" spans="2:13" ht="14.5" x14ac:dyDescent="0.35">
      <c r="B90" s="57">
        <f t="shared" si="1"/>
        <v>30</v>
      </c>
      <c r="C90" s="57">
        <v>24334</v>
      </c>
      <c r="D90" s="57">
        <v>0</v>
      </c>
      <c r="E90" s="57">
        <v>1991</v>
      </c>
      <c r="F90" s="58">
        <v>44497.530555555553</v>
      </c>
      <c r="G90" s="57" t="s">
        <v>71</v>
      </c>
      <c r="H90" s="57">
        <v>0</v>
      </c>
      <c r="I90" s="59">
        <v>30</v>
      </c>
      <c r="M90" s="8"/>
    </row>
    <row r="91" spans="2:13" ht="14.5" x14ac:dyDescent="0.35">
      <c r="B91" s="57">
        <f t="shared" si="1"/>
        <v>27</v>
      </c>
      <c r="C91" s="57">
        <v>24336</v>
      </c>
      <c r="D91" s="57">
        <v>0</v>
      </c>
      <c r="E91" s="57">
        <v>1994</v>
      </c>
      <c r="F91" s="58">
        <v>44497.547222222223</v>
      </c>
      <c r="G91" s="57" t="s">
        <v>71</v>
      </c>
      <c r="H91" s="57">
        <v>0</v>
      </c>
      <c r="I91" s="59">
        <v>26</v>
      </c>
      <c r="M91" s="8"/>
    </row>
    <row r="92" spans="2:13" ht="14.5" x14ac:dyDescent="0.35">
      <c r="B92" s="67">
        <f t="shared" si="1"/>
        <v>32</v>
      </c>
      <c r="C92" s="67">
        <v>24337</v>
      </c>
      <c r="D92" s="67">
        <v>0</v>
      </c>
      <c r="E92" s="67">
        <v>1989</v>
      </c>
      <c r="F92" s="68">
        <v>44497.548611111109</v>
      </c>
      <c r="G92" s="67" t="s">
        <v>96</v>
      </c>
      <c r="H92" s="67">
        <v>2</v>
      </c>
      <c r="I92" s="69">
        <v>37</v>
      </c>
      <c r="M92" s="8"/>
    </row>
    <row r="93" spans="2:13" ht="14.5" x14ac:dyDescent="0.35">
      <c r="B93" s="54">
        <f t="shared" si="1"/>
        <v>27</v>
      </c>
      <c r="C93" s="54">
        <v>24340</v>
      </c>
      <c r="D93" s="6">
        <v>1</v>
      </c>
      <c r="E93" s="6">
        <v>1994</v>
      </c>
      <c r="F93" s="55">
        <v>44497.561805555553</v>
      </c>
      <c r="G93" s="6" t="s">
        <v>97</v>
      </c>
      <c r="H93" s="6">
        <v>1</v>
      </c>
      <c r="I93" s="56">
        <v>29</v>
      </c>
      <c r="M93" s="8"/>
    </row>
    <row r="94" spans="2:13" ht="14.5" x14ac:dyDescent="0.35">
      <c r="B94" s="63">
        <f t="shared" si="1"/>
        <v>22</v>
      </c>
      <c r="C94" s="63">
        <v>24343</v>
      </c>
      <c r="D94" s="6">
        <v>0</v>
      </c>
      <c r="E94" s="6">
        <v>1999</v>
      </c>
      <c r="F94" s="55">
        <v>44497.570833333331</v>
      </c>
      <c r="G94" s="6" t="s">
        <v>98</v>
      </c>
      <c r="H94" s="6">
        <v>1</v>
      </c>
      <c r="I94" s="56">
        <v>25</v>
      </c>
      <c r="M94" s="8"/>
    </row>
    <row r="95" spans="2:13" ht="14.5" x14ac:dyDescent="0.35">
      <c r="B95" s="63">
        <f t="shared" si="1"/>
        <v>21</v>
      </c>
      <c r="C95" s="63">
        <v>24344</v>
      </c>
      <c r="D95" s="6">
        <v>1</v>
      </c>
      <c r="E95" s="6">
        <v>2000</v>
      </c>
      <c r="F95" s="55">
        <v>44497.575694444444</v>
      </c>
      <c r="G95" s="6" t="s">
        <v>99</v>
      </c>
      <c r="H95" s="6">
        <v>1</v>
      </c>
      <c r="I95" s="56">
        <v>32</v>
      </c>
      <c r="M95" s="8"/>
    </row>
    <row r="96" spans="2:13" ht="14.5" x14ac:dyDescent="0.35">
      <c r="B96" s="64">
        <f t="shared" si="1"/>
        <v>30</v>
      </c>
      <c r="C96" s="64">
        <v>24350</v>
      </c>
      <c r="D96" s="64">
        <v>0</v>
      </c>
      <c r="E96" s="64">
        <v>1991</v>
      </c>
      <c r="F96" s="65">
        <v>44497.586805555555</v>
      </c>
      <c r="G96" s="64" t="s">
        <v>71</v>
      </c>
      <c r="H96" s="64">
        <v>0</v>
      </c>
      <c r="I96" s="66">
        <v>39</v>
      </c>
      <c r="M96" s="8"/>
    </row>
    <row r="97" spans="2:13" ht="14.5" x14ac:dyDescent="0.35">
      <c r="B97" s="54">
        <f t="shared" si="1"/>
        <v>41</v>
      </c>
      <c r="C97" s="54">
        <v>24354</v>
      </c>
      <c r="D97" s="6">
        <v>1</v>
      </c>
      <c r="E97" s="6">
        <v>1980</v>
      </c>
      <c r="F97" s="55">
        <v>44497.599305555559</v>
      </c>
      <c r="G97" s="6" t="s">
        <v>70</v>
      </c>
      <c r="H97" s="6">
        <v>1</v>
      </c>
      <c r="I97" s="56">
        <v>35</v>
      </c>
      <c r="M97" s="8"/>
    </row>
    <row r="98" spans="2:13" ht="14.5" x14ac:dyDescent="0.35">
      <c r="B98" s="57">
        <f t="shared" si="1"/>
        <v>28</v>
      </c>
      <c r="C98" s="57">
        <v>23984</v>
      </c>
      <c r="D98" s="57">
        <v>0</v>
      </c>
      <c r="E98" s="57">
        <v>1993</v>
      </c>
      <c r="F98" s="58">
        <v>44497.606249999997</v>
      </c>
      <c r="G98" s="57" t="s">
        <v>78</v>
      </c>
      <c r="H98" s="57">
        <v>0</v>
      </c>
      <c r="I98" s="59">
        <v>25</v>
      </c>
      <c r="M98" s="8"/>
    </row>
    <row r="99" spans="2:13" ht="14.5" x14ac:dyDescent="0.35">
      <c r="B99" s="57">
        <f t="shared" si="1"/>
        <v>23</v>
      </c>
      <c r="C99" s="57">
        <v>24359</v>
      </c>
      <c r="D99" s="57">
        <v>0</v>
      </c>
      <c r="E99" s="57">
        <v>1998</v>
      </c>
      <c r="F99" s="58">
        <v>44497.63958333333</v>
      </c>
      <c r="G99" s="57" t="s">
        <v>71</v>
      </c>
      <c r="H99" s="57">
        <v>0</v>
      </c>
      <c r="I99" s="59">
        <v>24</v>
      </c>
      <c r="M99" s="8"/>
    </row>
    <row r="100" spans="2:13" ht="14.5" x14ac:dyDescent="0.35">
      <c r="B100" s="57">
        <f t="shared" si="1"/>
        <v>66</v>
      </c>
      <c r="C100" s="57">
        <v>24362</v>
      </c>
      <c r="D100" s="57">
        <v>0</v>
      </c>
      <c r="E100" s="57">
        <v>1955</v>
      </c>
      <c r="F100" s="58">
        <v>44497.652777777781</v>
      </c>
      <c r="G100" s="57" t="s">
        <v>71</v>
      </c>
      <c r="H100" s="57">
        <v>0</v>
      </c>
      <c r="I100" s="59">
        <v>34</v>
      </c>
      <c r="M100" s="8"/>
    </row>
    <row r="101" spans="2:13" ht="14.5" x14ac:dyDescent="0.35">
      <c r="B101" s="57">
        <f t="shared" si="1"/>
        <v>37</v>
      </c>
      <c r="C101" s="57">
        <v>24364</v>
      </c>
      <c r="D101" s="57">
        <v>0</v>
      </c>
      <c r="E101" s="57">
        <v>1984</v>
      </c>
      <c r="F101" s="58">
        <v>44497.663888888892</v>
      </c>
      <c r="G101" s="57" t="s">
        <v>71</v>
      </c>
      <c r="H101" s="57">
        <v>0</v>
      </c>
      <c r="I101" s="59">
        <v>24</v>
      </c>
      <c r="M101" s="8"/>
    </row>
    <row r="102" spans="2:13" ht="14.5" x14ac:dyDescent="0.35">
      <c r="B102" s="60">
        <f t="shared" si="1"/>
        <v>41</v>
      </c>
      <c r="C102" s="60">
        <v>24369</v>
      </c>
      <c r="D102" s="60">
        <v>0</v>
      </c>
      <c r="E102" s="60">
        <v>1980</v>
      </c>
      <c r="F102" s="61">
        <v>44497.693749999999</v>
      </c>
      <c r="G102" s="60" t="s">
        <v>71</v>
      </c>
      <c r="H102" s="60">
        <v>0</v>
      </c>
      <c r="I102" s="62">
        <v>37</v>
      </c>
      <c r="M102" s="8"/>
    </row>
    <row r="103" spans="2:13" ht="14.5" x14ac:dyDescent="0.35">
      <c r="B103" s="63">
        <f t="shared" si="1"/>
        <v>36</v>
      </c>
      <c r="C103" s="63">
        <v>24370</v>
      </c>
      <c r="D103" s="6">
        <v>1</v>
      </c>
      <c r="E103" s="6">
        <v>1985</v>
      </c>
      <c r="F103" s="55">
        <v>44497.703472222223</v>
      </c>
      <c r="G103" s="6" t="s">
        <v>100</v>
      </c>
      <c r="H103" s="6">
        <v>1</v>
      </c>
      <c r="I103" s="56">
        <v>36</v>
      </c>
      <c r="M103" s="8"/>
    </row>
    <row r="104" spans="2:13" ht="14.5" x14ac:dyDescent="0.35">
      <c r="B104" s="70">
        <f t="shared" si="1"/>
        <v>19</v>
      </c>
      <c r="C104" s="70">
        <v>24372</v>
      </c>
      <c r="D104" s="70">
        <v>0</v>
      </c>
      <c r="E104" s="70">
        <v>2002</v>
      </c>
      <c r="F104" s="71">
        <v>44497.714583333334</v>
      </c>
      <c r="G104" s="70" t="s">
        <v>71</v>
      </c>
      <c r="H104" s="70">
        <v>0</v>
      </c>
      <c r="I104" s="72">
        <v>32</v>
      </c>
      <c r="M104" s="8"/>
    </row>
    <row r="105" spans="2:13" ht="14.5" x14ac:dyDescent="0.35">
      <c r="B105" s="63">
        <f t="shared" si="1"/>
        <v>27</v>
      </c>
      <c r="C105" s="63">
        <v>24374</v>
      </c>
      <c r="D105" s="6">
        <v>0</v>
      </c>
      <c r="E105" s="6">
        <v>1994</v>
      </c>
      <c r="F105" s="55">
        <v>44497.71875</v>
      </c>
      <c r="G105" s="6" t="s">
        <v>101</v>
      </c>
      <c r="H105" s="6">
        <v>1</v>
      </c>
      <c r="I105" s="56">
        <v>32</v>
      </c>
      <c r="M105" s="8"/>
    </row>
    <row r="106" spans="2:13" ht="14.5" x14ac:dyDescent="0.35">
      <c r="B106" s="64">
        <f t="shared" si="1"/>
        <v>33</v>
      </c>
      <c r="C106" s="64">
        <v>24380</v>
      </c>
      <c r="D106" s="64">
        <v>0</v>
      </c>
      <c r="E106" s="64">
        <v>1988</v>
      </c>
      <c r="F106" s="65">
        <v>44497.731249999997</v>
      </c>
      <c r="G106" s="64" t="s">
        <v>78</v>
      </c>
      <c r="H106" s="64">
        <v>0</v>
      </c>
      <c r="I106" s="66">
        <v>31</v>
      </c>
      <c r="M106" s="8"/>
    </row>
    <row r="107" spans="2:13" ht="14.5" x14ac:dyDescent="0.35">
      <c r="B107" s="57">
        <f t="shared" si="1"/>
        <v>40</v>
      </c>
      <c r="C107" s="57">
        <v>24381</v>
      </c>
      <c r="D107" s="57">
        <v>1</v>
      </c>
      <c r="E107" s="57">
        <v>1981</v>
      </c>
      <c r="F107" s="58">
        <v>44497.736805555556</v>
      </c>
      <c r="G107" s="57" t="s">
        <v>102</v>
      </c>
      <c r="H107" s="57">
        <v>0</v>
      </c>
      <c r="I107" s="59">
        <v>26</v>
      </c>
      <c r="M107" s="8"/>
    </row>
    <row r="108" spans="2:13" ht="14.5" x14ac:dyDescent="0.35">
      <c r="B108" s="57">
        <f t="shared" si="1"/>
        <v>24</v>
      </c>
      <c r="C108" s="57">
        <v>24387</v>
      </c>
      <c r="D108" s="57">
        <v>0</v>
      </c>
      <c r="E108" s="57">
        <v>1997</v>
      </c>
      <c r="F108" s="58">
        <v>44497.743750000001</v>
      </c>
      <c r="G108" s="57" t="s">
        <v>71</v>
      </c>
      <c r="H108" s="57">
        <v>0</v>
      </c>
      <c r="I108" s="59">
        <v>28</v>
      </c>
      <c r="M108" s="8"/>
    </row>
    <row r="109" spans="2:13" ht="14.5" x14ac:dyDescent="0.35">
      <c r="B109" s="54">
        <f t="shared" si="1"/>
        <v>22</v>
      </c>
      <c r="C109" s="54">
        <v>24391</v>
      </c>
      <c r="D109" s="6">
        <v>1</v>
      </c>
      <c r="E109" s="6">
        <v>1999</v>
      </c>
      <c r="F109" s="55">
        <v>44497.746527777781</v>
      </c>
      <c r="G109" s="6" t="s">
        <v>70</v>
      </c>
      <c r="H109" s="6">
        <v>1</v>
      </c>
      <c r="I109" s="56">
        <v>38</v>
      </c>
      <c r="M109" s="8"/>
    </row>
    <row r="110" spans="2:13" ht="14.5" x14ac:dyDescent="0.35">
      <c r="B110" s="63">
        <f t="shared" si="1"/>
        <v>61</v>
      </c>
      <c r="C110" s="63">
        <v>24398</v>
      </c>
      <c r="D110" s="6">
        <v>1</v>
      </c>
      <c r="E110" s="6">
        <v>1960</v>
      </c>
      <c r="F110" s="55">
        <v>44497.760416666664</v>
      </c>
      <c r="G110" s="6" t="s">
        <v>103</v>
      </c>
      <c r="H110" s="6">
        <v>1</v>
      </c>
      <c r="I110" s="56">
        <v>30</v>
      </c>
      <c r="M110" s="8"/>
    </row>
    <row r="111" spans="2:13" ht="14.5" x14ac:dyDescent="0.35">
      <c r="B111" s="64">
        <f t="shared" si="1"/>
        <v>21</v>
      </c>
      <c r="C111" s="64">
        <v>24402</v>
      </c>
      <c r="D111" s="64">
        <v>0</v>
      </c>
      <c r="E111" s="64">
        <v>2000</v>
      </c>
      <c r="F111" s="65">
        <v>44497.76458333333</v>
      </c>
      <c r="G111" s="64" t="s">
        <v>71</v>
      </c>
      <c r="H111" s="64">
        <v>0</v>
      </c>
      <c r="I111" s="66">
        <v>22</v>
      </c>
      <c r="M111" s="8"/>
    </row>
    <row r="112" spans="2:13" ht="14.5" x14ac:dyDescent="0.35">
      <c r="B112" s="57">
        <f t="shared" si="1"/>
        <v>34</v>
      </c>
      <c r="C112" s="57">
        <v>24408</v>
      </c>
      <c r="D112" s="57">
        <v>1</v>
      </c>
      <c r="E112" s="57">
        <v>1987</v>
      </c>
      <c r="F112" s="58">
        <v>44497.773611111108</v>
      </c>
      <c r="G112" s="57" t="s">
        <v>71</v>
      </c>
      <c r="H112" s="57">
        <v>0</v>
      </c>
      <c r="I112" s="59">
        <v>35</v>
      </c>
      <c r="M112" s="8"/>
    </row>
    <row r="113" spans="2:13" ht="14.5" x14ac:dyDescent="0.35">
      <c r="B113" s="57">
        <f t="shared" si="1"/>
        <v>40</v>
      </c>
      <c r="C113" s="57">
        <v>24401</v>
      </c>
      <c r="D113" s="57">
        <v>1</v>
      </c>
      <c r="E113" s="57">
        <v>1981</v>
      </c>
      <c r="F113" s="58">
        <v>44497.773611111108</v>
      </c>
      <c r="G113" s="57" t="s">
        <v>104</v>
      </c>
      <c r="H113" s="57">
        <v>0</v>
      </c>
      <c r="I113" s="59">
        <v>18</v>
      </c>
      <c r="M113" s="8"/>
    </row>
    <row r="114" spans="2:13" ht="14.5" x14ac:dyDescent="0.35">
      <c r="B114" s="57">
        <f t="shared" si="1"/>
        <v>48</v>
      </c>
      <c r="C114" s="57">
        <v>24414</v>
      </c>
      <c r="D114" s="57">
        <v>0</v>
      </c>
      <c r="E114" s="57">
        <v>1973</v>
      </c>
      <c r="F114" s="58">
        <v>44497.783333333333</v>
      </c>
      <c r="G114" s="57" t="s">
        <v>71</v>
      </c>
      <c r="H114" s="57">
        <v>0</v>
      </c>
      <c r="I114" s="59">
        <v>24</v>
      </c>
      <c r="M114" s="8"/>
    </row>
    <row r="115" spans="2:13" ht="14.5" x14ac:dyDescent="0.35">
      <c r="B115" s="54">
        <f t="shared" si="1"/>
        <v>26</v>
      </c>
      <c r="C115" s="54">
        <v>24368</v>
      </c>
      <c r="D115" s="6">
        <v>0</v>
      </c>
      <c r="E115" s="6">
        <v>1995</v>
      </c>
      <c r="F115" s="55">
        <v>44497.786111111112</v>
      </c>
      <c r="G115" s="6" t="s">
        <v>105</v>
      </c>
      <c r="H115" s="6">
        <v>1</v>
      </c>
      <c r="I115" s="56">
        <v>30</v>
      </c>
      <c r="M115" s="8"/>
    </row>
    <row r="116" spans="2:13" ht="14.5" x14ac:dyDescent="0.35">
      <c r="B116" s="57">
        <f t="shared" si="1"/>
        <v>40</v>
      </c>
      <c r="C116" s="57">
        <v>24429</v>
      </c>
      <c r="D116" s="57">
        <v>1</v>
      </c>
      <c r="E116" s="57">
        <v>1981</v>
      </c>
      <c r="F116" s="58">
        <v>44497.796527777777</v>
      </c>
      <c r="G116" s="57" t="s">
        <v>106</v>
      </c>
      <c r="H116" s="57">
        <v>0</v>
      </c>
      <c r="I116" s="59">
        <v>31</v>
      </c>
      <c r="M116" s="8"/>
    </row>
    <row r="117" spans="2:13" ht="14.5" x14ac:dyDescent="0.35">
      <c r="B117" s="57">
        <f t="shared" si="1"/>
        <v>22</v>
      </c>
      <c r="C117" s="57">
        <v>24430</v>
      </c>
      <c r="D117" s="57">
        <v>0</v>
      </c>
      <c r="E117" s="57">
        <v>1999</v>
      </c>
      <c r="F117" s="58">
        <v>44497.801388888889</v>
      </c>
      <c r="G117" s="57" t="s">
        <v>71</v>
      </c>
      <c r="H117" s="57">
        <v>0</v>
      </c>
      <c r="I117" s="59">
        <v>29</v>
      </c>
      <c r="M117" s="8"/>
    </row>
    <row r="118" spans="2:13" ht="14.5" x14ac:dyDescent="0.35">
      <c r="B118" s="57">
        <f t="shared" si="1"/>
        <v>63</v>
      </c>
      <c r="C118" s="57">
        <v>24443</v>
      </c>
      <c r="D118" s="57">
        <v>0</v>
      </c>
      <c r="E118" s="57">
        <v>1958</v>
      </c>
      <c r="F118" s="58">
        <v>44497.8125</v>
      </c>
      <c r="G118" s="57" t="s">
        <v>71</v>
      </c>
      <c r="H118" s="57">
        <v>0</v>
      </c>
      <c r="I118" s="59">
        <v>29</v>
      </c>
      <c r="M118" s="8"/>
    </row>
    <row r="119" spans="2:13" ht="14.5" x14ac:dyDescent="0.35">
      <c r="B119" s="57">
        <f t="shared" si="1"/>
        <v>19</v>
      </c>
      <c r="C119" s="57">
        <v>24449</v>
      </c>
      <c r="D119" s="57">
        <v>0</v>
      </c>
      <c r="E119" s="57">
        <v>2002</v>
      </c>
      <c r="F119" s="58">
        <v>44497.82916666667</v>
      </c>
      <c r="G119" s="57" t="s">
        <v>107</v>
      </c>
      <c r="H119" s="57">
        <v>0</v>
      </c>
      <c r="I119" s="59">
        <v>27</v>
      </c>
      <c r="M119" s="8"/>
    </row>
    <row r="120" spans="2:13" ht="14.5" x14ac:dyDescent="0.35">
      <c r="B120" s="54">
        <f t="shared" si="1"/>
        <v>25</v>
      </c>
      <c r="C120" s="54">
        <v>24476</v>
      </c>
      <c r="D120" s="6">
        <v>0</v>
      </c>
      <c r="E120" s="6">
        <v>1996</v>
      </c>
      <c r="F120" s="55">
        <v>44497.878472222219</v>
      </c>
      <c r="G120" s="6" t="s">
        <v>70</v>
      </c>
      <c r="H120" s="6">
        <v>1</v>
      </c>
      <c r="I120" s="56">
        <v>36</v>
      </c>
      <c r="M120" s="8"/>
    </row>
    <row r="121" spans="2:13" ht="14.5" x14ac:dyDescent="0.35">
      <c r="B121" s="63">
        <f t="shared" si="1"/>
        <v>35</v>
      </c>
      <c r="C121" s="63">
        <v>24484</v>
      </c>
      <c r="D121" s="6">
        <v>1</v>
      </c>
      <c r="E121" s="6">
        <v>1986</v>
      </c>
      <c r="F121" s="55">
        <v>44497.888888888891</v>
      </c>
      <c r="G121" s="6" t="s">
        <v>108</v>
      </c>
      <c r="H121" s="6">
        <v>1</v>
      </c>
      <c r="I121" s="56">
        <v>34</v>
      </c>
      <c r="M121" s="8"/>
    </row>
    <row r="122" spans="2:13" ht="14.5" x14ac:dyDescent="0.35">
      <c r="B122" s="64">
        <f t="shared" si="1"/>
        <v>34</v>
      </c>
      <c r="C122" s="64">
        <v>24485</v>
      </c>
      <c r="D122" s="64">
        <v>0</v>
      </c>
      <c r="E122" s="64">
        <v>1987</v>
      </c>
      <c r="F122" s="65">
        <v>44497.890972222223</v>
      </c>
      <c r="G122" s="64" t="s">
        <v>71</v>
      </c>
      <c r="H122" s="64">
        <v>0</v>
      </c>
      <c r="I122" s="66">
        <v>38</v>
      </c>
      <c r="M122" s="8"/>
    </row>
    <row r="123" spans="2:13" ht="14.5" x14ac:dyDescent="0.35">
      <c r="B123" s="57">
        <f t="shared" si="1"/>
        <v>21</v>
      </c>
      <c r="C123" s="57">
        <v>24487</v>
      </c>
      <c r="D123" s="57">
        <v>0</v>
      </c>
      <c r="E123" s="57">
        <v>2000</v>
      </c>
      <c r="F123" s="58">
        <v>44497.897916666669</v>
      </c>
      <c r="G123" s="57" t="s">
        <v>109</v>
      </c>
      <c r="H123" s="57">
        <v>0</v>
      </c>
      <c r="I123" s="59">
        <v>31</v>
      </c>
      <c r="M123" s="8"/>
    </row>
    <row r="124" spans="2:13" ht="14.5" x14ac:dyDescent="0.35">
      <c r="B124" s="57">
        <f t="shared" si="1"/>
        <v>42</v>
      </c>
      <c r="C124" s="57">
        <v>24478</v>
      </c>
      <c r="D124" s="57">
        <v>0</v>
      </c>
      <c r="E124" s="57">
        <v>1979</v>
      </c>
      <c r="F124" s="58">
        <v>44497.898611111108</v>
      </c>
      <c r="G124" s="57" t="s">
        <v>71</v>
      </c>
      <c r="H124" s="57">
        <v>0</v>
      </c>
      <c r="I124" s="59">
        <v>29</v>
      </c>
      <c r="M124" s="8"/>
    </row>
    <row r="125" spans="2:13" ht="14.5" x14ac:dyDescent="0.35">
      <c r="B125" s="54">
        <f t="shared" si="1"/>
        <v>20</v>
      </c>
      <c r="C125" s="54">
        <v>24497</v>
      </c>
      <c r="D125" s="6">
        <v>0</v>
      </c>
      <c r="E125" s="6">
        <v>2001</v>
      </c>
      <c r="F125" s="55">
        <v>44497.911805555559</v>
      </c>
      <c r="G125" s="6" t="s">
        <v>110</v>
      </c>
      <c r="H125" s="6">
        <v>1</v>
      </c>
      <c r="I125" s="56">
        <v>34</v>
      </c>
      <c r="M125" s="8"/>
    </row>
    <row r="126" spans="2:13" ht="14.5" x14ac:dyDescent="0.35">
      <c r="B126" s="57">
        <f t="shared" si="1"/>
        <v>19</v>
      </c>
      <c r="C126" s="57">
        <v>24505</v>
      </c>
      <c r="D126" s="57">
        <v>0</v>
      </c>
      <c r="E126" s="57">
        <v>2002</v>
      </c>
      <c r="F126" s="58">
        <v>44497.933333333334</v>
      </c>
      <c r="G126" s="57" t="s">
        <v>71</v>
      </c>
      <c r="H126" s="57">
        <v>0</v>
      </c>
      <c r="I126" s="59">
        <v>26</v>
      </c>
      <c r="M126" s="8"/>
    </row>
    <row r="127" spans="2:13" ht="14.5" x14ac:dyDescent="0.35">
      <c r="B127" s="54">
        <f t="shared" si="1"/>
        <v>38</v>
      </c>
      <c r="C127" s="54">
        <v>24510</v>
      </c>
      <c r="D127" s="6">
        <v>0</v>
      </c>
      <c r="E127" s="6">
        <v>1983</v>
      </c>
      <c r="F127" s="55">
        <v>44497.943749999999</v>
      </c>
      <c r="G127" s="6" t="s">
        <v>80</v>
      </c>
      <c r="H127" s="6">
        <v>1</v>
      </c>
      <c r="I127" s="56">
        <v>31</v>
      </c>
      <c r="M127" s="8"/>
    </row>
    <row r="128" spans="2:13" ht="14.5" x14ac:dyDescent="0.35">
      <c r="B128" s="54">
        <f t="shared" si="1"/>
        <v>34</v>
      </c>
      <c r="C128" s="54">
        <v>24513</v>
      </c>
      <c r="D128" s="6">
        <v>0</v>
      </c>
      <c r="E128" s="6">
        <v>1987</v>
      </c>
      <c r="F128" s="55">
        <v>44497.952777777777</v>
      </c>
      <c r="G128" s="6" t="s">
        <v>111</v>
      </c>
      <c r="H128" s="6">
        <v>1</v>
      </c>
      <c r="I128" s="56">
        <v>37</v>
      </c>
      <c r="M128" s="8"/>
    </row>
    <row r="129" spans="2:13" ht="14.5" x14ac:dyDescent="0.35">
      <c r="B129" s="57">
        <f t="shared" si="1"/>
        <v>34</v>
      </c>
      <c r="C129" s="57">
        <v>24516</v>
      </c>
      <c r="D129" s="57">
        <v>0</v>
      </c>
      <c r="E129" s="57">
        <v>1987</v>
      </c>
      <c r="F129" s="58">
        <v>44497.963888888888</v>
      </c>
      <c r="G129" s="57" t="s">
        <v>71</v>
      </c>
      <c r="H129" s="57">
        <v>0</v>
      </c>
      <c r="I129" s="59">
        <v>31</v>
      </c>
      <c r="M129" s="8"/>
    </row>
    <row r="130" spans="2:13" ht="14.5" x14ac:dyDescent="0.35">
      <c r="B130" s="57">
        <f t="shared" si="1"/>
        <v>21</v>
      </c>
      <c r="C130" s="57">
        <v>24518</v>
      </c>
      <c r="D130" s="57">
        <v>0</v>
      </c>
      <c r="E130" s="57">
        <v>2000</v>
      </c>
      <c r="F130" s="58">
        <v>44497.977777777778</v>
      </c>
      <c r="G130" s="57" t="s">
        <v>112</v>
      </c>
      <c r="H130" s="57">
        <v>0</v>
      </c>
      <c r="I130" s="59">
        <v>25</v>
      </c>
      <c r="M130" s="8"/>
    </row>
    <row r="131" spans="2:13" ht="14.5" x14ac:dyDescent="0.35">
      <c r="B131" s="57">
        <f t="shared" si="1"/>
        <v>28</v>
      </c>
      <c r="C131" s="57">
        <v>24523</v>
      </c>
      <c r="D131" s="57">
        <v>0</v>
      </c>
      <c r="E131" s="57">
        <v>1993</v>
      </c>
      <c r="F131" s="58">
        <v>44498.00277777778</v>
      </c>
      <c r="G131" s="57" t="s">
        <v>78</v>
      </c>
      <c r="H131" s="57">
        <v>0</v>
      </c>
      <c r="I131" s="59">
        <v>31</v>
      </c>
      <c r="M131" s="8"/>
    </row>
    <row r="132" spans="2:13" ht="14.5" x14ac:dyDescent="0.35">
      <c r="B132" s="57">
        <f t="shared" si="1"/>
        <v>25</v>
      </c>
      <c r="C132" s="57">
        <v>24534</v>
      </c>
      <c r="D132" s="57">
        <v>0</v>
      </c>
      <c r="E132" s="57">
        <v>1996</v>
      </c>
      <c r="F132" s="58">
        <v>44498.388194444444</v>
      </c>
      <c r="G132" s="57" t="s">
        <v>71</v>
      </c>
      <c r="H132" s="57">
        <v>0</v>
      </c>
      <c r="I132" s="59">
        <v>22</v>
      </c>
      <c r="M132" s="8"/>
    </row>
    <row r="133" spans="2:13" ht="14.5" x14ac:dyDescent="0.35">
      <c r="B133" s="57">
        <f t="shared" si="1"/>
        <v>31</v>
      </c>
      <c r="C133" s="57">
        <v>24533</v>
      </c>
      <c r="D133" s="57">
        <v>0</v>
      </c>
      <c r="E133" s="57">
        <v>1990</v>
      </c>
      <c r="F133" s="58">
        <v>44498.38958333333</v>
      </c>
      <c r="G133" s="57" t="s">
        <v>71</v>
      </c>
      <c r="H133" s="57">
        <v>0</v>
      </c>
      <c r="I133" s="59">
        <v>30</v>
      </c>
      <c r="M133" s="8"/>
    </row>
    <row r="134" spans="2:13" ht="14.5" x14ac:dyDescent="0.35">
      <c r="B134" s="57">
        <f t="shared" si="1"/>
        <v>19</v>
      </c>
      <c r="C134" s="57">
        <v>24536</v>
      </c>
      <c r="D134" s="57">
        <v>0</v>
      </c>
      <c r="E134" s="57">
        <v>2002</v>
      </c>
      <c r="F134" s="58">
        <v>44498.392361111109</v>
      </c>
      <c r="G134" s="57" t="s">
        <v>113</v>
      </c>
      <c r="H134" s="57">
        <v>0</v>
      </c>
      <c r="I134" s="59">
        <v>29</v>
      </c>
      <c r="M134" s="8"/>
    </row>
    <row r="135" spans="2:13" ht="14.5" x14ac:dyDescent="0.35">
      <c r="B135" s="54">
        <f t="shared" si="1"/>
        <v>22</v>
      </c>
      <c r="C135" s="54">
        <v>24548</v>
      </c>
      <c r="D135" s="6">
        <v>0</v>
      </c>
      <c r="E135" s="6">
        <v>1999</v>
      </c>
      <c r="F135" s="55">
        <v>44498.425000000003</v>
      </c>
      <c r="G135" s="6" t="s">
        <v>70</v>
      </c>
      <c r="H135" s="6">
        <v>1</v>
      </c>
      <c r="I135" s="56">
        <v>33</v>
      </c>
      <c r="M135" s="8"/>
    </row>
    <row r="136" spans="2:13" ht="14.5" x14ac:dyDescent="0.35">
      <c r="B136" s="57">
        <f t="shared" si="1"/>
        <v>37</v>
      </c>
      <c r="C136" s="57">
        <v>24560</v>
      </c>
      <c r="D136" s="57">
        <v>1</v>
      </c>
      <c r="E136" s="57">
        <v>1984</v>
      </c>
      <c r="F136" s="58">
        <v>44498.490972222222</v>
      </c>
      <c r="G136" s="57" t="s">
        <v>73</v>
      </c>
      <c r="H136" s="57">
        <v>0</v>
      </c>
      <c r="I136" s="59">
        <v>22</v>
      </c>
      <c r="M136" s="8"/>
    </row>
    <row r="137" spans="2:13" ht="14.5" x14ac:dyDescent="0.35">
      <c r="B137" s="54">
        <f t="shared" si="1"/>
        <v>26</v>
      </c>
      <c r="C137" s="54">
        <v>24563</v>
      </c>
      <c r="D137" s="6">
        <v>1</v>
      </c>
      <c r="E137" s="6">
        <v>1995</v>
      </c>
      <c r="F137" s="55">
        <v>44498.527777777781</v>
      </c>
      <c r="G137" s="6" t="s">
        <v>114</v>
      </c>
      <c r="H137" s="6">
        <v>1</v>
      </c>
      <c r="I137" s="56">
        <v>31</v>
      </c>
      <c r="M137" s="8"/>
    </row>
    <row r="138" spans="2:13" ht="14.5" x14ac:dyDescent="0.35">
      <c r="B138" s="57">
        <f t="shared" si="1"/>
        <v>27</v>
      </c>
      <c r="C138" s="57">
        <v>24569</v>
      </c>
      <c r="D138" s="57">
        <v>0</v>
      </c>
      <c r="E138" s="57">
        <v>1994</v>
      </c>
      <c r="F138" s="58">
        <v>44498.561111111114</v>
      </c>
      <c r="G138" s="57" t="s">
        <v>71</v>
      </c>
      <c r="H138" s="57">
        <v>0</v>
      </c>
      <c r="I138" s="59">
        <v>31</v>
      </c>
      <c r="M138" s="8"/>
    </row>
    <row r="139" spans="2:13" ht="14.5" x14ac:dyDescent="0.35">
      <c r="B139" s="54">
        <f t="shared" si="1"/>
        <v>30</v>
      </c>
      <c r="C139" s="54">
        <v>24570</v>
      </c>
      <c r="D139" s="6">
        <v>0</v>
      </c>
      <c r="E139" s="6">
        <v>1991</v>
      </c>
      <c r="F139" s="55">
        <v>44498.561111111114</v>
      </c>
      <c r="G139" s="6" t="s">
        <v>70</v>
      </c>
      <c r="H139" s="6">
        <v>1</v>
      </c>
      <c r="I139" s="56">
        <v>31</v>
      </c>
      <c r="M139" s="8"/>
    </row>
    <row r="140" spans="2:13" ht="14.5" x14ac:dyDescent="0.35">
      <c r="B140" s="57">
        <f t="shared" si="1"/>
        <v>24</v>
      </c>
      <c r="C140" s="57">
        <v>24577</v>
      </c>
      <c r="D140" s="57">
        <v>0</v>
      </c>
      <c r="E140" s="57">
        <v>1997</v>
      </c>
      <c r="F140" s="58">
        <v>44498.7</v>
      </c>
      <c r="G140" s="57" t="s">
        <v>71</v>
      </c>
      <c r="H140" s="57">
        <v>0</v>
      </c>
      <c r="I140" s="59">
        <v>20</v>
      </c>
      <c r="M140" s="8"/>
    </row>
    <row r="141" spans="2:13" ht="14.5" x14ac:dyDescent="0.35">
      <c r="B141" s="57">
        <f t="shared" si="1"/>
        <v>20</v>
      </c>
      <c r="C141" s="57">
        <v>11373</v>
      </c>
      <c r="D141" s="57">
        <v>0</v>
      </c>
      <c r="E141" s="57">
        <v>2001</v>
      </c>
      <c r="F141" s="58">
        <v>44498.747916666667</v>
      </c>
      <c r="G141" s="57" t="s">
        <v>71</v>
      </c>
      <c r="H141" s="57">
        <v>0</v>
      </c>
      <c r="I141" s="59">
        <v>32</v>
      </c>
      <c r="M141" s="8"/>
    </row>
    <row r="142" spans="2:13" ht="14.5" x14ac:dyDescent="0.35">
      <c r="B142" s="57">
        <f t="shared" si="1"/>
        <v>20</v>
      </c>
      <c r="C142" s="57">
        <v>24591</v>
      </c>
      <c r="D142" s="57">
        <v>0</v>
      </c>
      <c r="E142" s="57">
        <v>2001</v>
      </c>
      <c r="F142" s="58">
        <v>44498.820138888892</v>
      </c>
      <c r="G142" s="57" t="s">
        <v>71</v>
      </c>
      <c r="H142" s="57">
        <v>0</v>
      </c>
      <c r="I142" s="59">
        <v>20</v>
      </c>
      <c r="M142" s="8"/>
    </row>
    <row r="143" spans="2:13" ht="14.5" x14ac:dyDescent="0.35">
      <c r="B143" s="57">
        <f t="shared" si="1"/>
        <v>17</v>
      </c>
      <c r="C143" s="57">
        <v>24610</v>
      </c>
      <c r="D143" s="57">
        <v>1</v>
      </c>
      <c r="E143" s="57">
        <v>2004</v>
      </c>
      <c r="F143" s="58">
        <v>44498.95</v>
      </c>
      <c r="G143" s="57" t="s">
        <v>78</v>
      </c>
      <c r="H143" s="57">
        <v>0</v>
      </c>
      <c r="I143" s="59">
        <v>35</v>
      </c>
      <c r="M143" s="8"/>
    </row>
    <row r="144" spans="2:13" ht="14.5" x14ac:dyDescent="0.35">
      <c r="B144" s="57">
        <f t="shared" si="1"/>
        <v>36</v>
      </c>
      <c r="C144" s="57">
        <v>24620</v>
      </c>
      <c r="D144" s="57">
        <v>1</v>
      </c>
      <c r="E144" s="57">
        <v>1985</v>
      </c>
      <c r="F144" s="58">
        <v>44499.484027777777</v>
      </c>
      <c r="G144" s="57" t="s">
        <v>109</v>
      </c>
      <c r="H144" s="57">
        <v>0</v>
      </c>
      <c r="I144" s="59">
        <v>37</v>
      </c>
      <c r="M144" s="8"/>
    </row>
    <row r="145" spans="2:13" ht="14.5" x14ac:dyDescent="0.35">
      <c r="B145" s="57">
        <f t="shared" si="1"/>
        <v>43</v>
      </c>
      <c r="C145" s="57">
        <v>24644</v>
      </c>
      <c r="D145" s="57">
        <v>1</v>
      </c>
      <c r="E145" s="57">
        <v>1978</v>
      </c>
      <c r="F145" s="58">
        <v>44499.704861111109</v>
      </c>
      <c r="G145" s="57" t="s">
        <v>71</v>
      </c>
      <c r="H145" s="57">
        <v>0</v>
      </c>
      <c r="I145" s="59">
        <v>31</v>
      </c>
      <c r="M145" s="8"/>
    </row>
    <row r="146" spans="2:13" ht="14.5" x14ac:dyDescent="0.35">
      <c r="B146" s="57">
        <f t="shared" si="1"/>
        <v>22</v>
      </c>
      <c r="C146" s="57">
        <v>24671</v>
      </c>
      <c r="D146" s="57">
        <v>1</v>
      </c>
      <c r="E146" s="57">
        <v>1999</v>
      </c>
      <c r="F146" s="58">
        <v>44499.774305555555</v>
      </c>
      <c r="G146" s="57" t="s">
        <v>71</v>
      </c>
      <c r="H146" s="57">
        <v>0</v>
      </c>
      <c r="I146" s="59">
        <v>25</v>
      </c>
      <c r="M146" s="8"/>
    </row>
    <row r="147" spans="2:13" ht="14.5" x14ac:dyDescent="0.35">
      <c r="B147" s="57">
        <f t="shared" si="1"/>
        <v>21</v>
      </c>
      <c r="C147" s="57">
        <v>24685</v>
      </c>
      <c r="D147" s="57">
        <v>1</v>
      </c>
      <c r="E147" s="57">
        <v>2000</v>
      </c>
      <c r="F147" s="58">
        <v>44499.798611111109</v>
      </c>
      <c r="G147" s="57" t="s">
        <v>71</v>
      </c>
      <c r="H147" s="57">
        <v>0</v>
      </c>
      <c r="I147" s="59">
        <v>23</v>
      </c>
      <c r="M147" s="8"/>
    </row>
    <row r="148" spans="2:13" ht="14.5" x14ac:dyDescent="0.35">
      <c r="B148" s="57">
        <f t="shared" si="1"/>
        <v>27</v>
      </c>
      <c r="C148" s="57">
        <v>24692</v>
      </c>
      <c r="D148" s="57">
        <v>1</v>
      </c>
      <c r="E148" s="57">
        <v>1994</v>
      </c>
      <c r="F148" s="58">
        <v>44499.824999999997</v>
      </c>
      <c r="G148" s="57" t="s">
        <v>71</v>
      </c>
      <c r="H148" s="57">
        <v>0</v>
      </c>
      <c r="I148" s="59">
        <v>22</v>
      </c>
      <c r="M148" s="8"/>
    </row>
    <row r="149" spans="2:13" ht="14.5" x14ac:dyDescent="0.35">
      <c r="B149" s="60">
        <f t="shared" si="1"/>
        <v>22</v>
      </c>
      <c r="C149" s="60">
        <v>24695</v>
      </c>
      <c r="D149" s="60">
        <v>0</v>
      </c>
      <c r="E149" s="60">
        <v>1999</v>
      </c>
      <c r="F149" s="61">
        <v>44499.824999999997</v>
      </c>
      <c r="G149" s="60" t="s">
        <v>73</v>
      </c>
      <c r="H149" s="60">
        <v>0</v>
      </c>
      <c r="I149" s="62">
        <v>28</v>
      </c>
      <c r="M149" s="8"/>
    </row>
    <row r="150" spans="2:13" ht="14.5" x14ac:dyDescent="0.35">
      <c r="B150" s="63">
        <f t="shared" si="1"/>
        <v>34</v>
      </c>
      <c r="C150" s="63">
        <v>24699</v>
      </c>
      <c r="D150" s="6">
        <v>0</v>
      </c>
      <c r="E150" s="6">
        <v>1987</v>
      </c>
      <c r="F150" s="55">
        <v>44499.886805555558</v>
      </c>
      <c r="G150" s="6" t="s">
        <v>115</v>
      </c>
      <c r="H150" s="6">
        <v>1</v>
      </c>
      <c r="I150" s="56">
        <v>34</v>
      </c>
      <c r="M150" s="8"/>
    </row>
    <row r="151" spans="2:13" ht="14.5" x14ac:dyDescent="0.35">
      <c r="B151" s="54">
        <f t="shared" si="1"/>
        <v>36</v>
      </c>
      <c r="C151" s="54">
        <v>24729</v>
      </c>
      <c r="D151" s="6">
        <v>1</v>
      </c>
      <c r="E151" s="6">
        <v>1985</v>
      </c>
      <c r="F151" s="55">
        <v>44499.890277777777</v>
      </c>
      <c r="G151" s="6" t="s">
        <v>70</v>
      </c>
      <c r="H151" s="6">
        <v>1</v>
      </c>
      <c r="I151" s="56">
        <v>26</v>
      </c>
      <c r="M151" s="8"/>
    </row>
    <row r="152" spans="2:13" ht="14.5" x14ac:dyDescent="0.35">
      <c r="B152" s="57">
        <f t="shared" si="1"/>
        <v>30</v>
      </c>
      <c r="C152" s="57">
        <v>24738</v>
      </c>
      <c r="D152" s="57">
        <v>0</v>
      </c>
      <c r="E152" s="57">
        <v>1991</v>
      </c>
      <c r="F152" s="58">
        <v>44499.939583333333</v>
      </c>
      <c r="G152" s="57" t="s">
        <v>71</v>
      </c>
      <c r="H152" s="57">
        <v>0</v>
      </c>
      <c r="I152" s="59">
        <v>30</v>
      </c>
      <c r="M152" s="8"/>
    </row>
    <row r="153" spans="2:13" ht="14.5" x14ac:dyDescent="0.35">
      <c r="B153" s="57">
        <f t="shared" si="1"/>
        <v>19</v>
      </c>
      <c r="C153" s="57">
        <v>24748</v>
      </c>
      <c r="D153" s="57">
        <v>0</v>
      </c>
      <c r="E153" s="57">
        <v>2002</v>
      </c>
      <c r="F153" s="58">
        <v>44500.006944444445</v>
      </c>
      <c r="G153" s="57" t="s">
        <v>71</v>
      </c>
      <c r="H153" s="57">
        <v>0</v>
      </c>
      <c r="I153" s="59">
        <v>30</v>
      </c>
      <c r="M153" s="8"/>
    </row>
    <row r="154" spans="2:13" ht="14.5" x14ac:dyDescent="0.35">
      <c r="B154" s="57">
        <f t="shared" si="1"/>
        <v>22</v>
      </c>
      <c r="C154" s="57">
        <v>24749</v>
      </c>
      <c r="D154" s="57">
        <v>1</v>
      </c>
      <c r="E154" s="57">
        <v>1999</v>
      </c>
      <c r="F154" s="58">
        <v>44500.01458333333</v>
      </c>
      <c r="G154" s="57" t="s">
        <v>71</v>
      </c>
      <c r="H154" s="57">
        <v>0</v>
      </c>
      <c r="I154" s="59">
        <v>26</v>
      </c>
      <c r="M154" s="8"/>
    </row>
    <row r="155" spans="2:13" ht="14.5" x14ac:dyDescent="0.35">
      <c r="B155" s="57">
        <f t="shared" si="1"/>
        <v>26</v>
      </c>
      <c r="C155" s="57">
        <v>24758</v>
      </c>
      <c r="D155" s="57">
        <v>1</v>
      </c>
      <c r="E155" s="57">
        <v>1995</v>
      </c>
      <c r="F155" s="58">
        <v>44500.4</v>
      </c>
      <c r="G155" s="57" t="s">
        <v>73</v>
      </c>
      <c r="H155" s="57">
        <v>0</v>
      </c>
      <c r="I155" s="59">
        <v>27</v>
      </c>
      <c r="M155" s="8"/>
    </row>
    <row r="156" spans="2:13" ht="14.5" x14ac:dyDescent="0.35">
      <c r="B156" s="57">
        <f t="shared" si="1"/>
        <v>22</v>
      </c>
      <c r="C156" s="57">
        <v>24771</v>
      </c>
      <c r="D156" s="57">
        <v>1</v>
      </c>
      <c r="E156" s="57">
        <v>1999</v>
      </c>
      <c r="F156" s="58">
        <v>44500.522916666669</v>
      </c>
      <c r="G156" s="57" t="s">
        <v>71</v>
      </c>
      <c r="H156" s="57">
        <v>0</v>
      </c>
      <c r="I156" s="59">
        <v>19</v>
      </c>
      <c r="M156" s="8"/>
    </row>
    <row r="157" spans="2:13" ht="14.5" x14ac:dyDescent="0.35">
      <c r="B157" s="57">
        <f t="shared" si="1"/>
        <v>21</v>
      </c>
      <c r="C157" s="57">
        <v>24774</v>
      </c>
      <c r="D157" s="57">
        <v>1</v>
      </c>
      <c r="E157" s="57">
        <v>2000</v>
      </c>
      <c r="F157" s="58">
        <v>44500.53125</v>
      </c>
      <c r="G157" s="57" t="s">
        <v>71</v>
      </c>
      <c r="H157" s="57">
        <v>0</v>
      </c>
      <c r="I157" s="59">
        <v>22</v>
      </c>
      <c r="M157" s="8"/>
    </row>
    <row r="158" spans="2:13" ht="14.5" x14ac:dyDescent="0.35">
      <c r="B158" s="57">
        <f t="shared" si="1"/>
        <v>22</v>
      </c>
      <c r="C158" s="57">
        <v>24801</v>
      </c>
      <c r="D158" s="57">
        <v>1</v>
      </c>
      <c r="E158" s="57">
        <v>1999</v>
      </c>
      <c r="F158" s="58">
        <v>44500.697222222225</v>
      </c>
      <c r="G158" s="57" t="s">
        <v>73</v>
      </c>
      <c r="H158" s="57">
        <v>0</v>
      </c>
      <c r="I158" s="59">
        <v>29</v>
      </c>
      <c r="M158" s="8"/>
    </row>
    <row r="159" spans="2:13" ht="14.5" x14ac:dyDescent="0.35">
      <c r="B159" s="57">
        <f t="shared" si="1"/>
        <v>23</v>
      </c>
      <c r="C159" s="57">
        <v>24800</v>
      </c>
      <c r="D159" s="57">
        <v>1</v>
      </c>
      <c r="E159" s="57">
        <v>1998</v>
      </c>
      <c r="F159" s="58">
        <v>44500.697916666664</v>
      </c>
      <c r="G159" s="57" t="s">
        <v>71</v>
      </c>
      <c r="H159" s="57">
        <v>0</v>
      </c>
      <c r="I159" s="59">
        <v>23</v>
      </c>
      <c r="M159" s="8"/>
    </row>
    <row r="160" spans="2:13" ht="14.5" x14ac:dyDescent="0.35">
      <c r="B160" s="60">
        <f t="shared" si="1"/>
        <v>27</v>
      </c>
      <c r="C160" s="60">
        <v>24807</v>
      </c>
      <c r="D160" s="60">
        <v>0</v>
      </c>
      <c r="E160" s="60">
        <v>1994</v>
      </c>
      <c r="F160" s="61">
        <v>44500.737500000003</v>
      </c>
      <c r="G160" s="60" t="s">
        <v>71</v>
      </c>
      <c r="H160" s="60">
        <v>0</v>
      </c>
      <c r="I160" s="62">
        <v>34</v>
      </c>
      <c r="M160" s="8"/>
    </row>
    <row r="161" spans="2:13" ht="14.5" x14ac:dyDescent="0.35">
      <c r="B161" s="63">
        <f t="shared" si="1"/>
        <v>22</v>
      </c>
      <c r="C161" s="63">
        <v>24808</v>
      </c>
      <c r="D161" s="6">
        <v>0</v>
      </c>
      <c r="E161" s="6">
        <v>1999</v>
      </c>
      <c r="F161" s="55">
        <v>44500.742361111108</v>
      </c>
      <c r="G161" s="6" t="s">
        <v>116</v>
      </c>
      <c r="H161" s="6">
        <v>1</v>
      </c>
      <c r="I161" s="56">
        <v>30</v>
      </c>
      <c r="M161" s="8"/>
    </row>
    <row r="162" spans="2:13" ht="14.5" x14ac:dyDescent="0.35">
      <c r="B162" s="64">
        <f t="shared" si="1"/>
        <v>24</v>
      </c>
      <c r="C162" s="64">
        <v>24828</v>
      </c>
      <c r="D162" s="64">
        <v>0</v>
      </c>
      <c r="E162" s="64">
        <v>1997</v>
      </c>
      <c r="F162" s="65">
        <v>44500.824999999997</v>
      </c>
      <c r="G162" s="64" t="s">
        <v>71</v>
      </c>
      <c r="H162" s="64">
        <v>0</v>
      </c>
      <c r="I162" s="66">
        <v>25</v>
      </c>
      <c r="M162" s="8"/>
    </row>
    <row r="163" spans="2:13" ht="14.5" x14ac:dyDescent="0.35">
      <c r="B163" s="57">
        <f t="shared" si="1"/>
        <v>40</v>
      </c>
      <c r="C163" s="57">
        <v>24831</v>
      </c>
      <c r="D163" s="57">
        <v>0</v>
      </c>
      <c r="E163" s="57">
        <v>1981</v>
      </c>
      <c r="F163" s="58">
        <v>44500.82708333333</v>
      </c>
      <c r="G163" s="57" t="s">
        <v>71</v>
      </c>
      <c r="H163" s="57">
        <v>0</v>
      </c>
      <c r="I163" s="59">
        <v>26</v>
      </c>
      <c r="M163" s="8"/>
    </row>
    <row r="164" spans="2:13" ht="14.5" x14ac:dyDescent="0.35">
      <c r="B164" s="54">
        <f t="shared" si="1"/>
        <v>20</v>
      </c>
      <c r="C164" s="54">
        <v>24823</v>
      </c>
      <c r="D164" s="6">
        <v>0</v>
      </c>
      <c r="E164" s="6">
        <v>2001</v>
      </c>
      <c r="F164" s="55">
        <v>44500.834722222222</v>
      </c>
      <c r="G164" s="6" t="s">
        <v>117</v>
      </c>
      <c r="H164" s="6">
        <v>1</v>
      </c>
      <c r="I164" s="56">
        <v>31</v>
      </c>
      <c r="M164" s="8"/>
    </row>
    <row r="165" spans="2:13" ht="14.5" x14ac:dyDescent="0.35">
      <c r="B165" s="60">
        <f t="shared" si="1"/>
        <v>30</v>
      </c>
      <c r="C165" s="60">
        <v>24834</v>
      </c>
      <c r="D165" s="60">
        <v>0</v>
      </c>
      <c r="E165" s="60">
        <v>1991</v>
      </c>
      <c r="F165" s="61">
        <v>44500.838888888888</v>
      </c>
      <c r="G165" s="60" t="s">
        <v>78</v>
      </c>
      <c r="H165" s="60">
        <v>0</v>
      </c>
      <c r="I165" s="62">
        <v>27</v>
      </c>
      <c r="M165" s="8"/>
    </row>
    <row r="166" spans="2:13" ht="14.5" x14ac:dyDescent="0.35">
      <c r="B166" s="63">
        <f t="shared" si="1"/>
        <v>22</v>
      </c>
      <c r="C166" s="63">
        <v>24844</v>
      </c>
      <c r="D166" s="6">
        <v>0</v>
      </c>
      <c r="E166" s="6">
        <v>1999</v>
      </c>
      <c r="F166" s="55">
        <v>44500.875694444447</v>
      </c>
      <c r="G166" s="6" t="s">
        <v>118</v>
      </c>
      <c r="H166" s="6">
        <v>1</v>
      </c>
      <c r="I166" s="56">
        <v>27</v>
      </c>
      <c r="M166" s="8"/>
    </row>
    <row r="167" spans="2:13" ht="14.5" x14ac:dyDescent="0.35">
      <c r="B167" s="64">
        <f t="shared" si="1"/>
        <v>21</v>
      </c>
      <c r="C167" s="64">
        <v>24843</v>
      </c>
      <c r="D167" s="64">
        <v>0</v>
      </c>
      <c r="E167" s="64">
        <v>2000</v>
      </c>
      <c r="F167" s="65">
        <v>44500.879861111112</v>
      </c>
      <c r="G167" s="64" t="s">
        <v>71</v>
      </c>
      <c r="H167" s="64">
        <v>0</v>
      </c>
      <c r="I167" s="66">
        <v>34</v>
      </c>
      <c r="M167" s="8"/>
    </row>
    <row r="168" spans="2:13" ht="14.5" x14ac:dyDescent="0.35">
      <c r="B168" s="60">
        <f t="shared" si="1"/>
        <v>49</v>
      </c>
      <c r="C168" s="60">
        <v>24849</v>
      </c>
      <c r="D168" s="60">
        <v>0</v>
      </c>
      <c r="E168" s="60">
        <v>1972</v>
      </c>
      <c r="F168" s="61">
        <v>44500.893750000003</v>
      </c>
      <c r="G168" s="60" t="s">
        <v>73</v>
      </c>
      <c r="H168" s="60">
        <v>0</v>
      </c>
      <c r="I168" s="62">
        <v>27</v>
      </c>
      <c r="M168" s="8"/>
    </row>
    <row r="169" spans="2:13" ht="14.5" x14ac:dyDescent="0.35">
      <c r="B169" s="63">
        <f t="shared" si="1"/>
        <v>22</v>
      </c>
      <c r="C169" s="63">
        <v>24866</v>
      </c>
      <c r="D169" s="6">
        <v>0</v>
      </c>
      <c r="E169" s="6">
        <v>1999</v>
      </c>
      <c r="F169" s="55">
        <v>44501.385416666664</v>
      </c>
      <c r="G169" s="6" t="s">
        <v>119</v>
      </c>
      <c r="H169" s="6">
        <v>1</v>
      </c>
      <c r="I169" s="56">
        <v>34</v>
      </c>
      <c r="M169" s="8"/>
    </row>
    <row r="170" spans="2:13" ht="14.5" x14ac:dyDescent="0.35">
      <c r="B170" s="64">
        <f t="shared" si="1"/>
        <v>23</v>
      </c>
      <c r="C170" s="64">
        <v>24867</v>
      </c>
      <c r="D170" s="64">
        <v>0</v>
      </c>
      <c r="E170" s="64">
        <v>1998</v>
      </c>
      <c r="F170" s="65">
        <v>44501.388194444444</v>
      </c>
      <c r="G170" s="64" t="s">
        <v>120</v>
      </c>
      <c r="H170" s="64">
        <v>0</v>
      </c>
      <c r="I170" s="66">
        <v>26</v>
      </c>
      <c r="M170" s="8"/>
    </row>
    <row r="171" spans="2:13" ht="14.5" x14ac:dyDescent="0.35">
      <c r="B171" s="67">
        <f t="shared" si="1"/>
        <v>25</v>
      </c>
      <c r="C171" s="67">
        <v>24872</v>
      </c>
      <c r="D171" s="67">
        <v>0</v>
      </c>
      <c r="E171" s="67">
        <v>1996</v>
      </c>
      <c r="F171" s="68">
        <v>44501.413194444445</v>
      </c>
      <c r="G171" s="67" t="s">
        <v>121</v>
      </c>
      <c r="H171" s="67">
        <v>2</v>
      </c>
      <c r="I171" s="69">
        <v>29</v>
      </c>
      <c r="M171" s="8"/>
    </row>
    <row r="172" spans="2:13" ht="14.5" x14ac:dyDescent="0.35">
      <c r="B172" s="57">
        <f t="shared" si="1"/>
        <v>23</v>
      </c>
      <c r="C172" s="57">
        <v>24879</v>
      </c>
      <c r="D172" s="57">
        <v>0</v>
      </c>
      <c r="E172" s="57">
        <v>1998</v>
      </c>
      <c r="F172" s="58">
        <v>44501.424305555556</v>
      </c>
      <c r="G172" s="57" t="s">
        <v>73</v>
      </c>
      <c r="H172" s="57">
        <v>0</v>
      </c>
      <c r="I172" s="59">
        <v>27</v>
      </c>
      <c r="M172" s="8"/>
    </row>
    <row r="173" spans="2:13" ht="14.5" x14ac:dyDescent="0.35">
      <c r="B173" s="57">
        <f t="shared" si="1"/>
        <v>35</v>
      </c>
      <c r="C173" s="57">
        <v>24888</v>
      </c>
      <c r="D173" s="57">
        <v>0</v>
      </c>
      <c r="E173" s="57">
        <v>1986</v>
      </c>
      <c r="F173" s="58">
        <v>44501.430555555555</v>
      </c>
      <c r="G173" s="57" t="s">
        <v>71</v>
      </c>
      <c r="H173" s="57">
        <v>0</v>
      </c>
      <c r="I173" s="59">
        <v>33</v>
      </c>
      <c r="M173" s="8"/>
    </row>
    <row r="174" spans="2:13" ht="14.5" x14ac:dyDescent="0.35">
      <c r="B174" s="57">
        <f t="shared" si="1"/>
        <v>18</v>
      </c>
      <c r="C174" s="57">
        <v>24880</v>
      </c>
      <c r="D174" s="57">
        <v>0</v>
      </c>
      <c r="E174" s="57">
        <v>2003</v>
      </c>
      <c r="F174" s="58">
        <v>44501.444444444445</v>
      </c>
      <c r="G174" s="57" t="s">
        <v>71</v>
      </c>
      <c r="H174" s="57">
        <v>0</v>
      </c>
      <c r="I174" s="59">
        <v>28</v>
      </c>
      <c r="M174" s="8"/>
    </row>
    <row r="175" spans="2:13" ht="14.5" x14ac:dyDescent="0.35">
      <c r="B175" s="54">
        <f t="shared" si="1"/>
        <v>33</v>
      </c>
      <c r="C175" s="54">
        <v>24936</v>
      </c>
      <c r="D175" s="6">
        <v>1</v>
      </c>
      <c r="E175" s="6">
        <v>1988</v>
      </c>
      <c r="F175" s="55">
        <v>44501.495138888888</v>
      </c>
      <c r="G175" s="6" t="s">
        <v>122</v>
      </c>
      <c r="H175" s="6">
        <v>1</v>
      </c>
      <c r="I175" s="56">
        <v>31</v>
      </c>
      <c r="M175" s="8"/>
    </row>
    <row r="176" spans="2:13" ht="14.5" x14ac:dyDescent="0.35">
      <c r="B176" s="57">
        <f t="shared" si="1"/>
        <v>25</v>
      </c>
      <c r="C176" s="57">
        <v>24960</v>
      </c>
      <c r="D176" s="57">
        <v>0</v>
      </c>
      <c r="E176" s="57">
        <v>1996</v>
      </c>
      <c r="F176" s="58">
        <v>44501.554166666669</v>
      </c>
      <c r="G176" s="57" t="s">
        <v>71</v>
      </c>
      <c r="H176" s="57">
        <v>0</v>
      </c>
      <c r="I176" s="59">
        <v>28</v>
      </c>
      <c r="M176" s="8"/>
    </row>
    <row r="177" spans="2:13" ht="14.5" x14ac:dyDescent="0.35">
      <c r="B177" s="54">
        <f t="shared" si="1"/>
        <v>28</v>
      </c>
      <c r="C177" s="54">
        <v>24969</v>
      </c>
      <c r="D177" s="6">
        <v>0</v>
      </c>
      <c r="E177" s="6">
        <v>1993</v>
      </c>
      <c r="F177" s="55">
        <v>44501.564583333333</v>
      </c>
      <c r="G177" s="6" t="s">
        <v>70</v>
      </c>
      <c r="H177" s="6">
        <v>1</v>
      </c>
      <c r="I177" s="56">
        <v>28</v>
      </c>
      <c r="M177" s="8"/>
    </row>
    <row r="178" spans="2:13" ht="14.5" x14ac:dyDescent="0.35">
      <c r="B178" s="54">
        <f t="shared" si="1"/>
        <v>50</v>
      </c>
      <c r="C178" s="54">
        <v>24975</v>
      </c>
      <c r="D178" s="6">
        <v>0</v>
      </c>
      <c r="E178" s="6">
        <v>1971</v>
      </c>
      <c r="F178" s="55">
        <v>44501.581250000003</v>
      </c>
      <c r="G178" s="6" t="s">
        <v>123</v>
      </c>
      <c r="H178" s="6">
        <v>1</v>
      </c>
      <c r="I178" s="56">
        <v>34</v>
      </c>
      <c r="M178" s="8"/>
    </row>
    <row r="179" spans="2:13" ht="14.5" x14ac:dyDescent="0.35">
      <c r="B179" s="57">
        <f t="shared" si="1"/>
        <v>37</v>
      </c>
      <c r="C179" s="57">
        <v>24983</v>
      </c>
      <c r="D179" s="57">
        <v>1</v>
      </c>
      <c r="E179" s="57">
        <v>1984</v>
      </c>
      <c r="F179" s="58">
        <v>44501.61041666667</v>
      </c>
      <c r="G179" s="57" t="s">
        <v>73</v>
      </c>
      <c r="H179" s="57">
        <v>0</v>
      </c>
      <c r="I179" s="59">
        <v>26</v>
      </c>
      <c r="M179" s="8"/>
    </row>
    <row r="180" spans="2:13" ht="14.5" x14ac:dyDescent="0.35">
      <c r="B180" s="57">
        <f t="shared" si="1"/>
        <v>23</v>
      </c>
      <c r="C180" s="57">
        <v>24982</v>
      </c>
      <c r="D180" s="57">
        <v>0</v>
      </c>
      <c r="E180" s="57">
        <v>1998</v>
      </c>
      <c r="F180" s="58">
        <v>44501.611111111109</v>
      </c>
      <c r="G180" s="57" t="s">
        <v>73</v>
      </c>
      <c r="H180" s="57">
        <v>0</v>
      </c>
      <c r="I180" s="59">
        <v>29</v>
      </c>
      <c r="M180" s="8"/>
    </row>
    <row r="181" spans="2:13" ht="14.5" x14ac:dyDescent="0.35">
      <c r="B181" s="60">
        <f t="shared" si="1"/>
        <v>20</v>
      </c>
      <c r="C181" s="60">
        <v>24989</v>
      </c>
      <c r="D181" s="60">
        <v>0</v>
      </c>
      <c r="E181" s="60">
        <v>2001</v>
      </c>
      <c r="F181" s="61">
        <v>44501.628472222219</v>
      </c>
      <c r="G181" s="60" t="s">
        <v>78</v>
      </c>
      <c r="H181" s="60">
        <v>0</v>
      </c>
      <c r="I181" s="62">
        <v>25</v>
      </c>
      <c r="M181" s="8"/>
    </row>
    <row r="182" spans="2:13" ht="14.5" x14ac:dyDescent="0.35">
      <c r="B182" s="63">
        <f t="shared" si="1"/>
        <v>38</v>
      </c>
      <c r="C182" s="63">
        <v>25003</v>
      </c>
      <c r="D182" s="6">
        <v>0</v>
      </c>
      <c r="E182" s="6">
        <v>1983</v>
      </c>
      <c r="F182" s="55">
        <v>44501.668055555558</v>
      </c>
      <c r="G182" s="6" t="s">
        <v>124</v>
      </c>
      <c r="H182" s="6">
        <v>1</v>
      </c>
      <c r="I182" s="56">
        <v>26</v>
      </c>
      <c r="M182" s="8"/>
    </row>
    <row r="183" spans="2:13" ht="14.5" x14ac:dyDescent="0.35">
      <c r="B183" s="63">
        <f t="shared" si="1"/>
        <v>24</v>
      </c>
      <c r="C183" s="63">
        <v>25017</v>
      </c>
      <c r="D183" s="6">
        <v>0</v>
      </c>
      <c r="E183" s="6">
        <v>1997</v>
      </c>
      <c r="F183" s="55">
        <v>44501.674305555556</v>
      </c>
      <c r="G183" s="6" t="s">
        <v>125</v>
      </c>
      <c r="H183" s="6">
        <v>1</v>
      </c>
      <c r="I183" s="56">
        <v>28</v>
      </c>
      <c r="M183" s="8"/>
    </row>
    <row r="184" spans="2:13" ht="14.5" x14ac:dyDescent="0.35">
      <c r="B184" s="64">
        <f t="shared" si="1"/>
        <v>22</v>
      </c>
      <c r="C184" s="64">
        <v>25033</v>
      </c>
      <c r="D184" s="64">
        <v>0</v>
      </c>
      <c r="E184" s="64">
        <v>1999</v>
      </c>
      <c r="F184" s="65">
        <v>44501.693055555559</v>
      </c>
      <c r="G184" s="64" t="s">
        <v>71</v>
      </c>
      <c r="H184" s="64">
        <v>0</v>
      </c>
      <c r="I184" s="66">
        <v>32</v>
      </c>
      <c r="M184" s="8"/>
    </row>
    <row r="185" spans="2:13" ht="14.5" x14ac:dyDescent="0.35">
      <c r="B185" s="57">
        <f t="shared" si="1"/>
        <v>22</v>
      </c>
      <c r="C185" s="57">
        <v>25029</v>
      </c>
      <c r="D185" s="57">
        <v>1</v>
      </c>
      <c r="E185" s="57">
        <v>1999</v>
      </c>
      <c r="F185" s="58">
        <v>44501.705555555556</v>
      </c>
      <c r="G185" s="57" t="s">
        <v>73</v>
      </c>
      <c r="H185" s="57">
        <v>0</v>
      </c>
      <c r="I185" s="59">
        <v>32</v>
      </c>
      <c r="M185" s="8"/>
    </row>
    <row r="186" spans="2:13" ht="14.5" x14ac:dyDescent="0.35">
      <c r="B186" s="57">
        <f t="shared" si="1"/>
        <v>44</v>
      </c>
      <c r="C186" s="57">
        <v>25042</v>
      </c>
      <c r="D186" s="57">
        <v>1</v>
      </c>
      <c r="E186" s="57">
        <v>1977</v>
      </c>
      <c r="F186" s="58">
        <v>44501.720138888886</v>
      </c>
      <c r="G186" s="57" t="s">
        <v>73</v>
      </c>
      <c r="H186" s="57">
        <v>0</v>
      </c>
      <c r="I186" s="59">
        <v>32</v>
      </c>
      <c r="M186" s="8"/>
    </row>
    <row r="187" spans="2:13" ht="14.5" x14ac:dyDescent="0.35">
      <c r="B187" s="57">
        <f t="shared" si="1"/>
        <v>48</v>
      </c>
      <c r="C187" s="57">
        <v>25045</v>
      </c>
      <c r="D187" s="57">
        <v>0</v>
      </c>
      <c r="E187" s="57">
        <v>1973</v>
      </c>
      <c r="F187" s="58">
        <v>44501.727777777778</v>
      </c>
      <c r="G187" s="57" t="s">
        <v>73</v>
      </c>
      <c r="H187" s="57">
        <v>0</v>
      </c>
      <c r="I187" s="59">
        <v>26</v>
      </c>
      <c r="M187" s="8"/>
    </row>
    <row r="188" spans="2:13" ht="14.5" x14ac:dyDescent="0.35">
      <c r="B188" s="57">
        <f t="shared" si="1"/>
        <v>19</v>
      </c>
      <c r="C188" s="57">
        <v>25054</v>
      </c>
      <c r="D188" s="57">
        <v>1</v>
      </c>
      <c r="E188" s="57">
        <v>2002</v>
      </c>
      <c r="F188" s="58">
        <v>44501.738194444442</v>
      </c>
      <c r="G188" s="57" t="s">
        <v>126</v>
      </c>
      <c r="H188" s="57">
        <v>0</v>
      </c>
      <c r="I188" s="59">
        <v>22</v>
      </c>
      <c r="M188" s="8"/>
    </row>
    <row r="189" spans="2:13" ht="14.5" x14ac:dyDescent="0.35">
      <c r="B189" s="57">
        <f t="shared" si="1"/>
        <v>24</v>
      </c>
      <c r="C189" s="57">
        <v>25063</v>
      </c>
      <c r="D189" s="57">
        <v>0</v>
      </c>
      <c r="E189" s="57">
        <v>1997</v>
      </c>
      <c r="F189" s="58">
        <v>44501.739583333336</v>
      </c>
      <c r="G189" s="57" t="s">
        <v>73</v>
      </c>
      <c r="H189" s="57">
        <v>0</v>
      </c>
      <c r="I189" s="59">
        <v>23</v>
      </c>
      <c r="M189" s="8"/>
    </row>
    <row r="190" spans="2:13" ht="14.5" x14ac:dyDescent="0.35">
      <c r="B190" s="60">
        <f t="shared" si="1"/>
        <v>22</v>
      </c>
      <c r="C190" s="60">
        <v>25087</v>
      </c>
      <c r="D190" s="60">
        <v>0</v>
      </c>
      <c r="E190" s="60">
        <v>1999</v>
      </c>
      <c r="F190" s="61">
        <v>44501.758333333331</v>
      </c>
      <c r="G190" s="60" t="s">
        <v>73</v>
      </c>
      <c r="H190" s="60">
        <v>0</v>
      </c>
      <c r="I190" s="62">
        <v>30</v>
      </c>
      <c r="M190" s="8"/>
    </row>
    <row r="191" spans="2:13" ht="14.5" x14ac:dyDescent="0.35">
      <c r="B191" s="63">
        <f t="shared" si="1"/>
        <v>20</v>
      </c>
      <c r="C191" s="63">
        <v>25096</v>
      </c>
      <c r="D191" s="6">
        <v>0</v>
      </c>
      <c r="E191" s="6">
        <v>2001</v>
      </c>
      <c r="F191" s="55">
        <v>44501.770833333336</v>
      </c>
      <c r="G191" s="6" t="s">
        <v>127</v>
      </c>
      <c r="H191" s="6">
        <v>1</v>
      </c>
      <c r="I191" s="56">
        <v>33</v>
      </c>
      <c r="M191" s="8"/>
    </row>
    <row r="192" spans="2:13" ht="14.5" x14ac:dyDescent="0.35">
      <c r="B192" s="63">
        <f t="shared" si="1"/>
        <v>19</v>
      </c>
      <c r="C192" s="63">
        <v>25099</v>
      </c>
      <c r="D192" s="6">
        <v>0</v>
      </c>
      <c r="E192" s="6">
        <v>2002</v>
      </c>
      <c r="F192" s="55">
        <v>44501.775000000001</v>
      </c>
      <c r="G192" s="6" t="s">
        <v>128</v>
      </c>
      <c r="H192" s="6">
        <v>1</v>
      </c>
      <c r="I192" s="56">
        <v>33</v>
      </c>
      <c r="M192" s="8"/>
    </row>
    <row r="193" spans="2:13" ht="14.5" x14ac:dyDescent="0.35">
      <c r="B193" s="67">
        <f t="shared" si="1"/>
        <v>35</v>
      </c>
      <c r="C193" s="67">
        <v>25115</v>
      </c>
      <c r="D193" s="67">
        <v>0</v>
      </c>
      <c r="E193" s="67">
        <v>1986</v>
      </c>
      <c r="F193" s="68">
        <v>44501.796527777777</v>
      </c>
      <c r="G193" s="67" t="s">
        <v>129</v>
      </c>
      <c r="H193" s="67">
        <v>2</v>
      </c>
      <c r="I193" s="69">
        <v>32</v>
      </c>
      <c r="M193" s="8"/>
    </row>
    <row r="194" spans="2:13" ht="14.5" x14ac:dyDescent="0.35">
      <c r="B194" s="63">
        <f t="shared" si="1"/>
        <v>21</v>
      </c>
      <c r="C194" s="63">
        <v>25027</v>
      </c>
      <c r="D194" s="6">
        <v>0</v>
      </c>
      <c r="E194" s="6">
        <v>2000</v>
      </c>
      <c r="F194" s="55">
        <v>44501.836805555555</v>
      </c>
      <c r="G194" s="6" t="s">
        <v>130</v>
      </c>
      <c r="H194" s="6">
        <v>1</v>
      </c>
      <c r="I194" s="56">
        <v>30</v>
      </c>
      <c r="M194" s="8"/>
    </row>
    <row r="195" spans="2:13" ht="14.5" x14ac:dyDescent="0.35">
      <c r="B195" s="64">
        <f t="shared" si="1"/>
        <v>22</v>
      </c>
      <c r="C195" s="64">
        <v>25105</v>
      </c>
      <c r="D195" s="64">
        <v>0</v>
      </c>
      <c r="E195" s="64">
        <v>1999</v>
      </c>
      <c r="F195" s="65">
        <v>44501.843055555553</v>
      </c>
      <c r="G195" s="64" t="s">
        <v>71</v>
      </c>
      <c r="H195" s="64">
        <v>0</v>
      </c>
      <c r="I195" s="66">
        <v>23</v>
      </c>
      <c r="M195" s="8"/>
    </row>
    <row r="196" spans="2:13" ht="14.5" x14ac:dyDescent="0.35">
      <c r="B196" s="57">
        <f t="shared" si="1"/>
        <v>22</v>
      </c>
      <c r="C196" s="57">
        <v>25153</v>
      </c>
      <c r="D196" s="57">
        <v>0</v>
      </c>
      <c r="E196" s="57">
        <v>1999</v>
      </c>
      <c r="F196" s="58">
        <v>44501.867361111108</v>
      </c>
      <c r="G196" s="57" t="s">
        <v>73</v>
      </c>
      <c r="H196" s="57">
        <v>0</v>
      </c>
      <c r="I196" s="59">
        <v>19</v>
      </c>
      <c r="M196" s="8"/>
    </row>
    <row r="197" spans="2:13" ht="14.5" x14ac:dyDescent="0.35">
      <c r="B197" s="60">
        <f t="shared" si="1"/>
        <v>42</v>
      </c>
      <c r="C197" s="60">
        <v>25149</v>
      </c>
      <c r="D197" s="60">
        <v>0</v>
      </c>
      <c r="E197" s="60">
        <v>1979</v>
      </c>
      <c r="F197" s="61">
        <v>44501.87222222222</v>
      </c>
      <c r="G197" s="60" t="s">
        <v>71</v>
      </c>
      <c r="H197" s="60">
        <v>0</v>
      </c>
      <c r="I197" s="62">
        <v>22</v>
      </c>
      <c r="M197" s="8"/>
    </row>
    <row r="198" spans="2:13" ht="14.5" x14ac:dyDescent="0.35">
      <c r="B198" s="63">
        <f t="shared" si="1"/>
        <v>22</v>
      </c>
      <c r="C198" s="63">
        <v>25183</v>
      </c>
      <c r="D198" s="6">
        <v>0</v>
      </c>
      <c r="E198" s="6">
        <v>1999</v>
      </c>
      <c r="F198" s="55">
        <v>44502.041666666664</v>
      </c>
      <c r="G198" s="6" t="s">
        <v>131</v>
      </c>
      <c r="H198" s="6">
        <v>1</v>
      </c>
      <c r="I198" s="56">
        <v>37</v>
      </c>
      <c r="M198" s="8"/>
    </row>
    <row r="199" spans="2:13" ht="14.5" x14ac:dyDescent="0.35">
      <c r="B199" s="64">
        <f t="shared" si="1"/>
        <v>24</v>
      </c>
      <c r="C199" s="64">
        <v>25200</v>
      </c>
      <c r="D199" s="64">
        <v>0</v>
      </c>
      <c r="E199" s="64">
        <v>1997</v>
      </c>
      <c r="F199" s="65">
        <v>44502.334027777775</v>
      </c>
      <c r="G199" s="64" t="s">
        <v>71</v>
      </c>
      <c r="H199" s="64">
        <v>0</v>
      </c>
      <c r="I199" s="66">
        <v>17</v>
      </c>
      <c r="M199" s="8"/>
    </row>
    <row r="200" spans="2:13" ht="14.5" x14ac:dyDescent="0.35">
      <c r="B200" s="57">
        <f t="shared" si="1"/>
        <v>20</v>
      </c>
      <c r="C200" s="57">
        <v>25214</v>
      </c>
      <c r="D200" s="57">
        <v>0</v>
      </c>
      <c r="E200" s="57">
        <v>2001</v>
      </c>
      <c r="F200" s="58">
        <v>44502.354861111111</v>
      </c>
      <c r="G200" s="57" t="s">
        <v>73</v>
      </c>
      <c r="H200" s="57">
        <v>0</v>
      </c>
      <c r="I200" s="59">
        <v>24</v>
      </c>
      <c r="M200" s="8"/>
    </row>
    <row r="201" spans="2:13" ht="14.5" x14ac:dyDescent="0.35">
      <c r="B201" s="57">
        <f t="shared" si="1"/>
        <v>20</v>
      </c>
      <c r="C201" s="57">
        <v>25213</v>
      </c>
      <c r="D201" s="57">
        <v>0</v>
      </c>
      <c r="E201" s="57">
        <v>2001</v>
      </c>
      <c r="F201" s="58">
        <v>44502.357638888891</v>
      </c>
      <c r="G201" s="57" t="s">
        <v>71</v>
      </c>
      <c r="H201" s="57">
        <v>0</v>
      </c>
      <c r="I201" s="59">
        <v>28</v>
      </c>
      <c r="M201" s="8"/>
    </row>
    <row r="202" spans="2:13" ht="14.5" x14ac:dyDescent="0.35">
      <c r="B202" s="57">
        <f t="shared" si="1"/>
        <v>20</v>
      </c>
      <c r="C202" s="57">
        <v>25228</v>
      </c>
      <c r="D202" s="57">
        <v>1</v>
      </c>
      <c r="E202" s="57">
        <v>2001</v>
      </c>
      <c r="F202" s="58">
        <v>44502.377083333333</v>
      </c>
      <c r="G202" s="57" t="s">
        <v>132</v>
      </c>
      <c r="H202" s="57">
        <v>0</v>
      </c>
      <c r="I202" s="59">
        <v>24</v>
      </c>
      <c r="M202" s="8"/>
    </row>
    <row r="203" spans="2:13" ht="14.5" x14ac:dyDescent="0.35">
      <c r="B203" s="54">
        <f t="shared" si="1"/>
        <v>42</v>
      </c>
      <c r="C203" s="54">
        <v>25220</v>
      </c>
      <c r="D203" s="6">
        <v>1</v>
      </c>
      <c r="E203" s="6">
        <v>1979</v>
      </c>
      <c r="F203" s="55">
        <v>44502.378472222219</v>
      </c>
      <c r="G203" s="6" t="s">
        <v>133</v>
      </c>
      <c r="H203" s="6">
        <v>1</v>
      </c>
      <c r="I203" s="56">
        <v>27</v>
      </c>
      <c r="M203" s="8"/>
    </row>
    <row r="204" spans="2:13" ht="14.5" x14ac:dyDescent="0.35">
      <c r="B204" s="60">
        <f t="shared" si="1"/>
        <v>37</v>
      </c>
      <c r="C204" s="60">
        <v>25227</v>
      </c>
      <c r="D204" s="60">
        <v>1</v>
      </c>
      <c r="E204" s="60">
        <v>1984</v>
      </c>
      <c r="F204" s="61">
        <v>44502.378472222219</v>
      </c>
      <c r="G204" s="60" t="s">
        <v>71</v>
      </c>
      <c r="H204" s="60">
        <v>0</v>
      </c>
      <c r="I204" s="62">
        <v>28</v>
      </c>
      <c r="M204" s="8"/>
    </row>
    <row r="205" spans="2:13" ht="14.5" x14ac:dyDescent="0.35">
      <c r="B205" s="63">
        <f t="shared" si="1"/>
        <v>25</v>
      </c>
      <c r="C205" s="63">
        <v>25236</v>
      </c>
      <c r="D205" s="6">
        <v>1</v>
      </c>
      <c r="E205" s="6">
        <v>1996</v>
      </c>
      <c r="F205" s="55">
        <v>44502.400000000001</v>
      </c>
      <c r="G205" s="6" t="s">
        <v>134</v>
      </c>
      <c r="H205" s="6">
        <v>1</v>
      </c>
      <c r="I205" s="56">
        <v>34</v>
      </c>
      <c r="M205" s="8"/>
    </row>
    <row r="206" spans="2:13" ht="14.5" x14ac:dyDescent="0.35">
      <c r="B206" s="67">
        <f t="shared" si="1"/>
        <v>36</v>
      </c>
      <c r="C206" s="67">
        <v>25241</v>
      </c>
      <c r="D206" s="67">
        <v>1</v>
      </c>
      <c r="E206" s="67">
        <v>1985</v>
      </c>
      <c r="F206" s="68">
        <v>44502.407638888886</v>
      </c>
      <c r="G206" s="67" t="s">
        <v>135</v>
      </c>
      <c r="H206" s="67">
        <v>2</v>
      </c>
      <c r="I206" s="69">
        <v>33</v>
      </c>
      <c r="M206" s="8"/>
    </row>
    <row r="207" spans="2:13" ht="14.5" x14ac:dyDescent="0.35">
      <c r="B207" s="57">
        <f t="shared" si="1"/>
        <v>43</v>
      </c>
      <c r="C207" s="57">
        <v>25255</v>
      </c>
      <c r="D207" s="57">
        <v>0</v>
      </c>
      <c r="E207" s="57">
        <v>1978</v>
      </c>
      <c r="F207" s="58">
        <v>44502.446527777778</v>
      </c>
      <c r="G207" s="57" t="s">
        <v>71</v>
      </c>
      <c r="H207" s="57">
        <v>0</v>
      </c>
      <c r="I207" s="59">
        <v>26</v>
      </c>
      <c r="M207" s="8"/>
    </row>
    <row r="208" spans="2:13" ht="14.5" x14ac:dyDescent="0.35">
      <c r="B208" s="57">
        <f t="shared" si="1"/>
        <v>19</v>
      </c>
      <c r="C208" s="57">
        <v>25272</v>
      </c>
      <c r="D208" s="57">
        <v>0</v>
      </c>
      <c r="E208" s="57">
        <v>2002</v>
      </c>
      <c r="F208" s="58">
        <v>44502.476388888892</v>
      </c>
      <c r="G208" s="57" t="s">
        <v>71</v>
      </c>
      <c r="H208" s="57">
        <v>0</v>
      </c>
      <c r="I208" s="59">
        <v>32</v>
      </c>
      <c r="M208" s="8"/>
    </row>
    <row r="209" spans="2:13" ht="14.5" x14ac:dyDescent="0.35">
      <c r="B209" s="57">
        <f t="shared" si="1"/>
        <v>23</v>
      </c>
      <c r="C209" s="57">
        <v>25328</v>
      </c>
      <c r="D209" s="57">
        <v>1</v>
      </c>
      <c r="E209" s="57">
        <v>1998</v>
      </c>
      <c r="F209" s="58">
        <v>44502.588194444441</v>
      </c>
      <c r="G209" s="57" t="s">
        <v>78</v>
      </c>
      <c r="H209" s="57">
        <v>0</v>
      </c>
      <c r="I209" s="73">
        <v>33</v>
      </c>
      <c r="M209" s="8"/>
    </row>
    <row r="210" spans="2:13" ht="14.5" x14ac:dyDescent="0.35">
      <c r="B210" s="60">
        <f t="shared" si="1"/>
        <v>20</v>
      </c>
      <c r="C210" s="60">
        <v>25338</v>
      </c>
      <c r="D210" s="60">
        <v>0</v>
      </c>
      <c r="E210" s="60">
        <v>2001</v>
      </c>
      <c r="F210" s="61">
        <v>44502.618055555555</v>
      </c>
      <c r="G210" s="60" t="s">
        <v>71</v>
      </c>
      <c r="H210" s="60">
        <v>0</v>
      </c>
      <c r="I210" s="62">
        <v>30</v>
      </c>
      <c r="M210" s="8"/>
    </row>
    <row r="211" spans="2:13" ht="14.5" x14ac:dyDescent="0.35">
      <c r="B211" s="63">
        <f t="shared" si="1"/>
        <v>29</v>
      </c>
      <c r="C211" s="63">
        <v>25374</v>
      </c>
      <c r="D211" s="6">
        <v>0</v>
      </c>
      <c r="E211" s="6">
        <v>1992</v>
      </c>
      <c r="F211" s="55">
        <v>44502.711111111108</v>
      </c>
      <c r="G211" s="6" t="s">
        <v>136</v>
      </c>
      <c r="H211" s="6">
        <v>1</v>
      </c>
      <c r="I211" s="56">
        <v>35</v>
      </c>
      <c r="M211" s="8"/>
    </row>
    <row r="212" spans="2:13" ht="14.5" x14ac:dyDescent="0.35">
      <c r="B212" s="54">
        <f t="shared" si="1"/>
        <v>41</v>
      </c>
      <c r="C212" s="54">
        <v>25373</v>
      </c>
      <c r="D212" s="6">
        <v>0</v>
      </c>
      <c r="E212" s="6">
        <v>1980</v>
      </c>
      <c r="F212" s="55">
        <v>44502.713888888888</v>
      </c>
      <c r="G212" s="6" t="s">
        <v>137</v>
      </c>
      <c r="H212" s="6">
        <v>1</v>
      </c>
      <c r="I212" s="56">
        <v>27</v>
      </c>
      <c r="M212" s="8"/>
    </row>
    <row r="213" spans="2:13" ht="14.5" x14ac:dyDescent="0.35">
      <c r="B213" s="57">
        <f t="shared" si="1"/>
        <v>20</v>
      </c>
      <c r="C213" s="57">
        <v>25377</v>
      </c>
      <c r="D213" s="57">
        <v>0</v>
      </c>
      <c r="E213" s="57">
        <v>2001</v>
      </c>
      <c r="F213" s="58">
        <v>44502.725694444445</v>
      </c>
      <c r="G213" s="57" t="s">
        <v>71</v>
      </c>
      <c r="H213" s="57">
        <v>0</v>
      </c>
      <c r="I213" s="59">
        <v>29</v>
      </c>
      <c r="M213" s="8"/>
    </row>
    <row r="214" spans="2:13" ht="14.5" x14ac:dyDescent="0.35">
      <c r="B214" s="57">
        <f t="shared" si="1"/>
        <v>21</v>
      </c>
      <c r="C214" s="57">
        <v>25388</v>
      </c>
      <c r="D214" s="57">
        <v>0</v>
      </c>
      <c r="E214" s="57">
        <v>2000</v>
      </c>
      <c r="F214" s="58">
        <v>44502.749305555553</v>
      </c>
      <c r="G214" s="57" t="s">
        <v>71</v>
      </c>
      <c r="H214" s="57">
        <v>0</v>
      </c>
      <c r="I214" s="59">
        <v>24</v>
      </c>
      <c r="M214" s="8"/>
    </row>
    <row r="215" spans="2:13" ht="14.5" x14ac:dyDescent="0.35">
      <c r="B215" s="57">
        <f t="shared" si="1"/>
        <v>43</v>
      </c>
      <c r="C215" s="57">
        <v>25392</v>
      </c>
      <c r="D215" s="57">
        <v>1</v>
      </c>
      <c r="E215" s="57">
        <v>1978</v>
      </c>
      <c r="F215" s="58">
        <v>44502.771527777775</v>
      </c>
      <c r="G215" s="57" t="s">
        <v>71</v>
      </c>
      <c r="H215" s="57">
        <v>0</v>
      </c>
      <c r="I215" s="59">
        <v>25</v>
      </c>
      <c r="M215" s="8"/>
    </row>
    <row r="216" spans="2:13" ht="14.5" x14ac:dyDescent="0.35">
      <c r="B216" s="57">
        <f t="shared" si="1"/>
        <v>21</v>
      </c>
      <c r="C216" s="57">
        <v>25398</v>
      </c>
      <c r="D216" s="57">
        <v>0</v>
      </c>
      <c r="E216" s="57">
        <v>2000</v>
      </c>
      <c r="F216" s="58">
        <v>44502.775694444441</v>
      </c>
      <c r="G216" s="57" t="s">
        <v>138</v>
      </c>
      <c r="H216" s="57">
        <v>0</v>
      </c>
      <c r="I216" s="59">
        <v>29</v>
      </c>
      <c r="M216" s="8"/>
    </row>
    <row r="217" spans="2:13" ht="14.5" x14ac:dyDescent="0.35">
      <c r="B217" s="57">
        <f t="shared" si="1"/>
        <v>24</v>
      </c>
      <c r="C217" s="57">
        <v>25419</v>
      </c>
      <c r="D217" s="57">
        <v>0</v>
      </c>
      <c r="E217" s="57">
        <v>1997</v>
      </c>
      <c r="F217" s="58">
        <v>44502.818055555559</v>
      </c>
      <c r="G217" s="57" t="s">
        <v>73</v>
      </c>
      <c r="H217" s="57">
        <v>0</v>
      </c>
      <c r="I217" s="59">
        <v>31</v>
      </c>
      <c r="M217" s="8"/>
    </row>
    <row r="218" spans="2:13" ht="14.5" x14ac:dyDescent="0.35">
      <c r="B218" s="57">
        <f t="shared" si="1"/>
        <v>49</v>
      </c>
      <c r="C218" s="57">
        <v>25417</v>
      </c>
      <c r="D218" s="57">
        <v>0</v>
      </c>
      <c r="E218" s="57">
        <v>1972</v>
      </c>
      <c r="F218" s="58">
        <v>44502.833333333336</v>
      </c>
      <c r="G218" s="57" t="s">
        <v>71</v>
      </c>
      <c r="H218" s="57">
        <v>0</v>
      </c>
      <c r="I218" s="59">
        <v>25</v>
      </c>
      <c r="M218" s="8"/>
    </row>
    <row r="219" spans="2:13" ht="14.5" x14ac:dyDescent="0.35">
      <c r="B219" s="57">
        <f t="shared" si="1"/>
        <v>54</v>
      </c>
      <c r="C219" s="57">
        <v>25433</v>
      </c>
      <c r="D219" s="57">
        <v>0</v>
      </c>
      <c r="E219" s="57">
        <v>1967</v>
      </c>
      <c r="F219" s="58">
        <v>44502.85</v>
      </c>
      <c r="G219" s="57" t="s">
        <v>71</v>
      </c>
      <c r="H219" s="57">
        <v>0</v>
      </c>
      <c r="I219" s="59">
        <v>30</v>
      </c>
      <c r="M219" s="8"/>
    </row>
    <row r="220" spans="2:13" ht="14.5" x14ac:dyDescent="0.35">
      <c r="B220" s="57">
        <f t="shared" si="1"/>
        <v>28</v>
      </c>
      <c r="C220" s="57">
        <v>25438</v>
      </c>
      <c r="D220" s="57">
        <v>0</v>
      </c>
      <c r="E220" s="57">
        <v>1993</v>
      </c>
      <c r="F220" s="58">
        <v>44502.871527777781</v>
      </c>
      <c r="G220" s="57" t="s">
        <v>71</v>
      </c>
      <c r="H220" s="57">
        <v>0</v>
      </c>
      <c r="I220" s="59">
        <v>24</v>
      </c>
      <c r="M220" s="8"/>
    </row>
    <row r="221" spans="2:13" ht="14.5" x14ac:dyDescent="0.35">
      <c r="B221" s="60">
        <f t="shared" si="1"/>
        <v>36</v>
      </c>
      <c r="C221" s="60">
        <v>25451</v>
      </c>
      <c r="D221" s="60">
        <v>0</v>
      </c>
      <c r="E221" s="60">
        <v>1985</v>
      </c>
      <c r="F221" s="61">
        <v>44502.88958333333</v>
      </c>
      <c r="G221" s="60" t="s">
        <v>71</v>
      </c>
      <c r="H221" s="60">
        <v>0</v>
      </c>
      <c r="I221" s="62">
        <v>21</v>
      </c>
      <c r="M221" s="8"/>
    </row>
    <row r="222" spans="2:13" ht="14.5" x14ac:dyDescent="0.35">
      <c r="B222" s="63">
        <f t="shared" si="1"/>
        <v>20</v>
      </c>
      <c r="C222" s="63">
        <v>25456</v>
      </c>
      <c r="D222" s="6">
        <v>0</v>
      </c>
      <c r="E222" s="6">
        <v>2001</v>
      </c>
      <c r="F222" s="55">
        <v>44502.90902777778</v>
      </c>
      <c r="G222" s="6" t="s">
        <v>139</v>
      </c>
      <c r="H222" s="6">
        <v>1</v>
      </c>
      <c r="I222" s="56">
        <v>37</v>
      </c>
      <c r="M222" s="8"/>
    </row>
    <row r="223" spans="2:13" ht="14.5" x14ac:dyDescent="0.35">
      <c r="B223" s="63">
        <f t="shared" si="1"/>
        <v>34</v>
      </c>
      <c r="C223" s="63">
        <v>25464</v>
      </c>
      <c r="D223" s="6">
        <v>0</v>
      </c>
      <c r="E223" s="6">
        <v>1987</v>
      </c>
      <c r="F223" s="55">
        <v>44502.95416666667</v>
      </c>
      <c r="G223" s="6" t="s">
        <v>140</v>
      </c>
      <c r="H223" s="6">
        <v>1</v>
      </c>
      <c r="I223" s="56">
        <v>33</v>
      </c>
      <c r="M223" s="8"/>
    </row>
    <row r="224" spans="2:13" ht="14.5" x14ac:dyDescent="0.35">
      <c r="B224" s="64">
        <f t="shared" si="1"/>
        <v>29</v>
      </c>
      <c r="C224" s="64">
        <v>24242</v>
      </c>
      <c r="D224" s="64">
        <v>0</v>
      </c>
      <c r="E224" s="64">
        <v>1992</v>
      </c>
      <c r="F224" s="65">
        <v>44503.311111111114</v>
      </c>
      <c r="G224" s="64" t="s">
        <v>71</v>
      </c>
      <c r="H224" s="64">
        <v>0</v>
      </c>
      <c r="I224" s="66">
        <v>27</v>
      </c>
      <c r="M224" s="8"/>
    </row>
    <row r="225" spans="2:13" ht="14.5" x14ac:dyDescent="0.35">
      <c r="B225" s="57">
        <f t="shared" si="1"/>
        <v>20</v>
      </c>
      <c r="C225" s="57">
        <v>25513</v>
      </c>
      <c r="D225" s="57">
        <v>1</v>
      </c>
      <c r="E225" s="57">
        <v>2001</v>
      </c>
      <c r="F225" s="58">
        <v>44503.393750000003</v>
      </c>
      <c r="G225" s="57" t="s">
        <v>71</v>
      </c>
      <c r="H225" s="57">
        <v>0</v>
      </c>
      <c r="I225" s="59">
        <v>32</v>
      </c>
      <c r="M225" s="8"/>
    </row>
    <row r="226" spans="2:13" ht="14.5" x14ac:dyDescent="0.35">
      <c r="B226" s="57">
        <f t="shared" si="1"/>
        <v>45</v>
      </c>
      <c r="C226" s="57">
        <v>25543</v>
      </c>
      <c r="D226" s="57">
        <v>0</v>
      </c>
      <c r="E226" s="57">
        <v>1976</v>
      </c>
      <c r="F226" s="58">
        <v>44503.431250000001</v>
      </c>
      <c r="G226" s="57" t="s">
        <v>71</v>
      </c>
      <c r="H226" s="57">
        <v>0</v>
      </c>
      <c r="I226" s="59">
        <v>32</v>
      </c>
      <c r="M226" s="8"/>
    </row>
    <row r="227" spans="2:13" ht="14.5" x14ac:dyDescent="0.35">
      <c r="B227" s="57">
        <f t="shared" si="1"/>
        <v>20</v>
      </c>
      <c r="C227" s="57">
        <v>25552</v>
      </c>
      <c r="D227" s="57">
        <v>0</v>
      </c>
      <c r="E227" s="57">
        <v>2001</v>
      </c>
      <c r="F227" s="58">
        <v>44503.451388888891</v>
      </c>
      <c r="G227" s="57" t="s">
        <v>71</v>
      </c>
      <c r="H227" s="57">
        <v>0</v>
      </c>
      <c r="I227" s="59">
        <v>33</v>
      </c>
      <c r="M227" s="8"/>
    </row>
    <row r="228" spans="2:13" ht="14.5" x14ac:dyDescent="0.35">
      <c r="B228" s="54">
        <f t="shared" si="1"/>
        <v>22</v>
      </c>
      <c r="C228" s="54">
        <v>25561</v>
      </c>
      <c r="D228" s="6">
        <v>0</v>
      </c>
      <c r="E228" s="6">
        <v>1999</v>
      </c>
      <c r="F228" s="55">
        <v>44503.470833333333</v>
      </c>
      <c r="G228" s="6" t="s">
        <v>141</v>
      </c>
      <c r="H228" s="6">
        <v>1</v>
      </c>
      <c r="I228" s="56">
        <v>36</v>
      </c>
      <c r="M228" s="8"/>
    </row>
    <row r="229" spans="2:13" ht="14.5" x14ac:dyDescent="0.35">
      <c r="B229" s="57">
        <f t="shared" si="1"/>
        <v>19</v>
      </c>
      <c r="C229" s="57">
        <v>25564</v>
      </c>
      <c r="D229" s="57">
        <v>0</v>
      </c>
      <c r="E229" s="57">
        <v>2002</v>
      </c>
      <c r="F229" s="58">
        <v>44503.472222222219</v>
      </c>
      <c r="G229" s="57" t="s">
        <v>71</v>
      </c>
      <c r="H229" s="57">
        <v>0</v>
      </c>
      <c r="I229" s="59">
        <v>26</v>
      </c>
      <c r="M229" s="8"/>
    </row>
    <row r="230" spans="2:13" ht="14.5" x14ac:dyDescent="0.35">
      <c r="B230" s="57">
        <f t="shared" si="1"/>
        <v>25</v>
      </c>
      <c r="C230" s="57">
        <v>25595</v>
      </c>
      <c r="D230" s="57">
        <v>1</v>
      </c>
      <c r="E230" s="57">
        <v>1996</v>
      </c>
      <c r="F230" s="58">
        <v>44503.552777777775</v>
      </c>
      <c r="G230" s="57" t="s">
        <v>73</v>
      </c>
      <c r="H230" s="57">
        <v>0</v>
      </c>
      <c r="I230" s="59">
        <v>28</v>
      </c>
      <c r="M230" s="8"/>
    </row>
    <row r="231" spans="2:13" ht="14.5" x14ac:dyDescent="0.35">
      <c r="B231" s="54">
        <f t="shared" si="1"/>
        <v>25</v>
      </c>
      <c r="C231" s="54">
        <v>25590</v>
      </c>
      <c r="D231" s="6">
        <v>1</v>
      </c>
      <c r="E231" s="6">
        <v>1996</v>
      </c>
      <c r="F231" s="55">
        <v>44503.561111111114</v>
      </c>
      <c r="G231" s="6" t="s">
        <v>70</v>
      </c>
      <c r="H231" s="6">
        <v>1</v>
      </c>
      <c r="I231" s="56">
        <v>21</v>
      </c>
      <c r="M231" s="8"/>
    </row>
    <row r="232" spans="2:13" ht="14.5" x14ac:dyDescent="0.35">
      <c r="B232" s="57">
        <f t="shared" si="1"/>
        <v>47</v>
      </c>
      <c r="C232" s="57">
        <v>25601</v>
      </c>
      <c r="D232" s="57">
        <v>1</v>
      </c>
      <c r="E232" s="57">
        <v>1974</v>
      </c>
      <c r="F232" s="58">
        <v>44503.568055555559</v>
      </c>
      <c r="G232" s="57" t="s">
        <v>132</v>
      </c>
      <c r="H232" s="57">
        <v>0</v>
      </c>
      <c r="I232" s="59">
        <v>30</v>
      </c>
      <c r="M232" s="8"/>
    </row>
    <row r="233" spans="2:13" ht="14.5" x14ac:dyDescent="0.35">
      <c r="B233" s="57">
        <f t="shared" si="1"/>
        <v>21</v>
      </c>
      <c r="C233" s="57">
        <v>25612</v>
      </c>
      <c r="D233" s="57">
        <v>0</v>
      </c>
      <c r="E233" s="57">
        <v>2000</v>
      </c>
      <c r="F233" s="58">
        <v>44503.588888888888</v>
      </c>
      <c r="G233" s="57" t="s">
        <v>71</v>
      </c>
      <c r="H233" s="57">
        <v>0</v>
      </c>
      <c r="I233" s="59">
        <v>27</v>
      </c>
      <c r="M233" s="8"/>
    </row>
    <row r="234" spans="2:13" ht="14.5" x14ac:dyDescent="0.35">
      <c r="B234" s="57">
        <f t="shared" si="1"/>
        <v>22</v>
      </c>
      <c r="C234" s="57">
        <v>25633</v>
      </c>
      <c r="D234" s="57">
        <v>1</v>
      </c>
      <c r="E234" s="57">
        <v>1999</v>
      </c>
      <c r="F234" s="58">
        <v>44503.663888888892</v>
      </c>
      <c r="G234" s="57" t="s">
        <v>71</v>
      </c>
      <c r="H234" s="57">
        <v>0</v>
      </c>
      <c r="I234" s="59">
        <v>32</v>
      </c>
      <c r="M234" s="8"/>
    </row>
    <row r="235" spans="2:13" ht="14.5" x14ac:dyDescent="0.35">
      <c r="B235" s="57">
        <f t="shared" si="1"/>
        <v>25</v>
      </c>
      <c r="C235" s="57">
        <v>25668</v>
      </c>
      <c r="D235" s="57">
        <v>0</v>
      </c>
      <c r="E235" s="57">
        <v>1996</v>
      </c>
      <c r="F235" s="58">
        <v>44503.763194444444</v>
      </c>
      <c r="G235" s="57" t="s">
        <v>71</v>
      </c>
      <c r="H235" s="57">
        <v>0</v>
      </c>
      <c r="I235" s="59">
        <v>24</v>
      </c>
      <c r="M235" s="8"/>
    </row>
    <row r="236" spans="2:13" ht="14.5" x14ac:dyDescent="0.35">
      <c r="B236" s="57">
        <f t="shared" si="1"/>
        <v>22</v>
      </c>
      <c r="C236" s="57">
        <v>24054</v>
      </c>
      <c r="D236" s="57">
        <v>1</v>
      </c>
      <c r="E236" s="57">
        <v>1999</v>
      </c>
      <c r="F236" s="58">
        <v>44503.76458333333</v>
      </c>
      <c r="G236" s="57" t="s">
        <v>71</v>
      </c>
      <c r="H236" s="57">
        <v>0</v>
      </c>
      <c r="I236" s="59">
        <v>20</v>
      </c>
      <c r="M236" s="8"/>
    </row>
    <row r="237" spans="2:13" ht="14.5" x14ac:dyDescent="0.35">
      <c r="B237" s="57">
        <f t="shared" si="1"/>
        <v>49</v>
      </c>
      <c r="C237" s="57">
        <v>25672</v>
      </c>
      <c r="D237" s="57">
        <v>1</v>
      </c>
      <c r="E237" s="57">
        <v>1972</v>
      </c>
      <c r="F237" s="58">
        <v>44503.78402777778</v>
      </c>
      <c r="G237" s="57" t="s">
        <v>132</v>
      </c>
      <c r="H237" s="57">
        <v>0</v>
      </c>
      <c r="I237" s="59">
        <v>31</v>
      </c>
      <c r="M237" s="8"/>
    </row>
    <row r="238" spans="2:13" ht="14.5" x14ac:dyDescent="0.35">
      <c r="B238" s="57">
        <f t="shared" si="1"/>
        <v>42</v>
      </c>
      <c r="C238" s="57">
        <v>24488</v>
      </c>
      <c r="D238" s="57">
        <v>0</v>
      </c>
      <c r="E238" s="57">
        <v>1979</v>
      </c>
      <c r="F238" s="58">
        <v>44503.813194444447</v>
      </c>
      <c r="G238" s="57" t="s">
        <v>71</v>
      </c>
      <c r="H238" s="57">
        <v>0</v>
      </c>
      <c r="I238" s="59">
        <v>32</v>
      </c>
      <c r="M238" s="8"/>
    </row>
    <row r="239" spans="2:13" ht="14.5" x14ac:dyDescent="0.35">
      <c r="B239" s="57">
        <f t="shared" si="1"/>
        <v>22</v>
      </c>
      <c r="C239" s="57">
        <v>25710</v>
      </c>
      <c r="D239" s="57">
        <v>0</v>
      </c>
      <c r="E239" s="57">
        <v>1999</v>
      </c>
      <c r="F239" s="58">
        <v>44503.820833333331</v>
      </c>
      <c r="G239" s="57" t="s">
        <v>73</v>
      </c>
      <c r="H239" s="57">
        <v>0</v>
      </c>
      <c r="I239" s="59">
        <v>27</v>
      </c>
      <c r="M239" s="8"/>
    </row>
    <row r="240" spans="2:13" ht="14.5" x14ac:dyDescent="0.35">
      <c r="B240" s="57">
        <f t="shared" si="1"/>
        <v>23</v>
      </c>
      <c r="C240" s="57">
        <v>25715</v>
      </c>
      <c r="D240" s="57">
        <v>0</v>
      </c>
      <c r="E240" s="57">
        <v>1998</v>
      </c>
      <c r="F240" s="58">
        <v>44503.834027777775</v>
      </c>
      <c r="G240" s="57" t="s">
        <v>142</v>
      </c>
      <c r="H240" s="57">
        <v>0</v>
      </c>
      <c r="I240" s="59">
        <v>30</v>
      </c>
      <c r="M240" s="8"/>
    </row>
    <row r="241" spans="2:13" ht="14.5" x14ac:dyDescent="0.35">
      <c r="B241" s="54">
        <f t="shared" si="1"/>
        <v>37</v>
      </c>
      <c r="C241" s="54">
        <v>25587</v>
      </c>
      <c r="D241" s="6">
        <v>0</v>
      </c>
      <c r="E241" s="6">
        <v>1984</v>
      </c>
      <c r="F241" s="55">
        <v>44503.861111111109</v>
      </c>
      <c r="G241" s="6" t="s">
        <v>70</v>
      </c>
      <c r="H241" s="6">
        <v>1</v>
      </c>
      <c r="I241" s="56">
        <v>29</v>
      </c>
      <c r="M241" s="8"/>
    </row>
    <row r="242" spans="2:13" ht="14.5" x14ac:dyDescent="0.35">
      <c r="B242" s="57">
        <f t="shared" si="1"/>
        <v>21</v>
      </c>
      <c r="C242" s="57">
        <v>25722</v>
      </c>
      <c r="D242" s="57">
        <v>0</v>
      </c>
      <c r="E242" s="57">
        <v>2000</v>
      </c>
      <c r="F242" s="58">
        <v>44503.861805555556</v>
      </c>
      <c r="G242" s="57" t="s">
        <v>71</v>
      </c>
      <c r="H242" s="57">
        <v>0</v>
      </c>
      <c r="I242" s="59">
        <v>24</v>
      </c>
      <c r="M242" s="8"/>
    </row>
    <row r="243" spans="2:13" ht="14.5" x14ac:dyDescent="0.35">
      <c r="B243" s="57">
        <f t="shared" si="1"/>
        <v>19</v>
      </c>
      <c r="C243" s="57">
        <v>25738</v>
      </c>
      <c r="D243" s="57">
        <v>0</v>
      </c>
      <c r="E243" s="57">
        <v>2002</v>
      </c>
      <c r="F243" s="58">
        <v>44503.901388888888</v>
      </c>
      <c r="G243" s="57" t="s">
        <v>73</v>
      </c>
      <c r="H243" s="57">
        <v>0</v>
      </c>
      <c r="I243" s="59">
        <v>31</v>
      </c>
      <c r="M243" s="8"/>
    </row>
    <row r="244" spans="2:13" ht="14.5" x14ac:dyDescent="0.35">
      <c r="B244" s="57">
        <f t="shared" si="1"/>
        <v>21</v>
      </c>
      <c r="C244" s="57">
        <v>25747</v>
      </c>
      <c r="D244" s="57">
        <v>0</v>
      </c>
      <c r="E244" s="57">
        <v>2000</v>
      </c>
      <c r="F244" s="58">
        <v>44503.942361111112</v>
      </c>
      <c r="G244" s="57" t="s">
        <v>113</v>
      </c>
      <c r="H244" s="57">
        <v>0</v>
      </c>
      <c r="I244" s="59">
        <v>28</v>
      </c>
      <c r="M244" s="8"/>
    </row>
    <row r="245" spans="2:13" ht="14.5" x14ac:dyDescent="0.35">
      <c r="B245" s="54">
        <f t="shared" si="1"/>
        <v>57</v>
      </c>
      <c r="C245" s="54">
        <v>25772</v>
      </c>
      <c r="D245" s="6">
        <v>0</v>
      </c>
      <c r="E245" s="6">
        <v>1964</v>
      </c>
      <c r="F245" s="55">
        <v>44504.291666666664</v>
      </c>
      <c r="G245" s="6" t="s">
        <v>143</v>
      </c>
      <c r="H245" s="6">
        <v>1</v>
      </c>
      <c r="I245" s="56">
        <v>30</v>
      </c>
      <c r="M245" s="8"/>
    </row>
    <row r="246" spans="2:13" ht="14.5" x14ac:dyDescent="0.35">
      <c r="B246" s="57">
        <f t="shared" si="1"/>
        <v>22</v>
      </c>
      <c r="C246" s="57">
        <v>25799</v>
      </c>
      <c r="D246" s="57">
        <v>0</v>
      </c>
      <c r="E246" s="57">
        <v>1999</v>
      </c>
      <c r="F246" s="58">
        <v>44504.438888888886</v>
      </c>
      <c r="G246" s="57" t="s">
        <v>71</v>
      </c>
      <c r="H246" s="57">
        <v>0</v>
      </c>
      <c r="I246" s="59">
        <v>24</v>
      </c>
      <c r="M246" s="8"/>
    </row>
    <row r="247" spans="2:13" ht="14.5" x14ac:dyDescent="0.35">
      <c r="B247" s="57">
        <f t="shared" si="1"/>
        <v>22</v>
      </c>
      <c r="C247" s="57">
        <v>25804</v>
      </c>
      <c r="D247" s="57">
        <v>0</v>
      </c>
      <c r="E247" s="57">
        <v>1999</v>
      </c>
      <c r="F247" s="58">
        <v>44504.463888888888</v>
      </c>
      <c r="G247" s="57" t="s">
        <v>73</v>
      </c>
      <c r="H247" s="57">
        <v>0</v>
      </c>
      <c r="I247" s="59">
        <v>29</v>
      </c>
      <c r="M247" s="8"/>
    </row>
    <row r="248" spans="2:13" ht="14.5" x14ac:dyDescent="0.35">
      <c r="B248" s="57">
        <f t="shared" si="1"/>
        <v>47</v>
      </c>
      <c r="C248" s="57">
        <v>25817</v>
      </c>
      <c r="D248" s="57">
        <v>1</v>
      </c>
      <c r="E248" s="57">
        <v>1974</v>
      </c>
      <c r="F248" s="58">
        <v>44504.529861111114</v>
      </c>
      <c r="G248" s="57" t="s">
        <v>78</v>
      </c>
      <c r="H248" s="57">
        <v>0</v>
      </c>
      <c r="I248" s="59">
        <v>29</v>
      </c>
      <c r="M248" s="8"/>
    </row>
    <row r="249" spans="2:13" ht="14.5" x14ac:dyDescent="0.35">
      <c r="B249" s="57">
        <f t="shared" si="1"/>
        <v>35</v>
      </c>
      <c r="C249" s="57">
        <v>25834</v>
      </c>
      <c r="D249" s="57">
        <v>0</v>
      </c>
      <c r="E249" s="57">
        <v>1986</v>
      </c>
      <c r="F249" s="58">
        <v>44504.680555555555</v>
      </c>
      <c r="G249" s="57" t="s">
        <v>71</v>
      </c>
      <c r="H249" s="57">
        <v>0</v>
      </c>
      <c r="I249" s="59">
        <v>27</v>
      </c>
      <c r="M249" s="8"/>
    </row>
    <row r="250" spans="2:13" ht="14.5" x14ac:dyDescent="0.35">
      <c r="B250" s="57">
        <f t="shared" si="1"/>
        <v>23</v>
      </c>
      <c r="C250" s="57">
        <v>25872</v>
      </c>
      <c r="D250" s="57">
        <v>0</v>
      </c>
      <c r="E250" s="57">
        <v>1998</v>
      </c>
      <c r="F250" s="58">
        <v>44504.960416666669</v>
      </c>
      <c r="G250" s="57" t="s">
        <v>71</v>
      </c>
      <c r="H250" s="57">
        <v>0</v>
      </c>
      <c r="I250" s="59">
        <v>34</v>
      </c>
      <c r="M250" s="8"/>
    </row>
    <row r="251" spans="2:13" ht="14.5" x14ac:dyDescent="0.35">
      <c r="B251" s="57">
        <f t="shared" si="1"/>
        <v>50</v>
      </c>
      <c r="C251" s="57">
        <v>25888</v>
      </c>
      <c r="D251" s="57">
        <v>1</v>
      </c>
      <c r="E251" s="57">
        <v>1971</v>
      </c>
      <c r="F251" s="58">
        <v>44505.462500000001</v>
      </c>
      <c r="G251" s="57" t="s">
        <v>71</v>
      </c>
      <c r="H251" s="57">
        <v>0</v>
      </c>
      <c r="I251" s="59">
        <v>28</v>
      </c>
      <c r="M251" s="8"/>
    </row>
    <row r="252" spans="2:13" ht="14.5" x14ac:dyDescent="0.35">
      <c r="B252" s="54">
        <f t="shared" si="1"/>
        <v>24</v>
      </c>
      <c r="C252" s="54">
        <v>25916</v>
      </c>
      <c r="D252" s="6">
        <v>1</v>
      </c>
      <c r="E252" s="6">
        <v>1997</v>
      </c>
      <c r="F252" s="55">
        <v>44505.569444444445</v>
      </c>
      <c r="G252" s="6" t="s">
        <v>70</v>
      </c>
      <c r="H252" s="6">
        <v>1</v>
      </c>
      <c r="I252" s="56">
        <v>26</v>
      </c>
      <c r="M252" s="8"/>
    </row>
    <row r="253" spans="2:13" ht="14.5" x14ac:dyDescent="0.35">
      <c r="B253" s="57">
        <f t="shared" si="1"/>
        <v>19</v>
      </c>
      <c r="C253" s="57">
        <v>25928</v>
      </c>
      <c r="D253" s="57">
        <v>0</v>
      </c>
      <c r="E253" s="57">
        <v>2002</v>
      </c>
      <c r="F253" s="58">
        <v>44505.642361111109</v>
      </c>
      <c r="G253" s="57" t="s">
        <v>71</v>
      </c>
      <c r="H253" s="57">
        <v>0</v>
      </c>
      <c r="I253" s="59">
        <v>24</v>
      </c>
      <c r="M253" s="8"/>
    </row>
    <row r="254" spans="2:13" ht="14.5" x14ac:dyDescent="0.35">
      <c r="B254" s="57">
        <f t="shared" si="1"/>
        <v>21</v>
      </c>
      <c r="C254" s="57">
        <v>25942</v>
      </c>
      <c r="D254" s="57">
        <v>1</v>
      </c>
      <c r="E254" s="57">
        <v>2000</v>
      </c>
      <c r="F254" s="58">
        <v>44505.693749999999</v>
      </c>
      <c r="G254" s="57" t="s">
        <v>71</v>
      </c>
      <c r="H254" s="57">
        <v>0</v>
      </c>
      <c r="I254" s="59">
        <v>22</v>
      </c>
      <c r="M254" s="8"/>
    </row>
    <row r="255" spans="2:13" ht="14.5" x14ac:dyDescent="0.35">
      <c r="B255" s="57">
        <f t="shared" si="1"/>
        <v>41</v>
      </c>
      <c r="C255" s="57">
        <v>25945</v>
      </c>
      <c r="D255" s="57">
        <v>0</v>
      </c>
      <c r="E255" s="57">
        <v>1980</v>
      </c>
      <c r="F255" s="58">
        <v>44505.769444444442</v>
      </c>
      <c r="G255" s="57" t="s">
        <v>144</v>
      </c>
      <c r="H255" s="57">
        <v>0</v>
      </c>
      <c r="I255" s="59">
        <v>26</v>
      </c>
      <c r="M255" s="8"/>
    </row>
    <row r="256" spans="2:13" ht="14.5" x14ac:dyDescent="0.35">
      <c r="B256" s="57">
        <f t="shared" si="1"/>
        <v>23</v>
      </c>
      <c r="C256" s="57">
        <v>25964</v>
      </c>
      <c r="D256" s="57">
        <v>0</v>
      </c>
      <c r="E256" s="57">
        <v>1998</v>
      </c>
      <c r="F256" s="58">
        <v>44505.868750000001</v>
      </c>
      <c r="G256" s="57" t="s">
        <v>71</v>
      </c>
      <c r="H256" s="57">
        <v>0</v>
      </c>
      <c r="I256" s="59">
        <v>34</v>
      </c>
      <c r="M256" s="8"/>
    </row>
    <row r="257" spans="2:13" ht="14.5" x14ac:dyDescent="0.35">
      <c r="B257" s="57">
        <f t="shared" si="1"/>
        <v>19</v>
      </c>
      <c r="C257" s="57">
        <v>25982</v>
      </c>
      <c r="D257" s="57">
        <v>0</v>
      </c>
      <c r="E257" s="57">
        <v>2002</v>
      </c>
      <c r="F257" s="58">
        <v>44506.491666666669</v>
      </c>
      <c r="G257" s="57" t="s">
        <v>71</v>
      </c>
      <c r="H257" s="57">
        <v>0</v>
      </c>
      <c r="I257" s="59">
        <v>25</v>
      </c>
      <c r="M257" s="8"/>
    </row>
    <row r="258" spans="2:13" ht="14.5" x14ac:dyDescent="0.35">
      <c r="B258" s="57">
        <f t="shared" si="1"/>
        <v>21</v>
      </c>
      <c r="C258" s="57">
        <v>25983</v>
      </c>
      <c r="D258" s="57">
        <v>0</v>
      </c>
      <c r="E258" s="57">
        <v>2000</v>
      </c>
      <c r="F258" s="58">
        <v>44506.515972222223</v>
      </c>
      <c r="G258" s="57" t="s">
        <v>71</v>
      </c>
      <c r="H258" s="57">
        <v>0</v>
      </c>
      <c r="I258" s="59">
        <v>27</v>
      </c>
      <c r="M258" s="8"/>
    </row>
    <row r="259" spans="2:13" ht="14.5" x14ac:dyDescent="0.35">
      <c r="B259" s="57">
        <f t="shared" si="1"/>
        <v>22</v>
      </c>
      <c r="C259" s="57">
        <v>25984</v>
      </c>
      <c r="D259" s="57">
        <v>1</v>
      </c>
      <c r="E259" s="57">
        <v>1999</v>
      </c>
      <c r="F259" s="58">
        <v>44506.524305555555</v>
      </c>
      <c r="G259" s="57" t="s">
        <v>71</v>
      </c>
      <c r="H259" s="57">
        <v>0</v>
      </c>
      <c r="I259" s="59">
        <v>18</v>
      </c>
      <c r="M259" s="8"/>
    </row>
    <row r="260" spans="2:13" ht="14.5" x14ac:dyDescent="0.35">
      <c r="B260" s="57">
        <f t="shared" si="1"/>
        <v>21</v>
      </c>
      <c r="C260" s="57">
        <v>26020</v>
      </c>
      <c r="D260" s="57">
        <v>0</v>
      </c>
      <c r="E260" s="57">
        <v>2000</v>
      </c>
      <c r="F260" s="58">
        <v>44507.576388888891</v>
      </c>
      <c r="G260" s="57" t="s">
        <v>71</v>
      </c>
      <c r="H260" s="57">
        <v>0</v>
      </c>
      <c r="I260" s="59">
        <v>31</v>
      </c>
      <c r="M260" s="8"/>
    </row>
    <row r="261" spans="2:13" ht="14.5" x14ac:dyDescent="0.35">
      <c r="B261" s="57">
        <f t="shared" si="1"/>
        <v>51</v>
      </c>
      <c r="C261" s="57">
        <v>26051</v>
      </c>
      <c r="D261" s="57">
        <v>0</v>
      </c>
      <c r="E261" s="57">
        <v>1970</v>
      </c>
      <c r="F261" s="58">
        <v>44507.852083333331</v>
      </c>
      <c r="G261" s="57" t="s">
        <v>71</v>
      </c>
      <c r="H261" s="57">
        <v>0</v>
      </c>
      <c r="I261" s="59">
        <v>31</v>
      </c>
      <c r="M261" s="8"/>
    </row>
    <row r="262" spans="2:13" ht="14.5" x14ac:dyDescent="0.35">
      <c r="B262" s="57">
        <f t="shared" si="1"/>
        <v>42</v>
      </c>
      <c r="C262" s="57">
        <v>26058</v>
      </c>
      <c r="D262" s="57">
        <v>0</v>
      </c>
      <c r="E262" s="57">
        <v>1979</v>
      </c>
      <c r="F262" s="58">
        <v>44507.931250000001</v>
      </c>
      <c r="G262" s="57" t="s">
        <v>71</v>
      </c>
      <c r="H262" s="57">
        <v>0</v>
      </c>
      <c r="I262" s="59">
        <v>27</v>
      </c>
      <c r="M262" s="8"/>
    </row>
    <row r="263" spans="2:13" ht="14.5" x14ac:dyDescent="0.35">
      <c r="B263" s="57">
        <f t="shared" si="1"/>
        <v>19</v>
      </c>
      <c r="C263" s="57">
        <v>26061</v>
      </c>
      <c r="D263" s="57">
        <v>0</v>
      </c>
      <c r="E263" s="57">
        <v>2002</v>
      </c>
      <c r="F263" s="58">
        <v>44507.990972222222</v>
      </c>
      <c r="G263" s="57" t="s">
        <v>73</v>
      </c>
      <c r="H263" s="57">
        <v>0</v>
      </c>
      <c r="I263" s="59">
        <v>33</v>
      </c>
      <c r="M263" s="8"/>
    </row>
    <row r="264" spans="2:13" ht="14.5" x14ac:dyDescent="0.35">
      <c r="B264" s="57">
        <f t="shared" si="1"/>
        <v>48</v>
      </c>
      <c r="C264" s="57">
        <v>26083</v>
      </c>
      <c r="D264" s="57">
        <v>0</v>
      </c>
      <c r="E264" s="57">
        <v>1973</v>
      </c>
      <c r="F264" s="58">
        <v>44508.719444444447</v>
      </c>
      <c r="G264" s="57" t="s">
        <v>73</v>
      </c>
      <c r="H264" s="57">
        <v>0</v>
      </c>
      <c r="I264" s="59">
        <v>32</v>
      </c>
      <c r="M264" s="8"/>
    </row>
    <row r="265" spans="2:13" ht="14.5" x14ac:dyDescent="0.35">
      <c r="B265" s="57">
        <f t="shared" si="1"/>
        <v>19</v>
      </c>
      <c r="C265" s="57">
        <v>26150</v>
      </c>
      <c r="D265" s="57">
        <v>0</v>
      </c>
      <c r="E265" s="57">
        <v>2002</v>
      </c>
      <c r="F265" s="58">
        <v>44509.501388888886</v>
      </c>
      <c r="G265" s="57" t="s">
        <v>78</v>
      </c>
      <c r="H265" s="57">
        <v>0</v>
      </c>
      <c r="I265" s="59">
        <v>23</v>
      </c>
      <c r="M265" s="8"/>
    </row>
    <row r="266" spans="2:13" ht="14.5" x14ac:dyDescent="0.35">
      <c r="B266" s="57">
        <f t="shared" si="1"/>
        <v>25</v>
      </c>
      <c r="C266" s="57">
        <v>26181</v>
      </c>
      <c r="D266" s="57">
        <v>1</v>
      </c>
      <c r="E266" s="57">
        <v>1996</v>
      </c>
      <c r="F266" s="58">
        <v>44509.823611111111</v>
      </c>
      <c r="G266" s="57" t="s">
        <v>73</v>
      </c>
      <c r="H266" s="57">
        <v>0</v>
      </c>
      <c r="I266" s="59">
        <v>21</v>
      </c>
      <c r="M266" s="8"/>
    </row>
    <row r="267" spans="2:13" ht="14.5" x14ac:dyDescent="0.35">
      <c r="B267" s="57">
        <f t="shared" si="1"/>
        <v>28</v>
      </c>
      <c r="C267" s="57">
        <v>26184</v>
      </c>
      <c r="D267" s="57">
        <v>0</v>
      </c>
      <c r="E267" s="57">
        <v>1993</v>
      </c>
      <c r="F267" s="58">
        <v>44509.845833333333</v>
      </c>
      <c r="G267" s="57" t="s">
        <v>73</v>
      </c>
      <c r="H267" s="57">
        <v>0</v>
      </c>
      <c r="I267" s="59">
        <v>29</v>
      </c>
      <c r="M267" s="8"/>
    </row>
    <row r="268" spans="2:13" ht="14.5" x14ac:dyDescent="0.35">
      <c r="B268" s="54">
        <f t="shared" si="1"/>
        <v>30</v>
      </c>
      <c r="C268" s="54">
        <v>26209</v>
      </c>
      <c r="D268" s="6">
        <v>0</v>
      </c>
      <c r="E268" s="6">
        <v>1991</v>
      </c>
      <c r="F268" s="55">
        <v>44510.53125</v>
      </c>
      <c r="G268" s="6" t="s">
        <v>70</v>
      </c>
      <c r="H268" s="6">
        <v>1</v>
      </c>
      <c r="I268" s="56">
        <v>32</v>
      </c>
      <c r="M268" s="8"/>
    </row>
    <row r="269" spans="2:13" ht="14.5" x14ac:dyDescent="0.35">
      <c r="B269" s="57">
        <f t="shared" si="1"/>
        <v>29</v>
      </c>
      <c r="C269" s="57">
        <v>26214</v>
      </c>
      <c r="D269" s="57">
        <v>0</v>
      </c>
      <c r="E269" s="57">
        <v>1992</v>
      </c>
      <c r="F269" s="58">
        <v>44510.616666666669</v>
      </c>
      <c r="G269" s="57" t="s">
        <v>71</v>
      </c>
      <c r="H269" s="57">
        <v>0</v>
      </c>
      <c r="I269" s="59">
        <v>23</v>
      </c>
      <c r="M269" s="8"/>
    </row>
    <row r="270" spans="2:13" ht="14.5" x14ac:dyDescent="0.35">
      <c r="B270" s="57">
        <f t="shared" si="1"/>
        <v>66</v>
      </c>
      <c r="C270" s="57">
        <v>25478</v>
      </c>
      <c r="D270" s="57">
        <v>0</v>
      </c>
      <c r="E270" s="57">
        <v>1955</v>
      </c>
      <c r="F270" s="58">
        <v>44510.647222222222</v>
      </c>
      <c r="G270" s="57" t="s">
        <v>73</v>
      </c>
      <c r="H270" s="57">
        <v>0</v>
      </c>
      <c r="I270" s="59">
        <v>36</v>
      </c>
      <c r="M270" s="8"/>
    </row>
    <row r="271" spans="2:13" ht="14.5" x14ac:dyDescent="0.35">
      <c r="B271" s="54">
        <f t="shared" si="1"/>
        <v>44</v>
      </c>
      <c r="C271" s="54">
        <v>26216</v>
      </c>
      <c r="D271" s="6">
        <v>1</v>
      </c>
      <c r="E271" s="6">
        <v>1977</v>
      </c>
      <c r="F271" s="55">
        <v>44510.708333333336</v>
      </c>
      <c r="G271" s="6" t="s">
        <v>145</v>
      </c>
      <c r="H271" s="6">
        <v>1</v>
      </c>
      <c r="I271" s="56">
        <v>29</v>
      </c>
      <c r="M271" s="8"/>
    </row>
    <row r="272" spans="2:13" ht="14.5" x14ac:dyDescent="0.35">
      <c r="B272" s="60">
        <f t="shared" si="1"/>
        <v>33</v>
      </c>
      <c r="C272" s="60">
        <v>25968</v>
      </c>
      <c r="D272" s="60">
        <v>0</v>
      </c>
      <c r="E272" s="60">
        <v>1988</v>
      </c>
      <c r="F272" s="61">
        <v>44510.796527777777</v>
      </c>
      <c r="G272" s="60" t="s">
        <v>71</v>
      </c>
      <c r="H272" s="60">
        <v>0</v>
      </c>
      <c r="I272" s="62">
        <v>28</v>
      </c>
      <c r="M272" s="8"/>
    </row>
    <row r="273" spans="2:13" ht="14.5" x14ac:dyDescent="0.35">
      <c r="B273" s="63">
        <f t="shared" si="1"/>
        <v>42</v>
      </c>
      <c r="C273" s="63">
        <v>26230</v>
      </c>
      <c r="D273" s="6">
        <v>0</v>
      </c>
      <c r="E273" s="6">
        <v>1979</v>
      </c>
      <c r="F273" s="55">
        <v>44510.853472222225</v>
      </c>
      <c r="G273" s="6" t="s">
        <v>146</v>
      </c>
      <c r="H273" s="6">
        <v>1</v>
      </c>
      <c r="I273" s="56">
        <v>33</v>
      </c>
      <c r="M273" s="8"/>
    </row>
    <row r="274" spans="2:13" ht="14.5" x14ac:dyDescent="0.35">
      <c r="B274" s="64">
        <f t="shared" si="1"/>
        <v>48</v>
      </c>
      <c r="C274" s="64">
        <v>26231</v>
      </c>
      <c r="D274" s="64">
        <v>0</v>
      </c>
      <c r="E274" s="64">
        <v>1973</v>
      </c>
      <c r="F274" s="65">
        <v>44510.863194444442</v>
      </c>
      <c r="G274" s="64" t="s">
        <v>73</v>
      </c>
      <c r="H274" s="64">
        <v>0</v>
      </c>
      <c r="I274" s="66">
        <v>32</v>
      </c>
      <c r="M274" s="8"/>
    </row>
    <row r="275" spans="2:13" ht="14.5" x14ac:dyDescent="0.35">
      <c r="B275" s="54">
        <f t="shared" si="1"/>
        <v>21</v>
      </c>
      <c r="C275" s="54">
        <v>26239</v>
      </c>
      <c r="D275" s="6">
        <v>0</v>
      </c>
      <c r="E275" s="6">
        <v>2000</v>
      </c>
      <c r="F275" s="55">
        <v>44510.972222222219</v>
      </c>
      <c r="G275" s="6" t="s">
        <v>88</v>
      </c>
      <c r="H275" s="6">
        <v>1</v>
      </c>
      <c r="I275" s="56">
        <v>34</v>
      </c>
      <c r="M275" s="8"/>
    </row>
    <row r="276" spans="2:13" ht="14.5" x14ac:dyDescent="0.35">
      <c r="B276" s="57">
        <f t="shared" si="1"/>
        <v>41</v>
      </c>
      <c r="C276" s="57">
        <v>25405</v>
      </c>
      <c r="D276" s="57">
        <v>0</v>
      </c>
      <c r="E276" s="57">
        <v>1980</v>
      </c>
      <c r="F276" s="58">
        <v>44511.400694444441</v>
      </c>
      <c r="G276" s="57" t="s">
        <v>73</v>
      </c>
      <c r="H276" s="57">
        <v>0</v>
      </c>
      <c r="I276" s="59">
        <v>19</v>
      </c>
      <c r="M276" s="8"/>
    </row>
    <row r="277" spans="2:13" ht="14.5" x14ac:dyDescent="0.35">
      <c r="B277" s="57">
        <f t="shared" si="1"/>
        <v>44</v>
      </c>
      <c r="C277" s="57">
        <v>26270</v>
      </c>
      <c r="D277" s="57">
        <v>0</v>
      </c>
      <c r="E277" s="57">
        <v>1977</v>
      </c>
      <c r="F277" s="58">
        <v>44511.532638888886</v>
      </c>
      <c r="G277" s="57" t="s">
        <v>71</v>
      </c>
      <c r="H277" s="57">
        <v>0</v>
      </c>
      <c r="I277" s="59">
        <v>25</v>
      </c>
      <c r="M277" s="8"/>
    </row>
    <row r="278" spans="2:13" ht="14.5" x14ac:dyDescent="0.35">
      <c r="B278" s="60">
        <f t="shared" si="1"/>
        <v>22</v>
      </c>
      <c r="C278" s="60">
        <v>26311</v>
      </c>
      <c r="D278" s="60">
        <v>0</v>
      </c>
      <c r="E278" s="60">
        <v>1999</v>
      </c>
      <c r="F278" s="61">
        <v>44511.843055555553</v>
      </c>
      <c r="G278" s="60" t="s">
        <v>71</v>
      </c>
      <c r="H278" s="60">
        <v>0</v>
      </c>
      <c r="I278" s="62">
        <v>33</v>
      </c>
      <c r="M278" s="8"/>
    </row>
    <row r="279" spans="2:13" ht="14.5" x14ac:dyDescent="0.35">
      <c r="B279" s="63">
        <f t="shared" si="1"/>
        <v>26</v>
      </c>
      <c r="C279" s="63">
        <v>26332</v>
      </c>
      <c r="D279" s="6">
        <v>0</v>
      </c>
      <c r="E279" s="6">
        <v>1995</v>
      </c>
      <c r="F279" s="55">
        <v>44511.881249999999</v>
      </c>
      <c r="G279" s="6" t="s">
        <v>147</v>
      </c>
      <c r="H279" s="6">
        <v>1</v>
      </c>
      <c r="I279" s="56">
        <v>32</v>
      </c>
      <c r="M279" s="8"/>
    </row>
    <row r="280" spans="2:13" ht="14.5" x14ac:dyDescent="0.35">
      <c r="B280" s="64">
        <f t="shared" si="1"/>
        <v>22</v>
      </c>
      <c r="C280" s="64">
        <v>26349</v>
      </c>
      <c r="D280" s="64">
        <v>0</v>
      </c>
      <c r="E280" s="64">
        <v>1999</v>
      </c>
      <c r="F280" s="65">
        <v>44511.927083333336</v>
      </c>
      <c r="G280" s="64" t="s">
        <v>148</v>
      </c>
      <c r="H280" s="64">
        <v>0</v>
      </c>
      <c r="I280" s="66">
        <v>18</v>
      </c>
      <c r="M280" s="8"/>
    </row>
    <row r="281" spans="2:13" ht="14.5" x14ac:dyDescent="0.35">
      <c r="B281" s="67">
        <f t="shared" si="1"/>
        <v>42</v>
      </c>
      <c r="C281" s="67">
        <v>26370</v>
      </c>
      <c r="D281" s="67">
        <v>1</v>
      </c>
      <c r="E281" s="67">
        <v>1979</v>
      </c>
      <c r="F281" s="68">
        <v>44511.980555555558</v>
      </c>
      <c r="G281" s="67" t="s">
        <v>149</v>
      </c>
      <c r="H281" s="67">
        <v>2</v>
      </c>
      <c r="I281" s="69">
        <v>35</v>
      </c>
      <c r="M281" s="8"/>
    </row>
    <row r="282" spans="2:13" ht="14.5" x14ac:dyDescent="0.35">
      <c r="B282" s="57">
        <f t="shared" si="1"/>
        <v>47</v>
      </c>
      <c r="C282" s="57">
        <v>26373</v>
      </c>
      <c r="D282" s="57">
        <v>1</v>
      </c>
      <c r="E282" s="57">
        <v>1974</v>
      </c>
      <c r="F282" s="58">
        <v>44512.090277777781</v>
      </c>
      <c r="G282" s="57" t="s">
        <v>71</v>
      </c>
      <c r="H282" s="57">
        <v>0</v>
      </c>
      <c r="I282" s="59">
        <v>31</v>
      </c>
      <c r="M282" s="8"/>
    </row>
    <row r="283" spans="2:13" ht="14.5" x14ac:dyDescent="0.35">
      <c r="B283" s="57">
        <f t="shared" si="1"/>
        <v>23</v>
      </c>
      <c r="C283" s="57">
        <v>26387</v>
      </c>
      <c r="D283" s="57">
        <v>0</v>
      </c>
      <c r="E283" s="57">
        <v>1998</v>
      </c>
      <c r="F283" s="58">
        <v>44512.43472222222</v>
      </c>
      <c r="G283" s="57" t="s">
        <v>148</v>
      </c>
      <c r="H283" s="57">
        <v>0</v>
      </c>
      <c r="I283" s="59">
        <v>21</v>
      </c>
      <c r="M283" s="8"/>
    </row>
    <row r="284" spans="2:13" ht="14.5" x14ac:dyDescent="0.35">
      <c r="B284" s="57">
        <f t="shared" si="1"/>
        <v>46</v>
      </c>
      <c r="C284" s="57">
        <v>26394</v>
      </c>
      <c r="D284" s="57">
        <v>0</v>
      </c>
      <c r="E284" s="57">
        <v>1975</v>
      </c>
      <c r="F284" s="58">
        <v>44512.566666666666</v>
      </c>
      <c r="G284" s="57" t="s">
        <v>73</v>
      </c>
      <c r="H284" s="57">
        <v>0</v>
      </c>
      <c r="I284" s="59">
        <v>28</v>
      </c>
      <c r="M284" s="8"/>
    </row>
    <row r="285" spans="2:13" ht="14.5" x14ac:dyDescent="0.35">
      <c r="B285" s="57">
        <f t="shared" si="1"/>
        <v>30</v>
      </c>
      <c r="C285" s="57">
        <v>26395</v>
      </c>
      <c r="D285" s="57">
        <v>0</v>
      </c>
      <c r="E285" s="57">
        <v>1991</v>
      </c>
      <c r="F285" s="58">
        <v>44512.607638888891</v>
      </c>
      <c r="G285" s="57" t="s">
        <v>71</v>
      </c>
      <c r="H285" s="57">
        <v>0</v>
      </c>
      <c r="I285" s="59">
        <v>38</v>
      </c>
      <c r="M285" s="8"/>
    </row>
    <row r="286" spans="2:13" ht="14.5" x14ac:dyDescent="0.35">
      <c r="B286" s="57">
        <f t="shared" si="1"/>
        <v>64</v>
      </c>
      <c r="C286" s="57">
        <v>26396</v>
      </c>
      <c r="D286" s="57">
        <v>1</v>
      </c>
      <c r="E286" s="57">
        <v>1957</v>
      </c>
      <c r="F286" s="58">
        <v>44512.614583333336</v>
      </c>
      <c r="G286" s="57" t="s">
        <v>71</v>
      </c>
      <c r="H286" s="57">
        <v>0</v>
      </c>
      <c r="I286" s="59">
        <v>25</v>
      </c>
      <c r="M286" s="8"/>
    </row>
    <row r="287" spans="2:13" ht="14.5" x14ac:dyDescent="0.35">
      <c r="B287" s="57">
        <f t="shared" si="1"/>
        <v>25</v>
      </c>
      <c r="C287" s="57">
        <v>26433</v>
      </c>
      <c r="D287" s="57">
        <v>0</v>
      </c>
      <c r="E287" s="57">
        <v>1996</v>
      </c>
      <c r="F287" s="58">
        <v>44513.702777777777</v>
      </c>
      <c r="G287" s="57" t="s">
        <v>71</v>
      </c>
      <c r="H287" s="57">
        <v>0</v>
      </c>
      <c r="I287" s="59">
        <v>31</v>
      </c>
      <c r="M287" s="8"/>
    </row>
    <row r="288" spans="2:13" ht="14.5" x14ac:dyDescent="0.35">
      <c r="B288" s="57">
        <f t="shared" si="1"/>
        <v>24</v>
      </c>
      <c r="C288" s="57">
        <v>26439</v>
      </c>
      <c r="D288" s="57">
        <v>0</v>
      </c>
      <c r="E288" s="57">
        <v>1997</v>
      </c>
      <c r="F288" s="58">
        <v>44513.815972222219</v>
      </c>
      <c r="G288" s="57" t="s">
        <v>71</v>
      </c>
      <c r="H288" s="57">
        <v>0</v>
      </c>
      <c r="I288" s="59">
        <v>27</v>
      </c>
      <c r="M288" s="8"/>
    </row>
    <row r="289" spans="2:13" ht="14.5" x14ac:dyDescent="0.35">
      <c r="B289" s="54">
        <f t="shared" si="1"/>
        <v>38</v>
      </c>
      <c r="C289" s="54">
        <v>26018</v>
      </c>
      <c r="D289" s="6">
        <v>0</v>
      </c>
      <c r="E289" s="6">
        <v>1983</v>
      </c>
      <c r="F289" s="55">
        <v>44514.467361111114</v>
      </c>
      <c r="G289" s="6" t="s">
        <v>80</v>
      </c>
      <c r="H289" s="6">
        <v>1</v>
      </c>
      <c r="I289" s="56">
        <v>34</v>
      </c>
      <c r="M289" s="8"/>
    </row>
    <row r="290" spans="2:13" ht="14.5" x14ac:dyDescent="0.35">
      <c r="B290" s="57">
        <f t="shared" si="1"/>
        <v>33</v>
      </c>
      <c r="C290" s="57">
        <v>26465</v>
      </c>
      <c r="D290" s="57">
        <v>0</v>
      </c>
      <c r="E290" s="57">
        <v>1988</v>
      </c>
      <c r="F290" s="58">
        <v>44514.630555555559</v>
      </c>
      <c r="G290" s="57" t="s">
        <v>71</v>
      </c>
      <c r="H290" s="57">
        <v>0</v>
      </c>
      <c r="I290" s="59">
        <v>29</v>
      </c>
      <c r="M290" s="8"/>
    </row>
    <row r="291" spans="2:13" ht="14.5" x14ac:dyDescent="0.35">
      <c r="B291" s="57">
        <f t="shared" si="1"/>
        <v>28</v>
      </c>
      <c r="C291" s="57">
        <v>26473</v>
      </c>
      <c r="D291" s="57">
        <v>0</v>
      </c>
      <c r="E291" s="57">
        <v>1993</v>
      </c>
      <c r="F291" s="58">
        <v>44514.767361111109</v>
      </c>
      <c r="G291" s="57" t="s">
        <v>71</v>
      </c>
      <c r="H291" s="57">
        <v>0</v>
      </c>
      <c r="I291" s="59">
        <v>26</v>
      </c>
      <c r="M291" s="8"/>
    </row>
    <row r="292" spans="2:13" ht="14.5" x14ac:dyDescent="0.35">
      <c r="B292" s="57">
        <f t="shared" si="1"/>
        <v>23</v>
      </c>
      <c r="C292" s="57">
        <v>26480</v>
      </c>
      <c r="D292" s="57">
        <v>0</v>
      </c>
      <c r="E292" s="57">
        <v>1998</v>
      </c>
      <c r="F292" s="58">
        <v>44514.838194444441</v>
      </c>
      <c r="G292" s="57" t="s">
        <v>78</v>
      </c>
      <c r="H292" s="57">
        <v>0</v>
      </c>
      <c r="I292" s="59">
        <v>28</v>
      </c>
      <c r="M292" s="8"/>
    </row>
    <row r="293" spans="2:13" ht="14.5" x14ac:dyDescent="0.35">
      <c r="I293" s="74"/>
      <c r="M293" s="8"/>
    </row>
    <row r="294" spans="2:13" ht="14.5" x14ac:dyDescent="0.35">
      <c r="I294" s="75"/>
      <c r="M294" s="8"/>
    </row>
    <row r="295" spans="2:13" ht="14.5" x14ac:dyDescent="0.35">
      <c r="I295" s="75"/>
      <c r="M295" s="8"/>
    </row>
    <row r="296" spans="2:13" ht="14.5" x14ac:dyDescent="0.35">
      <c r="I296" s="75"/>
      <c r="M296" s="8"/>
    </row>
    <row r="297" spans="2:13" ht="14.5" x14ac:dyDescent="0.35">
      <c r="I297" s="75"/>
      <c r="M297" s="8"/>
    </row>
    <row r="298" spans="2:13" ht="14.5" x14ac:dyDescent="0.35">
      <c r="I298" s="75"/>
      <c r="M298" s="8"/>
    </row>
    <row r="299" spans="2:13" ht="14.5" x14ac:dyDescent="0.35">
      <c r="I299" s="75"/>
      <c r="M299" s="8"/>
    </row>
    <row r="300" spans="2:13" ht="14.5" x14ac:dyDescent="0.35">
      <c r="I300" s="75"/>
      <c r="M300" s="8"/>
    </row>
    <row r="301" spans="2:13" ht="14.5" x14ac:dyDescent="0.35">
      <c r="I301" s="75"/>
      <c r="M301" s="8"/>
    </row>
    <row r="302" spans="2:13" ht="14.5" x14ac:dyDescent="0.35">
      <c r="I302" s="75"/>
      <c r="M302" s="8"/>
    </row>
    <row r="303" spans="2:13" ht="14.5" x14ac:dyDescent="0.35">
      <c r="I303" s="75"/>
      <c r="M303" s="8"/>
    </row>
    <row r="304" spans="2:13" ht="14.5" x14ac:dyDescent="0.35">
      <c r="I304" s="75"/>
      <c r="M304" s="8"/>
    </row>
    <row r="305" spans="5:13" ht="14.5" x14ac:dyDescent="0.35">
      <c r="I305" s="75"/>
      <c r="M305" s="8"/>
    </row>
    <row r="306" spans="5:13" ht="14.5" x14ac:dyDescent="0.35">
      <c r="I306" s="75"/>
      <c r="M306" s="8"/>
    </row>
    <row r="307" spans="5:13" ht="14.5" x14ac:dyDescent="0.35">
      <c r="I307" s="75"/>
      <c r="M307" s="8"/>
    </row>
    <row r="308" spans="5:13" ht="14.5" x14ac:dyDescent="0.35">
      <c r="I308" s="75"/>
      <c r="M308" s="8"/>
    </row>
    <row r="309" spans="5:13" ht="14.5" x14ac:dyDescent="0.35">
      <c r="I309" s="75"/>
      <c r="M309" s="8"/>
    </row>
    <row r="310" spans="5:13" ht="14.5" x14ac:dyDescent="0.35">
      <c r="I310" s="75"/>
      <c r="M310" s="8"/>
    </row>
    <row r="311" spans="5:13" ht="14.5" x14ac:dyDescent="0.35">
      <c r="I311" s="75"/>
      <c r="M311" s="8"/>
    </row>
    <row r="312" spans="5:13" ht="14.5" x14ac:dyDescent="0.35">
      <c r="I312" s="75"/>
      <c r="M312" s="8"/>
    </row>
    <row r="313" spans="5:13" ht="14.5" x14ac:dyDescent="0.35">
      <c r="E313" s="8"/>
      <c r="G313" s="75"/>
    </row>
    <row r="314" spans="5:13" ht="14.5" x14ac:dyDescent="0.35">
      <c r="E314" s="8"/>
      <c r="G314" s="75"/>
    </row>
    <row r="315" spans="5:13" ht="14.5" x14ac:dyDescent="0.35">
      <c r="E315" s="8"/>
      <c r="G315" s="75"/>
    </row>
    <row r="316" spans="5:13" ht="14.5" x14ac:dyDescent="0.35">
      <c r="E316" s="8"/>
      <c r="G316" s="75"/>
    </row>
    <row r="317" spans="5:13" ht="14.5" x14ac:dyDescent="0.35">
      <c r="E317" s="8"/>
      <c r="G317" s="75"/>
    </row>
    <row r="318" spans="5:13" ht="14.5" x14ac:dyDescent="0.35">
      <c r="E318" s="8"/>
      <c r="G318" s="75"/>
    </row>
    <row r="319" spans="5:13" ht="14.5" x14ac:dyDescent="0.35">
      <c r="E319" s="8"/>
      <c r="G319" s="75"/>
    </row>
    <row r="320" spans="5:13" ht="14.5" x14ac:dyDescent="0.35">
      <c r="E320" s="8"/>
      <c r="G320" s="75"/>
    </row>
    <row r="321" spans="5:7" ht="14.5" x14ac:dyDescent="0.35">
      <c r="E321" s="8"/>
      <c r="G321" s="75"/>
    </row>
    <row r="322" spans="5:7" ht="14.5" x14ac:dyDescent="0.35">
      <c r="E322" s="8"/>
      <c r="G322" s="75"/>
    </row>
    <row r="323" spans="5:7" ht="14.5" x14ac:dyDescent="0.35">
      <c r="E323" s="8"/>
      <c r="G323" s="75"/>
    </row>
    <row r="324" spans="5:7" ht="14.5" x14ac:dyDescent="0.35">
      <c r="E324" s="8"/>
      <c r="G324" s="75"/>
    </row>
    <row r="325" spans="5:7" ht="14.5" x14ac:dyDescent="0.35">
      <c r="E325" s="8"/>
      <c r="G325" s="75"/>
    </row>
    <row r="326" spans="5:7" ht="14.5" x14ac:dyDescent="0.35">
      <c r="E326" s="8"/>
      <c r="G326" s="75"/>
    </row>
    <row r="327" spans="5:7" ht="14.5" x14ac:dyDescent="0.35">
      <c r="E327" s="8"/>
      <c r="G327" s="75"/>
    </row>
    <row r="328" spans="5:7" ht="14.5" x14ac:dyDescent="0.35">
      <c r="E328" s="8"/>
      <c r="G328" s="75"/>
    </row>
    <row r="329" spans="5:7" ht="14.5" x14ac:dyDescent="0.35">
      <c r="E329" s="8"/>
      <c r="G329" s="75"/>
    </row>
    <row r="330" spans="5:7" ht="14.5" x14ac:dyDescent="0.35">
      <c r="E330" s="8"/>
      <c r="G330" s="75"/>
    </row>
    <row r="331" spans="5:7" ht="14.5" x14ac:dyDescent="0.35">
      <c r="E331" s="8"/>
      <c r="G331" s="75"/>
    </row>
    <row r="332" spans="5:7" ht="14.5" x14ac:dyDescent="0.35">
      <c r="E332" s="8"/>
      <c r="G332" s="75"/>
    </row>
    <row r="333" spans="5:7" ht="14.5" x14ac:dyDescent="0.35">
      <c r="E333" s="8"/>
      <c r="G333" s="75"/>
    </row>
    <row r="334" spans="5:7" ht="14.5" x14ac:dyDescent="0.35">
      <c r="E334" s="8"/>
      <c r="G334" s="75"/>
    </row>
    <row r="335" spans="5:7" ht="14.5" x14ac:dyDescent="0.35">
      <c r="E335" s="8"/>
      <c r="G335" s="75"/>
    </row>
    <row r="336" spans="5:7" ht="14.5" x14ac:dyDescent="0.35">
      <c r="E336" s="8"/>
      <c r="G336" s="75"/>
    </row>
    <row r="337" spans="5:7" ht="14.5" x14ac:dyDescent="0.35">
      <c r="E337" s="8"/>
      <c r="G337" s="75"/>
    </row>
    <row r="338" spans="5:7" ht="14.5" x14ac:dyDescent="0.35">
      <c r="E338" s="8"/>
      <c r="G338" s="75"/>
    </row>
    <row r="339" spans="5:7" ht="14.5" x14ac:dyDescent="0.35">
      <c r="E339" s="8"/>
      <c r="G339" s="75"/>
    </row>
    <row r="340" spans="5:7" ht="14.5" x14ac:dyDescent="0.35">
      <c r="E340" s="8"/>
      <c r="G340" s="75"/>
    </row>
    <row r="341" spans="5:7" ht="14.5" x14ac:dyDescent="0.35">
      <c r="E341" s="8"/>
      <c r="G341" s="75"/>
    </row>
    <row r="342" spans="5:7" ht="14.5" x14ac:dyDescent="0.35">
      <c r="E342" s="8"/>
      <c r="G342" s="75"/>
    </row>
    <row r="343" spans="5:7" ht="14.5" x14ac:dyDescent="0.35">
      <c r="E343" s="8"/>
      <c r="G343" s="75"/>
    </row>
    <row r="344" spans="5:7" ht="14.5" x14ac:dyDescent="0.35">
      <c r="E344" s="8"/>
      <c r="G344" s="75"/>
    </row>
    <row r="345" spans="5:7" ht="14.5" x14ac:dyDescent="0.35">
      <c r="E345" s="8"/>
      <c r="G345" s="75"/>
    </row>
    <row r="346" spans="5:7" ht="14.5" x14ac:dyDescent="0.35">
      <c r="E346" s="8"/>
      <c r="G346" s="75"/>
    </row>
    <row r="347" spans="5:7" ht="14.5" x14ac:dyDescent="0.35">
      <c r="E347" s="8"/>
      <c r="G347" s="75"/>
    </row>
    <row r="348" spans="5:7" ht="14.5" x14ac:dyDescent="0.35">
      <c r="E348" s="8"/>
      <c r="G348" s="75"/>
    </row>
    <row r="349" spans="5:7" ht="14.5" x14ac:dyDescent="0.35">
      <c r="E349" s="8"/>
      <c r="G349" s="75"/>
    </row>
    <row r="350" spans="5:7" ht="14.5" x14ac:dyDescent="0.35">
      <c r="E350" s="8"/>
      <c r="G350" s="75"/>
    </row>
    <row r="351" spans="5:7" ht="14.5" x14ac:dyDescent="0.35">
      <c r="E351" s="8"/>
      <c r="G351" s="75"/>
    </row>
    <row r="352" spans="5:7" ht="14.5" x14ac:dyDescent="0.35">
      <c r="E352" s="8"/>
      <c r="G352" s="75"/>
    </row>
    <row r="353" spans="5:7" ht="14.5" x14ac:dyDescent="0.35">
      <c r="E353" s="8"/>
      <c r="G353" s="75"/>
    </row>
    <row r="354" spans="5:7" ht="14.5" x14ac:dyDescent="0.35">
      <c r="E354" s="8"/>
      <c r="G354" s="75"/>
    </row>
    <row r="355" spans="5:7" ht="14.5" x14ac:dyDescent="0.35">
      <c r="E355" s="8"/>
      <c r="G355" s="75"/>
    </row>
    <row r="356" spans="5:7" ht="14.5" x14ac:dyDescent="0.35">
      <c r="E356" s="8"/>
      <c r="G356" s="75"/>
    </row>
    <row r="357" spans="5:7" ht="14.5" x14ac:dyDescent="0.35">
      <c r="E357" s="8"/>
      <c r="G357" s="75"/>
    </row>
    <row r="358" spans="5:7" ht="14.5" x14ac:dyDescent="0.35">
      <c r="E358" s="8"/>
      <c r="G358" s="75"/>
    </row>
    <row r="359" spans="5:7" ht="14.5" x14ac:dyDescent="0.35">
      <c r="E359" s="8"/>
      <c r="G359" s="75"/>
    </row>
    <row r="360" spans="5:7" ht="14.5" x14ac:dyDescent="0.35">
      <c r="E360" s="8"/>
      <c r="G360" s="75"/>
    </row>
    <row r="361" spans="5:7" ht="14.5" x14ac:dyDescent="0.35">
      <c r="E361" s="8"/>
      <c r="G361" s="75"/>
    </row>
    <row r="362" spans="5:7" ht="14.5" x14ac:dyDescent="0.35">
      <c r="E362" s="8"/>
      <c r="G362" s="75"/>
    </row>
    <row r="363" spans="5:7" ht="14.5" x14ac:dyDescent="0.35">
      <c r="E363" s="8"/>
      <c r="G363" s="75"/>
    </row>
    <row r="364" spans="5:7" ht="14.5" x14ac:dyDescent="0.35">
      <c r="E364" s="8"/>
      <c r="G364" s="75"/>
    </row>
    <row r="365" spans="5:7" ht="14.5" x14ac:dyDescent="0.35">
      <c r="E365" s="8"/>
      <c r="G365" s="75"/>
    </row>
    <row r="366" spans="5:7" ht="14.5" x14ac:dyDescent="0.35">
      <c r="E366" s="8"/>
      <c r="G366" s="75"/>
    </row>
    <row r="367" spans="5:7" ht="14.5" x14ac:dyDescent="0.35">
      <c r="E367" s="8"/>
      <c r="G367" s="75"/>
    </row>
    <row r="368" spans="5:7" ht="14.5" x14ac:dyDescent="0.35">
      <c r="E368" s="8"/>
      <c r="G368" s="75"/>
    </row>
    <row r="369" spans="5:7" ht="14.5" x14ac:dyDescent="0.35">
      <c r="E369" s="8"/>
      <c r="G369" s="75"/>
    </row>
    <row r="370" spans="5:7" ht="14.5" x14ac:dyDescent="0.35">
      <c r="E370" s="8"/>
      <c r="G370" s="75"/>
    </row>
    <row r="371" spans="5:7" ht="14.5" x14ac:dyDescent="0.35">
      <c r="E371" s="8"/>
      <c r="G371" s="75"/>
    </row>
    <row r="372" spans="5:7" ht="14.5" x14ac:dyDescent="0.35">
      <c r="E372" s="8"/>
      <c r="G372" s="75"/>
    </row>
    <row r="373" spans="5:7" ht="14.5" x14ac:dyDescent="0.35">
      <c r="E373" s="8"/>
      <c r="G373" s="75"/>
    </row>
    <row r="374" spans="5:7" ht="14.5" x14ac:dyDescent="0.35">
      <c r="E374" s="8"/>
      <c r="G374" s="75"/>
    </row>
    <row r="375" spans="5:7" ht="14.5" x14ac:dyDescent="0.35">
      <c r="E375" s="8"/>
      <c r="G375" s="75"/>
    </row>
    <row r="376" spans="5:7" ht="14.5" x14ac:dyDescent="0.35">
      <c r="E376" s="8"/>
      <c r="G376" s="75"/>
    </row>
    <row r="377" spans="5:7" ht="14.5" x14ac:dyDescent="0.35">
      <c r="E377" s="8"/>
      <c r="G377" s="75"/>
    </row>
    <row r="378" spans="5:7" ht="14.5" x14ac:dyDescent="0.35">
      <c r="E378" s="8"/>
      <c r="G378" s="75"/>
    </row>
    <row r="379" spans="5:7" ht="14.5" x14ac:dyDescent="0.35">
      <c r="E379" s="8"/>
      <c r="G379" s="75"/>
    </row>
    <row r="380" spans="5:7" ht="14.5" x14ac:dyDescent="0.35">
      <c r="E380" s="8"/>
      <c r="G380" s="75"/>
    </row>
    <row r="381" spans="5:7" ht="14.5" x14ac:dyDescent="0.35">
      <c r="E381" s="8"/>
      <c r="G381" s="75"/>
    </row>
    <row r="382" spans="5:7" ht="14.5" x14ac:dyDescent="0.35">
      <c r="E382" s="8"/>
      <c r="G382" s="75"/>
    </row>
    <row r="383" spans="5:7" ht="14.5" x14ac:dyDescent="0.35">
      <c r="E383" s="8"/>
      <c r="G383" s="75"/>
    </row>
    <row r="384" spans="5:7" ht="14.5" x14ac:dyDescent="0.35">
      <c r="E384" s="8"/>
      <c r="G384" s="75"/>
    </row>
    <row r="385" spans="5:7" ht="14.5" x14ac:dyDescent="0.35">
      <c r="E385" s="8"/>
      <c r="G385" s="75"/>
    </row>
    <row r="386" spans="5:7" ht="14.5" x14ac:dyDescent="0.35">
      <c r="E386" s="8"/>
      <c r="G386" s="75"/>
    </row>
    <row r="387" spans="5:7" ht="14.5" x14ac:dyDescent="0.35">
      <c r="E387" s="8"/>
      <c r="G387" s="75"/>
    </row>
    <row r="388" spans="5:7" ht="14.5" x14ac:dyDescent="0.35">
      <c r="E388" s="8"/>
      <c r="G388" s="75"/>
    </row>
    <row r="389" spans="5:7" ht="14.5" x14ac:dyDescent="0.35">
      <c r="E389" s="8"/>
      <c r="G389" s="75"/>
    </row>
    <row r="390" spans="5:7" ht="14.5" x14ac:dyDescent="0.35">
      <c r="E390" s="8"/>
      <c r="G390" s="75"/>
    </row>
    <row r="391" spans="5:7" ht="14.5" x14ac:dyDescent="0.35">
      <c r="E391" s="8"/>
      <c r="G391" s="75"/>
    </row>
    <row r="392" spans="5:7" ht="14.5" x14ac:dyDescent="0.35">
      <c r="E392" s="8"/>
      <c r="G392" s="75"/>
    </row>
    <row r="393" spans="5:7" ht="14.5" x14ac:dyDescent="0.35">
      <c r="E393" s="8"/>
      <c r="G393" s="75"/>
    </row>
    <row r="394" spans="5:7" ht="14.5" x14ac:dyDescent="0.35">
      <c r="E394" s="8"/>
      <c r="G394" s="75"/>
    </row>
    <row r="395" spans="5:7" ht="14.5" x14ac:dyDescent="0.35">
      <c r="E395" s="8"/>
      <c r="G395" s="75"/>
    </row>
  </sheetData>
  <autoFilter ref="B7:M292" xr:uid="{00000000-0009-0000-0000-000003000000}"/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8102-4A25-8C4A-84F0-D121FC1DE01D}">
  <dimension ref="A1:A3"/>
  <sheetViews>
    <sheetView topLeftCell="A2" zoomScale="53" zoomScaleNormal="40" workbookViewId="0">
      <selection activeCell="M30" sqref="M30"/>
    </sheetView>
  </sheetViews>
  <sheetFormatPr defaultColWidth="10.6640625" defaultRowHeight="14" x14ac:dyDescent="0.3"/>
  <cols>
    <col min="1" max="1" width="23.83203125" customWidth="1"/>
  </cols>
  <sheetData>
    <row r="1" spans="1:1" x14ac:dyDescent="0.3">
      <c r="A1" s="160"/>
    </row>
    <row r="3" spans="1:1" x14ac:dyDescent="0.3">
      <c r="A3" s="160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tabSelected="1" workbookViewId="0"/>
  </sheetViews>
  <sheetFormatPr defaultColWidth="12.6640625" defaultRowHeight="15" customHeight="1" x14ac:dyDescent="0.3"/>
  <cols>
    <col min="1" max="1" width="21.33203125" customWidth="1"/>
    <col min="2" max="2" width="7.6640625" customWidth="1"/>
    <col min="3" max="3" width="14.5" customWidth="1"/>
    <col min="4" max="7" width="7.6640625" customWidth="1"/>
    <col min="8" max="8" width="17.6640625" customWidth="1"/>
    <col min="9" max="9" width="10.6640625" customWidth="1"/>
    <col min="10" max="26" width="7.6640625" customWidth="1"/>
  </cols>
  <sheetData>
    <row r="1" spans="1:9" ht="14.25" customHeight="1" x14ac:dyDescent="0.35">
      <c r="A1" s="44"/>
      <c r="B1" s="76" t="s">
        <v>241</v>
      </c>
      <c r="C1" s="77" t="s">
        <v>251</v>
      </c>
      <c r="D1" s="10" t="s">
        <v>243</v>
      </c>
      <c r="E1" s="10" t="s">
        <v>17</v>
      </c>
      <c r="I1" s="10" t="s">
        <v>252</v>
      </c>
    </row>
    <row r="2" spans="1:9" ht="14.25" customHeight="1" x14ac:dyDescent="0.35">
      <c r="A2" s="46" t="s">
        <v>253</v>
      </c>
      <c r="B2" s="78">
        <v>0</v>
      </c>
      <c r="C2" s="47">
        <v>206</v>
      </c>
      <c r="D2" s="48">
        <v>27.786000000000001</v>
      </c>
      <c r="E2" s="10">
        <v>29.869</v>
      </c>
      <c r="H2" s="10" t="s">
        <v>254</v>
      </c>
      <c r="I2" s="10">
        <v>27.786000000000001</v>
      </c>
    </row>
    <row r="3" spans="1:9" ht="14.25" customHeight="1" x14ac:dyDescent="0.35">
      <c r="A3" s="46" t="s">
        <v>255</v>
      </c>
      <c r="B3" s="79">
        <v>1.5</v>
      </c>
      <c r="C3" s="80">
        <v>68</v>
      </c>
      <c r="D3" s="10">
        <v>31.882000000000001</v>
      </c>
      <c r="E3" s="10">
        <v>31.414999999999999</v>
      </c>
      <c r="H3" s="10" t="s">
        <v>256</v>
      </c>
      <c r="I3" s="10">
        <v>31.882000000000001</v>
      </c>
    </row>
    <row r="4" spans="1:9" ht="14.25" customHeight="1" x14ac:dyDescent="0.35">
      <c r="A4" s="51" t="s">
        <v>247</v>
      </c>
      <c r="B4" s="81">
        <v>3</v>
      </c>
      <c r="C4" s="52">
        <v>11</v>
      </c>
      <c r="D4" s="48">
        <f>361/11</f>
        <v>32.81818181818182</v>
      </c>
      <c r="E4" s="10">
        <v>32.819000000000003</v>
      </c>
      <c r="H4" s="10" t="s">
        <v>257</v>
      </c>
      <c r="I4" s="10">
        <v>32.817999999999998</v>
      </c>
    </row>
    <row r="5" spans="1:9" ht="14.25" customHeight="1" x14ac:dyDescent="0.35">
      <c r="A5" s="1" t="s">
        <v>258</v>
      </c>
      <c r="B5" s="53"/>
      <c r="C5" s="10">
        <f>C3+C4</f>
        <v>79</v>
      </c>
      <c r="D5" s="48">
        <v>32.012999999999998</v>
      </c>
    </row>
    <row r="6" spans="1:9" ht="14.25" customHeight="1" x14ac:dyDescent="0.35">
      <c r="A6" s="1"/>
      <c r="B6" s="53"/>
      <c r="D6" s="48"/>
    </row>
    <row r="7" spans="1:9" ht="14.25" customHeight="1" x14ac:dyDescent="0.35">
      <c r="A7" s="69">
        <v>36</v>
      </c>
      <c r="B7" s="82">
        <v>31</v>
      </c>
      <c r="C7" s="83">
        <v>23</v>
      </c>
      <c r="D7" s="59">
        <v>30</v>
      </c>
      <c r="E7" s="56">
        <v>31</v>
      </c>
    </row>
    <row r="8" spans="1:9" ht="14.25" customHeight="1" x14ac:dyDescent="0.35">
      <c r="A8" s="69">
        <v>34</v>
      </c>
      <c r="B8" s="82">
        <v>34</v>
      </c>
      <c r="C8" s="83">
        <v>36</v>
      </c>
      <c r="D8" s="59">
        <v>24</v>
      </c>
      <c r="E8" s="56">
        <v>34</v>
      </c>
    </row>
    <row r="9" spans="1:9" ht="14.25" customHeight="1" x14ac:dyDescent="0.35">
      <c r="A9" s="69">
        <v>31</v>
      </c>
      <c r="B9" s="82">
        <v>37</v>
      </c>
      <c r="C9" s="83">
        <v>33</v>
      </c>
      <c r="D9" s="59">
        <v>33</v>
      </c>
      <c r="E9" s="56">
        <v>37</v>
      </c>
    </row>
    <row r="10" spans="1:9" ht="14.25" customHeight="1" x14ac:dyDescent="0.35">
      <c r="A10" s="69">
        <v>38</v>
      </c>
      <c r="B10" s="82">
        <v>31</v>
      </c>
      <c r="C10" s="83">
        <v>35</v>
      </c>
      <c r="D10" s="59">
        <v>27</v>
      </c>
      <c r="E10" s="56">
        <v>31</v>
      </c>
    </row>
    <row r="11" spans="1:9" ht="14.25" customHeight="1" x14ac:dyDescent="0.35">
      <c r="A11" s="69">
        <v>32</v>
      </c>
      <c r="B11" s="82">
        <v>31</v>
      </c>
      <c r="C11" s="83">
        <v>32</v>
      </c>
      <c r="D11" s="59">
        <v>29</v>
      </c>
      <c r="E11" s="56">
        <v>23</v>
      </c>
    </row>
    <row r="12" spans="1:9" ht="14.25" customHeight="1" x14ac:dyDescent="0.35">
      <c r="A12" s="69">
        <v>24</v>
      </c>
      <c r="B12" s="82">
        <v>33</v>
      </c>
      <c r="C12" s="83">
        <v>25</v>
      </c>
      <c r="D12" s="59">
        <v>27</v>
      </c>
      <c r="E12" s="56">
        <v>31</v>
      </c>
    </row>
    <row r="13" spans="1:9" ht="14.25" customHeight="1" x14ac:dyDescent="0.35">
      <c r="A13" s="69">
        <v>37</v>
      </c>
      <c r="B13" s="82">
        <v>35</v>
      </c>
      <c r="C13" s="83">
        <v>32</v>
      </c>
      <c r="D13" s="59">
        <v>21</v>
      </c>
      <c r="E13" s="56">
        <v>33</v>
      </c>
    </row>
    <row r="14" spans="1:9" ht="14.25" customHeight="1" x14ac:dyDescent="0.35">
      <c r="A14" s="69">
        <v>29</v>
      </c>
      <c r="B14" s="82">
        <v>35</v>
      </c>
      <c r="C14" s="83">
        <v>36</v>
      </c>
      <c r="D14" s="59">
        <v>34</v>
      </c>
      <c r="E14" s="56">
        <v>35</v>
      </c>
    </row>
    <row r="15" spans="1:9" ht="14.25" customHeight="1" x14ac:dyDescent="0.35">
      <c r="A15" s="69">
        <v>32</v>
      </c>
      <c r="B15" s="82">
        <v>34</v>
      </c>
      <c r="C15" s="83">
        <v>32</v>
      </c>
      <c r="D15" s="59">
        <v>26</v>
      </c>
      <c r="E15" s="56">
        <v>35</v>
      </c>
    </row>
    <row r="16" spans="1:9" ht="14.25" customHeight="1" x14ac:dyDescent="0.35">
      <c r="A16" s="69">
        <v>33</v>
      </c>
      <c r="B16" s="82">
        <v>29</v>
      </c>
      <c r="C16" s="83">
        <v>30</v>
      </c>
      <c r="D16" s="59">
        <v>24</v>
      </c>
      <c r="E16" s="56">
        <v>34</v>
      </c>
    </row>
    <row r="17" spans="1:9" ht="14.25" customHeight="1" x14ac:dyDescent="0.35">
      <c r="A17" s="69">
        <v>35</v>
      </c>
      <c r="B17" s="82">
        <v>33</v>
      </c>
      <c r="C17" s="83">
        <v>34</v>
      </c>
      <c r="D17" s="59">
        <v>31</v>
      </c>
      <c r="E17" s="56">
        <v>29</v>
      </c>
    </row>
    <row r="18" spans="1:9" ht="14.25" customHeight="1" x14ac:dyDescent="0.35">
      <c r="A18" s="74">
        <f>A7+A8+A9+A10+A11+A12+A13+A14+A15+A16+A17</f>
        <v>361</v>
      </c>
      <c r="B18" s="82">
        <v>35</v>
      </c>
      <c r="C18" s="83">
        <v>34</v>
      </c>
      <c r="D18" s="59">
        <v>20</v>
      </c>
      <c r="E18" s="56">
        <v>36</v>
      </c>
    </row>
    <row r="19" spans="1:9" ht="14.25" customHeight="1" x14ac:dyDescent="0.35">
      <c r="A19" s="75"/>
      <c r="B19" s="82">
        <v>31</v>
      </c>
      <c r="C19" s="83">
        <v>30</v>
      </c>
      <c r="D19" s="59">
        <v>32</v>
      </c>
      <c r="E19" s="56">
        <v>33</v>
      </c>
    </row>
    <row r="20" spans="1:9" ht="14.25" customHeight="1" x14ac:dyDescent="0.35">
      <c r="A20" s="75"/>
      <c r="B20" s="82">
        <v>35</v>
      </c>
      <c r="C20" s="83">
        <v>27</v>
      </c>
      <c r="D20" s="59">
        <v>30</v>
      </c>
      <c r="E20" s="56">
        <v>35</v>
      </c>
    </row>
    <row r="21" spans="1:9" ht="14.25" customHeight="1" x14ac:dyDescent="0.35">
      <c r="A21" s="75"/>
      <c r="B21" s="82">
        <v>29</v>
      </c>
      <c r="C21" s="83">
        <v>34</v>
      </c>
      <c r="D21" s="59">
        <v>31</v>
      </c>
      <c r="E21" s="56">
        <v>31</v>
      </c>
    </row>
    <row r="22" spans="1:9" ht="14.25" customHeight="1" x14ac:dyDescent="0.35">
      <c r="A22" s="75"/>
      <c r="B22" s="82">
        <v>35</v>
      </c>
      <c r="C22" s="83">
        <v>26</v>
      </c>
      <c r="D22" s="59">
        <v>21</v>
      </c>
      <c r="E22" s="56">
        <v>35</v>
      </c>
    </row>
    <row r="23" spans="1:9" ht="14.25" customHeight="1" x14ac:dyDescent="0.35">
      <c r="A23" s="75"/>
      <c r="B23" s="82">
        <v>38</v>
      </c>
      <c r="C23" s="83">
        <v>28</v>
      </c>
      <c r="D23" s="62">
        <v>25</v>
      </c>
      <c r="E23" s="56">
        <v>33</v>
      </c>
      <c r="I23" s="10" t="s">
        <v>259</v>
      </c>
    </row>
    <row r="24" spans="1:9" ht="14.25" customHeight="1" x14ac:dyDescent="0.35">
      <c r="A24" s="75"/>
      <c r="B24" s="82">
        <v>30</v>
      </c>
      <c r="C24" s="83">
        <v>33</v>
      </c>
      <c r="D24" s="66">
        <v>33</v>
      </c>
      <c r="E24" s="56">
        <v>35</v>
      </c>
      <c r="H24" s="10" t="s">
        <v>254</v>
      </c>
      <c r="I24" s="10">
        <v>29.869</v>
      </c>
    </row>
    <row r="25" spans="1:9" ht="14.25" customHeight="1" x14ac:dyDescent="0.35">
      <c r="A25" s="75"/>
      <c r="B25" s="82">
        <v>36</v>
      </c>
      <c r="C25" s="83">
        <v>33</v>
      </c>
      <c r="D25" s="59">
        <v>34</v>
      </c>
      <c r="E25" s="56">
        <v>32</v>
      </c>
      <c r="H25" s="10" t="s">
        <v>256</v>
      </c>
      <c r="I25" s="10">
        <v>31.414999999999999</v>
      </c>
    </row>
    <row r="26" spans="1:9" ht="14.25" customHeight="1" x14ac:dyDescent="0.35">
      <c r="A26" s="75"/>
      <c r="B26" s="82">
        <v>34</v>
      </c>
      <c r="C26" s="83">
        <v>30</v>
      </c>
      <c r="D26" s="59">
        <v>26</v>
      </c>
      <c r="E26" s="56">
        <v>29</v>
      </c>
      <c r="H26" s="10" t="s">
        <v>257</v>
      </c>
      <c r="I26" s="10">
        <v>32.819000000000003</v>
      </c>
    </row>
    <row r="27" spans="1:9" ht="14.25" customHeight="1" x14ac:dyDescent="0.35">
      <c r="A27" s="75"/>
      <c r="B27" s="82">
        <v>31</v>
      </c>
      <c r="C27" s="83">
        <v>37</v>
      </c>
      <c r="D27" s="59">
        <v>27</v>
      </c>
      <c r="E27" s="56">
        <v>25</v>
      </c>
    </row>
    <row r="28" spans="1:9" ht="14.25" customHeight="1" x14ac:dyDescent="0.35">
      <c r="A28" s="75"/>
      <c r="B28" s="82">
        <v>37</v>
      </c>
      <c r="C28" s="83">
        <v>34</v>
      </c>
      <c r="D28" s="59">
        <v>30</v>
      </c>
      <c r="E28" s="56">
        <v>32</v>
      </c>
    </row>
    <row r="29" spans="1:9" ht="14.25" customHeight="1" x14ac:dyDescent="0.35">
      <c r="A29" s="75"/>
      <c r="B29" s="82">
        <v>33</v>
      </c>
      <c r="C29" s="83">
        <v>35</v>
      </c>
      <c r="D29" s="59">
        <v>33</v>
      </c>
      <c r="E29" s="56">
        <v>35</v>
      </c>
    </row>
    <row r="30" spans="1:9" ht="14.25" customHeight="1" x14ac:dyDescent="0.35">
      <c r="A30" s="75"/>
      <c r="B30" s="82">
        <v>31</v>
      </c>
      <c r="C30" s="83">
        <v>37</v>
      </c>
      <c r="D30" s="59">
        <v>25</v>
      </c>
      <c r="E30" s="56">
        <v>36</v>
      </c>
    </row>
    <row r="31" spans="1:9" ht="14.25" customHeight="1" x14ac:dyDescent="0.35">
      <c r="A31" s="75"/>
      <c r="B31" s="82">
        <v>31</v>
      </c>
      <c r="C31" s="83">
        <v>33</v>
      </c>
      <c r="D31" s="59">
        <v>29</v>
      </c>
      <c r="E31" s="56">
        <v>32</v>
      </c>
    </row>
    <row r="32" spans="1:9" ht="14.25" customHeight="1" x14ac:dyDescent="0.35">
      <c r="A32" s="75"/>
      <c r="B32" s="82">
        <v>26</v>
      </c>
      <c r="C32" s="83">
        <v>33</v>
      </c>
      <c r="D32" s="59">
        <v>31</v>
      </c>
      <c r="E32" s="56">
        <v>38</v>
      </c>
    </row>
    <row r="33" spans="1:5" ht="14.25" customHeight="1" x14ac:dyDescent="0.35">
      <c r="A33" s="75"/>
      <c r="B33" s="82">
        <v>31</v>
      </c>
      <c r="C33" s="83">
        <v>32</v>
      </c>
      <c r="D33" s="59">
        <v>21</v>
      </c>
      <c r="E33" s="56">
        <v>30</v>
      </c>
    </row>
    <row r="34" spans="1:5" ht="14.25" customHeight="1" x14ac:dyDescent="0.35">
      <c r="A34" s="75"/>
      <c r="B34" s="82">
        <v>31</v>
      </c>
      <c r="C34" s="10">
        <f>SUM(C7:C33)</f>
        <v>864</v>
      </c>
      <c r="D34" s="59">
        <v>25</v>
      </c>
      <c r="E34" s="56">
        <v>30</v>
      </c>
    </row>
    <row r="35" spans="1:5" ht="14.25" customHeight="1" x14ac:dyDescent="0.35">
      <c r="A35" s="75"/>
      <c r="B35" s="82">
        <v>28</v>
      </c>
      <c r="C35" s="10">
        <f>'Popisné statistiky'!C34/27</f>
        <v>32</v>
      </c>
      <c r="D35" s="59">
        <v>26</v>
      </c>
      <c r="E35" s="56">
        <v>36</v>
      </c>
    </row>
    <row r="36" spans="1:5" ht="14.25" customHeight="1" x14ac:dyDescent="0.35">
      <c r="A36" s="75"/>
      <c r="B36" s="82">
        <v>34</v>
      </c>
      <c r="D36" s="59">
        <v>25</v>
      </c>
      <c r="E36" s="56">
        <v>34</v>
      </c>
    </row>
    <row r="37" spans="1:5" ht="14.25" customHeight="1" x14ac:dyDescent="0.35">
      <c r="A37" s="75"/>
      <c r="B37" s="82">
        <v>27</v>
      </c>
      <c r="D37" s="59">
        <v>32</v>
      </c>
      <c r="E37" s="56">
        <v>34</v>
      </c>
    </row>
    <row r="38" spans="1:5" ht="14.25" customHeight="1" x14ac:dyDescent="0.35">
      <c r="B38" s="82">
        <v>27</v>
      </c>
      <c r="D38" s="59">
        <v>31</v>
      </c>
      <c r="E38" s="56">
        <v>31</v>
      </c>
    </row>
    <row r="39" spans="1:5" ht="14.25" customHeight="1" x14ac:dyDescent="0.35">
      <c r="B39" s="82">
        <v>36</v>
      </c>
      <c r="D39" s="59">
        <v>25</v>
      </c>
      <c r="E39" s="56">
        <v>37</v>
      </c>
    </row>
    <row r="40" spans="1:5" ht="14.25" customHeight="1" x14ac:dyDescent="0.35">
      <c r="B40" s="82">
        <v>21</v>
      </c>
      <c r="D40" s="59">
        <v>37</v>
      </c>
      <c r="E40" s="56">
        <v>33</v>
      </c>
    </row>
    <row r="41" spans="1:5" ht="14.25" customHeight="1" x14ac:dyDescent="0.35">
      <c r="B41" s="82">
        <v>29</v>
      </c>
      <c r="D41" s="62">
        <v>26</v>
      </c>
      <c r="E41" s="56">
        <v>31</v>
      </c>
    </row>
    <row r="42" spans="1:5" ht="14.25" customHeight="1" x14ac:dyDescent="0.35">
      <c r="B42" s="82">
        <v>30</v>
      </c>
      <c r="D42" s="66">
        <v>31</v>
      </c>
      <c r="E42" s="56">
        <v>31</v>
      </c>
    </row>
    <row r="43" spans="1:5" ht="14.25" customHeight="1" x14ac:dyDescent="0.35">
      <c r="B43" s="82">
        <v>26</v>
      </c>
      <c r="D43" s="59">
        <v>24</v>
      </c>
      <c r="E43" s="56">
        <v>34</v>
      </c>
    </row>
    <row r="44" spans="1:5" ht="14.25" customHeight="1" x14ac:dyDescent="0.35">
      <c r="B44" s="82">
        <v>32</v>
      </c>
      <c r="D44" s="59">
        <v>35</v>
      </c>
      <c r="E44" s="56">
        <v>26</v>
      </c>
    </row>
    <row r="45" spans="1:5" ht="14.25" customHeight="1" x14ac:dyDescent="0.35">
      <c r="B45" s="82">
        <v>29</v>
      </c>
      <c r="D45" s="59">
        <v>23</v>
      </c>
      <c r="E45" s="56">
        <v>30</v>
      </c>
    </row>
    <row r="46" spans="1:5" ht="14.25" customHeight="1" x14ac:dyDescent="0.35">
      <c r="B46" s="82">
        <v>34</v>
      </c>
      <c r="D46" s="59">
        <v>26</v>
      </c>
      <c r="E46" s="56">
        <v>31</v>
      </c>
    </row>
    <row r="47" spans="1:5" ht="14.25" customHeight="1" x14ac:dyDescent="0.35">
      <c r="B47" s="82">
        <v>34</v>
      </c>
      <c r="D47" s="59">
        <v>34</v>
      </c>
      <c r="E47" s="56">
        <v>27</v>
      </c>
    </row>
    <row r="48" spans="1:5" ht="14.25" customHeight="1" x14ac:dyDescent="0.35">
      <c r="B48" s="10">
        <f>SUM(B7:B47)</f>
        <v>1304</v>
      </c>
      <c r="D48" s="59">
        <v>27</v>
      </c>
      <c r="E48" s="56">
        <v>34</v>
      </c>
    </row>
    <row r="49" spans="2:5" ht="14.25" customHeight="1" x14ac:dyDescent="0.35">
      <c r="B49" s="48">
        <f>B48/41</f>
        <v>31.804878048780488</v>
      </c>
      <c r="D49" s="59">
        <v>29</v>
      </c>
      <c r="E49" s="56">
        <v>31</v>
      </c>
    </row>
    <row r="50" spans="2:5" ht="14.25" customHeight="1" x14ac:dyDescent="0.35">
      <c r="D50" s="59">
        <v>27</v>
      </c>
      <c r="E50" s="56">
        <v>28</v>
      </c>
    </row>
    <row r="51" spans="2:5" ht="14.25" customHeight="1" x14ac:dyDescent="0.35">
      <c r="D51" s="59">
        <v>26</v>
      </c>
      <c r="E51" s="56">
        <v>34</v>
      </c>
    </row>
    <row r="52" spans="2:5" ht="14.25" customHeight="1" x14ac:dyDescent="0.35">
      <c r="D52" s="59">
        <v>34</v>
      </c>
      <c r="E52" s="56">
        <v>26</v>
      </c>
    </row>
    <row r="53" spans="2:5" ht="14.25" customHeight="1" x14ac:dyDescent="0.35">
      <c r="D53" s="59">
        <v>26</v>
      </c>
      <c r="E53" s="56">
        <v>28</v>
      </c>
    </row>
    <row r="54" spans="2:5" ht="14.25" customHeight="1" x14ac:dyDescent="0.35">
      <c r="D54" s="59">
        <v>21</v>
      </c>
      <c r="E54" s="56">
        <v>33</v>
      </c>
    </row>
    <row r="55" spans="2:5" ht="14.25" customHeight="1" x14ac:dyDescent="0.35">
      <c r="D55" s="59">
        <v>28</v>
      </c>
      <c r="E55" s="56">
        <v>33</v>
      </c>
    </row>
    <row r="56" spans="2:5" ht="14.25" customHeight="1" x14ac:dyDescent="0.35">
      <c r="D56" s="59">
        <v>31</v>
      </c>
      <c r="E56" s="56">
        <v>30</v>
      </c>
    </row>
    <row r="57" spans="2:5" ht="14.25" customHeight="1" x14ac:dyDescent="0.35">
      <c r="D57" s="59">
        <v>34</v>
      </c>
      <c r="E57" s="56">
        <v>37</v>
      </c>
    </row>
    <row r="58" spans="2:5" ht="14.25" customHeight="1" x14ac:dyDescent="0.35">
      <c r="D58" s="59">
        <v>31</v>
      </c>
      <c r="E58" s="56">
        <v>27</v>
      </c>
    </row>
    <row r="59" spans="2:5" ht="14.25" customHeight="1" x14ac:dyDescent="0.35">
      <c r="D59" s="66">
        <v>23</v>
      </c>
      <c r="E59" s="56">
        <v>34</v>
      </c>
    </row>
    <row r="60" spans="2:5" ht="14.25" customHeight="1" x14ac:dyDescent="0.35">
      <c r="D60" s="66">
        <v>32</v>
      </c>
      <c r="E60" s="56">
        <v>35</v>
      </c>
    </row>
    <row r="61" spans="2:5" ht="14.25" customHeight="1" x14ac:dyDescent="0.35">
      <c r="D61" s="59">
        <v>19</v>
      </c>
      <c r="E61" s="56">
        <v>27</v>
      </c>
    </row>
    <row r="62" spans="2:5" ht="14.25" customHeight="1" x14ac:dyDescent="0.35">
      <c r="D62" s="59">
        <v>30</v>
      </c>
      <c r="E62" s="56">
        <v>37</v>
      </c>
    </row>
    <row r="63" spans="2:5" ht="14.25" customHeight="1" x14ac:dyDescent="0.35">
      <c r="D63" s="59">
        <v>35</v>
      </c>
      <c r="E63" s="56">
        <v>33</v>
      </c>
    </row>
    <row r="64" spans="2:5" ht="14.25" customHeight="1" x14ac:dyDescent="0.35">
      <c r="D64" s="59">
        <v>30</v>
      </c>
      <c r="E64" s="56">
        <v>36</v>
      </c>
    </row>
    <row r="65" spans="4:5" ht="14.25" customHeight="1" x14ac:dyDescent="0.35">
      <c r="D65" s="59">
        <v>26</v>
      </c>
      <c r="E65" s="56">
        <v>21</v>
      </c>
    </row>
    <row r="66" spans="4:5" ht="14.25" customHeight="1" x14ac:dyDescent="0.35">
      <c r="D66" s="66">
        <v>39</v>
      </c>
      <c r="E66" s="56">
        <v>29</v>
      </c>
    </row>
    <row r="67" spans="4:5" ht="14.25" customHeight="1" x14ac:dyDescent="0.35">
      <c r="D67" s="59">
        <v>25</v>
      </c>
      <c r="E67" s="56">
        <v>30</v>
      </c>
    </row>
    <row r="68" spans="4:5" ht="14.25" customHeight="1" x14ac:dyDescent="0.35">
      <c r="D68" s="59">
        <v>24</v>
      </c>
      <c r="E68" s="56">
        <v>26</v>
      </c>
    </row>
    <row r="69" spans="4:5" ht="14.25" customHeight="1" x14ac:dyDescent="0.35">
      <c r="D69" s="59">
        <v>34</v>
      </c>
      <c r="E69" s="56">
        <v>32</v>
      </c>
    </row>
    <row r="70" spans="4:5" ht="14.25" customHeight="1" x14ac:dyDescent="0.35">
      <c r="D70" s="59">
        <v>24</v>
      </c>
      <c r="E70" s="56">
        <v>29</v>
      </c>
    </row>
    <row r="71" spans="4:5" ht="14.25" customHeight="1" x14ac:dyDescent="0.35">
      <c r="D71" s="62">
        <v>37</v>
      </c>
      <c r="E71" s="56">
        <v>33</v>
      </c>
    </row>
    <row r="72" spans="4:5" ht="14.25" customHeight="1" x14ac:dyDescent="0.35">
      <c r="D72" s="72">
        <v>32</v>
      </c>
      <c r="E72" s="56">
        <v>34</v>
      </c>
    </row>
    <row r="73" spans="4:5" ht="14.25" customHeight="1" x14ac:dyDescent="0.35">
      <c r="D73" s="66">
        <v>31</v>
      </c>
      <c r="E73" s="56">
        <v>32</v>
      </c>
    </row>
    <row r="74" spans="4:5" ht="14.25" customHeight="1" x14ac:dyDescent="0.35">
      <c r="D74" s="59">
        <v>26</v>
      </c>
      <c r="E74" s="56">
        <v>34</v>
      </c>
    </row>
    <row r="75" spans="4:5" ht="14.25" customHeight="1" x14ac:dyDescent="0.35">
      <c r="D75" s="59">
        <v>28</v>
      </c>
    </row>
    <row r="76" spans="4:5" ht="14.25" customHeight="1" x14ac:dyDescent="0.35">
      <c r="D76" s="66">
        <v>22</v>
      </c>
    </row>
    <row r="77" spans="4:5" ht="14.25" customHeight="1" x14ac:dyDescent="0.35">
      <c r="D77" s="59">
        <v>35</v>
      </c>
    </row>
    <row r="78" spans="4:5" ht="14.25" customHeight="1" x14ac:dyDescent="0.35">
      <c r="D78" s="59">
        <v>18</v>
      </c>
    </row>
    <row r="79" spans="4:5" ht="14.25" customHeight="1" x14ac:dyDescent="0.35">
      <c r="D79" s="59">
        <v>24</v>
      </c>
    </row>
    <row r="80" spans="4:5" ht="14.25" customHeight="1" x14ac:dyDescent="0.35">
      <c r="D80" s="59">
        <v>31</v>
      </c>
    </row>
    <row r="81" spans="4:4" ht="14.25" customHeight="1" x14ac:dyDescent="0.35">
      <c r="D81" s="59">
        <v>29</v>
      </c>
    </row>
    <row r="82" spans="4:4" ht="14.25" customHeight="1" x14ac:dyDescent="0.35">
      <c r="D82" s="59">
        <v>29</v>
      </c>
    </row>
    <row r="83" spans="4:4" ht="14.25" customHeight="1" x14ac:dyDescent="0.35">
      <c r="D83" s="59">
        <v>27</v>
      </c>
    </row>
    <row r="84" spans="4:4" ht="14.25" customHeight="1" x14ac:dyDescent="0.35">
      <c r="D84" s="66">
        <v>38</v>
      </c>
    </row>
    <row r="85" spans="4:4" ht="14.25" customHeight="1" x14ac:dyDescent="0.35">
      <c r="D85" s="59">
        <v>31</v>
      </c>
    </row>
    <row r="86" spans="4:4" ht="14.25" customHeight="1" x14ac:dyDescent="0.35">
      <c r="D86" s="59">
        <v>29</v>
      </c>
    </row>
    <row r="87" spans="4:4" ht="14.25" customHeight="1" x14ac:dyDescent="0.35">
      <c r="D87" s="59">
        <v>26</v>
      </c>
    </row>
    <row r="88" spans="4:4" ht="14.25" customHeight="1" x14ac:dyDescent="0.35">
      <c r="D88" s="59">
        <v>31</v>
      </c>
    </row>
    <row r="89" spans="4:4" ht="14.25" customHeight="1" x14ac:dyDescent="0.35">
      <c r="D89" s="59">
        <v>25</v>
      </c>
    </row>
    <row r="90" spans="4:4" ht="14.25" customHeight="1" x14ac:dyDescent="0.35">
      <c r="D90" s="59">
        <v>31</v>
      </c>
    </row>
    <row r="91" spans="4:4" ht="14.25" customHeight="1" x14ac:dyDescent="0.35">
      <c r="D91" s="59">
        <v>22</v>
      </c>
    </row>
    <row r="92" spans="4:4" ht="14.25" customHeight="1" x14ac:dyDescent="0.35">
      <c r="D92" s="59">
        <v>30</v>
      </c>
    </row>
    <row r="93" spans="4:4" ht="14.25" customHeight="1" x14ac:dyDescent="0.35">
      <c r="D93" s="59">
        <v>29</v>
      </c>
    </row>
    <row r="94" spans="4:4" ht="14.25" customHeight="1" x14ac:dyDescent="0.35">
      <c r="D94" s="59">
        <v>22</v>
      </c>
    </row>
    <row r="95" spans="4:4" ht="14.25" customHeight="1" x14ac:dyDescent="0.35">
      <c r="D95" s="59">
        <v>31</v>
      </c>
    </row>
    <row r="96" spans="4:4" ht="14.25" customHeight="1" x14ac:dyDescent="0.35">
      <c r="D96" s="59">
        <v>20</v>
      </c>
    </row>
    <row r="97" spans="4:4" ht="14.25" customHeight="1" x14ac:dyDescent="0.35">
      <c r="D97" s="59">
        <v>32</v>
      </c>
    </row>
    <row r="98" spans="4:4" ht="14.25" customHeight="1" x14ac:dyDescent="0.35">
      <c r="D98" s="59">
        <v>20</v>
      </c>
    </row>
    <row r="99" spans="4:4" ht="14.25" customHeight="1" x14ac:dyDescent="0.35">
      <c r="D99" s="59">
        <v>35</v>
      </c>
    </row>
    <row r="100" spans="4:4" ht="14.25" customHeight="1" x14ac:dyDescent="0.35">
      <c r="D100" s="59">
        <v>37</v>
      </c>
    </row>
    <row r="101" spans="4:4" ht="14.25" customHeight="1" x14ac:dyDescent="0.35">
      <c r="D101" s="59">
        <v>31</v>
      </c>
    </row>
    <row r="102" spans="4:4" ht="14.25" customHeight="1" x14ac:dyDescent="0.35">
      <c r="D102" s="59">
        <v>25</v>
      </c>
    </row>
    <row r="103" spans="4:4" ht="14.25" customHeight="1" x14ac:dyDescent="0.35">
      <c r="D103" s="59">
        <v>23</v>
      </c>
    </row>
    <row r="104" spans="4:4" ht="14.25" customHeight="1" x14ac:dyDescent="0.35">
      <c r="D104" s="59">
        <v>22</v>
      </c>
    </row>
    <row r="105" spans="4:4" ht="14.25" customHeight="1" x14ac:dyDescent="0.35">
      <c r="D105" s="62">
        <v>28</v>
      </c>
    </row>
    <row r="106" spans="4:4" ht="14.25" customHeight="1" x14ac:dyDescent="0.35">
      <c r="D106" s="59">
        <v>30</v>
      </c>
    </row>
    <row r="107" spans="4:4" ht="14.25" customHeight="1" x14ac:dyDescent="0.35">
      <c r="D107" s="59">
        <v>30</v>
      </c>
    </row>
    <row r="108" spans="4:4" ht="14.25" customHeight="1" x14ac:dyDescent="0.35">
      <c r="D108" s="59">
        <v>26</v>
      </c>
    </row>
    <row r="109" spans="4:4" ht="14.25" customHeight="1" x14ac:dyDescent="0.35">
      <c r="D109" s="59">
        <v>27</v>
      </c>
    </row>
    <row r="110" spans="4:4" ht="14.25" customHeight="1" x14ac:dyDescent="0.35">
      <c r="D110" s="59">
        <v>19</v>
      </c>
    </row>
    <row r="111" spans="4:4" ht="14.25" customHeight="1" x14ac:dyDescent="0.35">
      <c r="D111" s="59">
        <v>22</v>
      </c>
    </row>
    <row r="112" spans="4:4" ht="14.25" customHeight="1" x14ac:dyDescent="0.35">
      <c r="D112" s="59">
        <v>29</v>
      </c>
    </row>
    <row r="113" spans="4:4" ht="14.25" customHeight="1" x14ac:dyDescent="0.35">
      <c r="D113" s="59">
        <v>23</v>
      </c>
    </row>
    <row r="114" spans="4:4" ht="14.25" customHeight="1" x14ac:dyDescent="0.35">
      <c r="D114" s="62">
        <v>34</v>
      </c>
    </row>
    <row r="115" spans="4:4" ht="14.25" customHeight="1" x14ac:dyDescent="0.35">
      <c r="D115" s="66">
        <v>25</v>
      </c>
    </row>
    <row r="116" spans="4:4" ht="14.25" customHeight="1" x14ac:dyDescent="0.35">
      <c r="D116" s="59">
        <v>26</v>
      </c>
    </row>
    <row r="117" spans="4:4" ht="14.25" customHeight="1" x14ac:dyDescent="0.35">
      <c r="D117" s="62">
        <v>27</v>
      </c>
    </row>
    <row r="118" spans="4:4" ht="14.25" customHeight="1" x14ac:dyDescent="0.35">
      <c r="D118" s="66">
        <v>34</v>
      </c>
    </row>
    <row r="119" spans="4:4" ht="14.25" customHeight="1" x14ac:dyDescent="0.35">
      <c r="D119" s="62">
        <v>27</v>
      </c>
    </row>
    <row r="120" spans="4:4" ht="14.25" customHeight="1" x14ac:dyDescent="0.35">
      <c r="D120" s="66">
        <v>26</v>
      </c>
    </row>
    <row r="121" spans="4:4" ht="14.25" customHeight="1" x14ac:dyDescent="0.35">
      <c r="D121" s="59">
        <v>27</v>
      </c>
    </row>
    <row r="122" spans="4:4" ht="14.25" customHeight="1" x14ac:dyDescent="0.35">
      <c r="D122" s="59">
        <v>33</v>
      </c>
    </row>
    <row r="123" spans="4:4" ht="14.25" customHeight="1" x14ac:dyDescent="0.35">
      <c r="D123" s="59">
        <v>28</v>
      </c>
    </row>
    <row r="124" spans="4:4" ht="14.25" customHeight="1" x14ac:dyDescent="0.35">
      <c r="D124" s="59">
        <v>28</v>
      </c>
    </row>
    <row r="125" spans="4:4" ht="14.25" customHeight="1" x14ac:dyDescent="0.35">
      <c r="D125" s="59">
        <v>26</v>
      </c>
    </row>
    <row r="126" spans="4:4" ht="14.25" customHeight="1" x14ac:dyDescent="0.35">
      <c r="D126" s="59">
        <v>29</v>
      </c>
    </row>
    <row r="127" spans="4:4" ht="14.25" customHeight="1" x14ac:dyDescent="0.35">
      <c r="D127" s="62">
        <v>25</v>
      </c>
    </row>
    <row r="128" spans="4:4" ht="14.25" customHeight="1" x14ac:dyDescent="0.35">
      <c r="D128" s="66">
        <v>32</v>
      </c>
    </row>
    <row r="129" spans="4:4" ht="14.25" customHeight="1" x14ac:dyDescent="0.35">
      <c r="D129" s="59">
        <v>32</v>
      </c>
    </row>
    <row r="130" spans="4:4" ht="14.25" customHeight="1" x14ac:dyDescent="0.35">
      <c r="D130" s="59">
        <v>32</v>
      </c>
    </row>
    <row r="131" spans="4:4" ht="14.25" customHeight="1" x14ac:dyDescent="0.35">
      <c r="D131" s="59">
        <v>26</v>
      </c>
    </row>
    <row r="132" spans="4:4" ht="14.25" customHeight="1" x14ac:dyDescent="0.35">
      <c r="D132" s="59">
        <v>22</v>
      </c>
    </row>
    <row r="133" spans="4:4" ht="14.25" customHeight="1" x14ac:dyDescent="0.35">
      <c r="D133" s="59">
        <v>23</v>
      </c>
    </row>
    <row r="134" spans="4:4" ht="14.25" customHeight="1" x14ac:dyDescent="0.35">
      <c r="D134" s="62">
        <v>30</v>
      </c>
    </row>
    <row r="135" spans="4:4" ht="14.25" customHeight="1" x14ac:dyDescent="0.35">
      <c r="D135" s="66">
        <v>23</v>
      </c>
    </row>
    <row r="136" spans="4:4" ht="14.25" customHeight="1" x14ac:dyDescent="0.35">
      <c r="D136" s="59">
        <v>19</v>
      </c>
    </row>
    <row r="137" spans="4:4" ht="14.25" customHeight="1" x14ac:dyDescent="0.35">
      <c r="D137" s="62">
        <v>22</v>
      </c>
    </row>
    <row r="138" spans="4:4" ht="14.25" customHeight="1" x14ac:dyDescent="0.35">
      <c r="D138" s="66">
        <v>17</v>
      </c>
    </row>
    <row r="139" spans="4:4" ht="14.25" customHeight="1" x14ac:dyDescent="0.35">
      <c r="D139" s="59">
        <v>24</v>
      </c>
    </row>
    <row r="140" spans="4:4" ht="14.25" customHeight="1" x14ac:dyDescent="0.35">
      <c r="D140" s="59">
        <v>28</v>
      </c>
    </row>
    <row r="141" spans="4:4" ht="14.25" customHeight="1" x14ac:dyDescent="0.35">
      <c r="D141" s="59">
        <v>24</v>
      </c>
    </row>
    <row r="142" spans="4:4" ht="14.25" customHeight="1" x14ac:dyDescent="0.35">
      <c r="D142" s="62">
        <v>28</v>
      </c>
    </row>
    <row r="143" spans="4:4" ht="14.25" customHeight="1" x14ac:dyDescent="0.35">
      <c r="D143" s="59">
        <v>26</v>
      </c>
    </row>
    <row r="144" spans="4:4" ht="14.25" customHeight="1" x14ac:dyDescent="0.35">
      <c r="D144" s="59">
        <v>32</v>
      </c>
    </row>
    <row r="145" spans="4:4" ht="14.25" customHeight="1" x14ac:dyDescent="0.35">
      <c r="D145" s="73">
        <v>33</v>
      </c>
    </row>
    <row r="146" spans="4:4" ht="14.25" customHeight="1" x14ac:dyDescent="0.35">
      <c r="D146" s="62">
        <v>30</v>
      </c>
    </row>
    <row r="147" spans="4:4" ht="14.25" customHeight="1" x14ac:dyDescent="0.35">
      <c r="D147" s="59">
        <v>29</v>
      </c>
    </row>
    <row r="148" spans="4:4" ht="14.25" customHeight="1" x14ac:dyDescent="0.35">
      <c r="D148" s="59">
        <v>24</v>
      </c>
    </row>
    <row r="149" spans="4:4" ht="14.25" customHeight="1" x14ac:dyDescent="0.35">
      <c r="D149" s="59">
        <v>25</v>
      </c>
    </row>
    <row r="150" spans="4:4" ht="14.25" customHeight="1" x14ac:dyDescent="0.35">
      <c r="D150" s="59">
        <v>29</v>
      </c>
    </row>
    <row r="151" spans="4:4" ht="14.25" customHeight="1" x14ac:dyDescent="0.35">
      <c r="D151" s="59">
        <v>31</v>
      </c>
    </row>
    <row r="152" spans="4:4" ht="14.25" customHeight="1" x14ac:dyDescent="0.35">
      <c r="D152" s="59">
        <v>25</v>
      </c>
    </row>
    <row r="153" spans="4:4" ht="14.25" customHeight="1" x14ac:dyDescent="0.35">
      <c r="D153" s="59">
        <v>30</v>
      </c>
    </row>
    <row r="154" spans="4:4" ht="14.25" customHeight="1" x14ac:dyDescent="0.35">
      <c r="D154" s="59">
        <v>24</v>
      </c>
    </row>
    <row r="155" spans="4:4" ht="14.25" customHeight="1" x14ac:dyDescent="0.35">
      <c r="D155" s="62">
        <v>21</v>
      </c>
    </row>
    <row r="156" spans="4:4" ht="14.25" customHeight="1" x14ac:dyDescent="0.35">
      <c r="D156" s="66">
        <v>27</v>
      </c>
    </row>
    <row r="157" spans="4:4" ht="14.25" customHeight="1" x14ac:dyDescent="0.35">
      <c r="D157" s="59">
        <v>32</v>
      </c>
    </row>
    <row r="158" spans="4:4" ht="14.25" customHeight="1" x14ac:dyDescent="0.35">
      <c r="D158" s="59">
        <v>32</v>
      </c>
    </row>
    <row r="159" spans="4:4" ht="14.25" customHeight="1" x14ac:dyDescent="0.35">
      <c r="D159" s="59">
        <v>33</v>
      </c>
    </row>
    <row r="160" spans="4:4" ht="14.25" customHeight="1" x14ac:dyDescent="0.35">
      <c r="D160" s="59">
        <v>26</v>
      </c>
    </row>
    <row r="161" spans="4:4" ht="14.25" customHeight="1" x14ac:dyDescent="0.35">
      <c r="D161" s="59">
        <v>28</v>
      </c>
    </row>
    <row r="162" spans="4:4" ht="14.25" customHeight="1" x14ac:dyDescent="0.35">
      <c r="D162" s="59">
        <v>30</v>
      </c>
    </row>
    <row r="163" spans="4:4" ht="14.25" customHeight="1" x14ac:dyDescent="0.35">
      <c r="D163" s="59">
        <v>27</v>
      </c>
    </row>
    <row r="164" spans="4:4" ht="14.25" customHeight="1" x14ac:dyDescent="0.35">
      <c r="D164" s="59">
        <v>32</v>
      </c>
    </row>
    <row r="165" spans="4:4" ht="14.25" customHeight="1" x14ac:dyDescent="0.35">
      <c r="D165" s="59">
        <v>24</v>
      </c>
    </row>
    <row r="166" spans="4:4" ht="14.25" customHeight="1" x14ac:dyDescent="0.35">
      <c r="D166" s="59">
        <v>20</v>
      </c>
    </row>
    <row r="167" spans="4:4" ht="14.25" customHeight="1" x14ac:dyDescent="0.35">
      <c r="D167" s="59">
        <v>31</v>
      </c>
    </row>
    <row r="168" spans="4:4" ht="14.25" customHeight="1" x14ac:dyDescent="0.35">
      <c r="D168" s="59">
        <v>32</v>
      </c>
    </row>
    <row r="169" spans="4:4" ht="14.25" customHeight="1" x14ac:dyDescent="0.35">
      <c r="D169" s="59">
        <v>27</v>
      </c>
    </row>
    <row r="170" spans="4:4" ht="14.25" customHeight="1" x14ac:dyDescent="0.35">
      <c r="D170" s="59">
        <v>30</v>
      </c>
    </row>
    <row r="171" spans="4:4" ht="14.25" customHeight="1" x14ac:dyDescent="0.35">
      <c r="D171" s="59">
        <v>24</v>
      </c>
    </row>
    <row r="172" spans="4:4" ht="14.25" customHeight="1" x14ac:dyDescent="0.35">
      <c r="D172" s="59">
        <v>31</v>
      </c>
    </row>
    <row r="173" spans="4:4" ht="14.25" customHeight="1" x14ac:dyDescent="0.35">
      <c r="D173" s="59">
        <v>28</v>
      </c>
    </row>
    <row r="174" spans="4:4" ht="14.25" customHeight="1" x14ac:dyDescent="0.35">
      <c r="D174" s="59">
        <v>24</v>
      </c>
    </row>
    <row r="175" spans="4:4" ht="14.25" customHeight="1" x14ac:dyDescent="0.35">
      <c r="D175" s="59">
        <v>29</v>
      </c>
    </row>
    <row r="176" spans="4:4" ht="14.25" customHeight="1" x14ac:dyDescent="0.35">
      <c r="D176" s="59">
        <v>29</v>
      </c>
    </row>
    <row r="177" spans="4:4" ht="14.25" customHeight="1" x14ac:dyDescent="0.35">
      <c r="D177" s="59">
        <v>27</v>
      </c>
    </row>
    <row r="178" spans="4:4" ht="14.25" customHeight="1" x14ac:dyDescent="0.35">
      <c r="D178" s="59">
        <v>34</v>
      </c>
    </row>
    <row r="179" spans="4:4" ht="14.25" customHeight="1" x14ac:dyDescent="0.35">
      <c r="D179" s="59">
        <v>28</v>
      </c>
    </row>
    <row r="180" spans="4:4" ht="14.25" customHeight="1" x14ac:dyDescent="0.35">
      <c r="D180" s="59">
        <v>24</v>
      </c>
    </row>
    <row r="181" spans="4:4" ht="14.25" customHeight="1" x14ac:dyDescent="0.35">
      <c r="D181" s="59">
        <v>22</v>
      </c>
    </row>
    <row r="182" spans="4:4" ht="14.25" customHeight="1" x14ac:dyDescent="0.35">
      <c r="D182" s="59">
        <v>26</v>
      </c>
    </row>
    <row r="183" spans="4:4" ht="14.25" customHeight="1" x14ac:dyDescent="0.35">
      <c r="D183" s="59">
        <v>34</v>
      </c>
    </row>
    <row r="184" spans="4:4" ht="14.25" customHeight="1" x14ac:dyDescent="0.35">
      <c r="D184" s="59">
        <v>25</v>
      </c>
    </row>
    <row r="185" spans="4:4" ht="14.25" customHeight="1" x14ac:dyDescent="0.35">
      <c r="D185" s="59">
        <v>27</v>
      </c>
    </row>
    <row r="186" spans="4:4" ht="14.25" customHeight="1" x14ac:dyDescent="0.35">
      <c r="D186" s="59">
        <v>18</v>
      </c>
    </row>
    <row r="187" spans="4:4" ht="14.25" customHeight="1" x14ac:dyDescent="0.35">
      <c r="D187" s="59">
        <v>31</v>
      </c>
    </row>
    <row r="188" spans="4:4" ht="14.25" customHeight="1" x14ac:dyDescent="0.35">
      <c r="D188" s="59">
        <v>31</v>
      </c>
    </row>
    <row r="189" spans="4:4" ht="14.25" customHeight="1" x14ac:dyDescent="0.35">
      <c r="D189" s="59">
        <v>27</v>
      </c>
    </row>
    <row r="190" spans="4:4" ht="14.25" customHeight="1" x14ac:dyDescent="0.35">
      <c r="D190" s="59">
        <v>33</v>
      </c>
    </row>
    <row r="191" spans="4:4" ht="14.25" customHeight="1" x14ac:dyDescent="0.35">
      <c r="D191" s="59">
        <v>32</v>
      </c>
    </row>
    <row r="192" spans="4:4" ht="14.25" customHeight="1" x14ac:dyDescent="0.35">
      <c r="D192" s="59">
        <v>23</v>
      </c>
    </row>
    <row r="193" spans="4:4" ht="14.25" customHeight="1" x14ac:dyDescent="0.35">
      <c r="D193" s="59">
        <v>21</v>
      </c>
    </row>
    <row r="194" spans="4:4" ht="14.25" customHeight="1" x14ac:dyDescent="0.35">
      <c r="D194" s="59">
        <v>29</v>
      </c>
    </row>
    <row r="195" spans="4:4" ht="14.25" customHeight="1" x14ac:dyDescent="0.35">
      <c r="D195" s="59">
        <v>23</v>
      </c>
    </row>
    <row r="196" spans="4:4" ht="14.25" customHeight="1" x14ac:dyDescent="0.35">
      <c r="D196" s="59">
        <v>36</v>
      </c>
    </row>
    <row r="197" spans="4:4" ht="14.25" customHeight="1" x14ac:dyDescent="0.35">
      <c r="D197" s="62">
        <v>28</v>
      </c>
    </row>
    <row r="198" spans="4:4" ht="14.25" customHeight="1" x14ac:dyDescent="0.35">
      <c r="D198" s="66">
        <v>32</v>
      </c>
    </row>
    <row r="199" spans="4:4" ht="14.25" customHeight="1" x14ac:dyDescent="0.35">
      <c r="D199" s="59">
        <v>19</v>
      </c>
    </row>
    <row r="200" spans="4:4" ht="14.25" customHeight="1" x14ac:dyDescent="0.35">
      <c r="D200" s="59">
        <v>25</v>
      </c>
    </row>
    <row r="201" spans="4:4" ht="14.25" customHeight="1" x14ac:dyDescent="0.35">
      <c r="D201" s="62">
        <v>33</v>
      </c>
    </row>
    <row r="202" spans="4:4" ht="14.25" customHeight="1" x14ac:dyDescent="0.35">
      <c r="D202" s="66">
        <v>18</v>
      </c>
    </row>
    <row r="203" spans="4:4" ht="14.25" customHeight="1" x14ac:dyDescent="0.35">
      <c r="D203" s="59">
        <v>31</v>
      </c>
    </row>
    <row r="204" spans="4:4" ht="14.25" customHeight="1" x14ac:dyDescent="0.35">
      <c r="D204" s="59">
        <v>21</v>
      </c>
    </row>
    <row r="205" spans="4:4" ht="14.25" customHeight="1" x14ac:dyDescent="0.35">
      <c r="D205" s="59">
        <v>28</v>
      </c>
    </row>
    <row r="206" spans="4:4" ht="14.25" customHeight="1" x14ac:dyDescent="0.35">
      <c r="D206" s="59">
        <v>38</v>
      </c>
    </row>
    <row r="207" spans="4:4" ht="14.25" customHeight="1" x14ac:dyDescent="0.35">
      <c r="D207" s="59">
        <v>25</v>
      </c>
    </row>
    <row r="208" spans="4:4" ht="14.25" customHeight="1" x14ac:dyDescent="0.35">
      <c r="D208" s="59">
        <v>31</v>
      </c>
    </row>
    <row r="209" spans="4:4" ht="14.25" customHeight="1" x14ac:dyDescent="0.35">
      <c r="D209" s="59">
        <v>27</v>
      </c>
    </row>
    <row r="210" spans="4:4" ht="14.25" customHeight="1" x14ac:dyDescent="0.35">
      <c r="D210" s="59">
        <v>29</v>
      </c>
    </row>
    <row r="211" spans="4:4" ht="14.25" customHeight="1" x14ac:dyDescent="0.35">
      <c r="D211" s="59">
        <v>26</v>
      </c>
    </row>
    <row r="212" spans="4:4" ht="14.25" customHeight="1" x14ac:dyDescent="0.35">
      <c r="D212" s="59">
        <v>28</v>
      </c>
    </row>
    <row r="213" spans="4:4" ht="14.25" customHeight="1" x14ac:dyDescent="0.35">
      <c r="D213" s="10">
        <f>SUM(D7:D212)</f>
        <v>5724</v>
      </c>
    </row>
    <row r="214" spans="4:4" ht="14.25" customHeight="1" x14ac:dyDescent="0.3">
      <c r="D214" s="48">
        <f>D213/206</f>
        <v>27.78640776699029</v>
      </c>
    </row>
    <row r="215" spans="4:4" ht="14.25" customHeight="1" x14ac:dyDescent="0.3"/>
    <row r="216" spans="4:4" ht="14.25" customHeight="1" x14ac:dyDescent="0.3"/>
    <row r="217" spans="4:4" ht="14.25" customHeight="1" x14ac:dyDescent="0.3"/>
    <row r="218" spans="4:4" ht="14.25" customHeight="1" x14ac:dyDescent="0.3"/>
    <row r="219" spans="4:4" ht="14.25" customHeight="1" x14ac:dyDescent="0.3"/>
    <row r="220" spans="4:4" ht="14.25" customHeight="1" x14ac:dyDescent="0.3"/>
    <row r="221" spans="4:4" ht="14.25" customHeight="1" x14ac:dyDescent="0.3"/>
    <row r="222" spans="4:4" ht="14.25" customHeight="1" x14ac:dyDescent="0.3"/>
    <row r="223" spans="4:4" ht="14.25" customHeight="1" x14ac:dyDescent="0.3"/>
    <row r="224" spans="4: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8740157499999996" bottom="0.78740157499999996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L1000"/>
  <sheetViews>
    <sheetView topLeftCell="G1" workbookViewId="0">
      <selection activeCell="AB31" sqref="AB31"/>
    </sheetView>
  </sheetViews>
  <sheetFormatPr defaultColWidth="12.6640625" defaultRowHeight="15" customHeight="1" x14ac:dyDescent="0.3"/>
  <cols>
    <col min="1" max="1" width="12.6640625" hidden="1"/>
  </cols>
  <sheetData>
    <row r="1" spans="1:38" ht="15" customHeight="1" x14ac:dyDescent="0.35">
      <c r="A1" s="84"/>
      <c r="B1" s="84" t="s">
        <v>39</v>
      </c>
      <c r="C1" s="84" t="s">
        <v>40</v>
      </c>
      <c r="D1" s="84" t="s">
        <v>41</v>
      </c>
      <c r="E1" s="84" t="s">
        <v>260</v>
      </c>
      <c r="F1" s="84" t="s">
        <v>261</v>
      </c>
      <c r="G1" s="84" t="s">
        <v>262</v>
      </c>
      <c r="H1" s="84" t="s">
        <v>263</v>
      </c>
      <c r="I1" s="85" t="s">
        <v>264</v>
      </c>
      <c r="J1" s="85" t="s">
        <v>265</v>
      </c>
      <c r="K1" s="85" t="s">
        <v>266</v>
      </c>
      <c r="L1" s="85" t="s">
        <v>267</v>
      </c>
      <c r="M1" s="85" t="s">
        <v>268</v>
      </c>
      <c r="N1" s="85" t="s">
        <v>269</v>
      </c>
      <c r="O1" s="85" t="s">
        <v>270</v>
      </c>
      <c r="P1" s="85" t="s">
        <v>271</v>
      </c>
      <c r="Q1" s="85" t="s">
        <v>272</v>
      </c>
      <c r="R1" s="86" t="s">
        <v>169</v>
      </c>
      <c r="S1" s="85"/>
      <c r="T1" s="87" t="s">
        <v>273</v>
      </c>
      <c r="U1" s="87" t="s">
        <v>274</v>
      </c>
      <c r="V1" s="85" t="s">
        <v>275</v>
      </c>
      <c r="W1" s="87" t="s">
        <v>276</v>
      </c>
      <c r="X1" s="87" t="s">
        <v>277</v>
      </c>
      <c r="Y1" s="85" t="s">
        <v>278</v>
      </c>
      <c r="Z1" s="85" t="s">
        <v>279</v>
      </c>
      <c r="AA1" s="85" t="s">
        <v>280</v>
      </c>
      <c r="AB1" s="85" t="s">
        <v>281</v>
      </c>
      <c r="AC1" s="86" t="s">
        <v>169</v>
      </c>
      <c r="AD1" s="86" t="s">
        <v>282</v>
      </c>
      <c r="AE1" s="86" t="s">
        <v>283</v>
      </c>
      <c r="AF1" s="84"/>
      <c r="AG1" s="84"/>
      <c r="AH1" s="84"/>
      <c r="AI1" s="84"/>
      <c r="AJ1" s="84"/>
      <c r="AK1" s="84"/>
      <c r="AL1" s="84"/>
    </row>
    <row r="2" spans="1:38" ht="15" customHeight="1" x14ac:dyDescent="0.35">
      <c r="A2" s="84"/>
      <c r="B2" s="88">
        <v>23856</v>
      </c>
      <c r="C2" s="88">
        <v>0</v>
      </c>
      <c r="D2" s="88">
        <v>1997</v>
      </c>
      <c r="E2" s="89">
        <v>44495.520138888889</v>
      </c>
      <c r="F2" s="89">
        <v>44508.53125</v>
      </c>
      <c r="G2" s="84" t="s">
        <v>71</v>
      </c>
      <c r="H2" s="85" t="s">
        <v>71</v>
      </c>
      <c r="I2" s="90">
        <v>3</v>
      </c>
      <c r="J2" s="90">
        <v>4</v>
      </c>
      <c r="K2" s="91">
        <v>2</v>
      </c>
      <c r="L2" s="90">
        <v>3</v>
      </c>
      <c r="M2" s="90">
        <v>3</v>
      </c>
      <c r="N2" s="91">
        <v>4</v>
      </c>
      <c r="O2" s="91">
        <v>4</v>
      </c>
      <c r="P2" s="91">
        <v>4</v>
      </c>
      <c r="Q2" s="92">
        <v>2</v>
      </c>
      <c r="R2" s="93">
        <f t="shared" ref="R2:R37" si="0">SUM(I2:Q2)</f>
        <v>29</v>
      </c>
      <c r="S2" s="85"/>
      <c r="T2" s="90">
        <v>3</v>
      </c>
      <c r="U2" s="90">
        <v>4</v>
      </c>
      <c r="V2" s="91">
        <v>2</v>
      </c>
      <c r="W2" s="90">
        <v>3</v>
      </c>
      <c r="X2" s="90">
        <v>3</v>
      </c>
      <c r="Y2" s="91">
        <v>4</v>
      </c>
      <c r="Z2" s="91">
        <v>3</v>
      </c>
      <c r="AA2" s="91">
        <v>4</v>
      </c>
      <c r="AB2" s="92">
        <v>2</v>
      </c>
      <c r="AC2" s="93">
        <f t="shared" ref="AC2:AC37" si="1">SUM(T2:AB2)</f>
        <v>28</v>
      </c>
      <c r="AD2" s="94"/>
      <c r="AE2" s="94"/>
      <c r="AF2" s="94"/>
      <c r="AG2" s="94"/>
      <c r="AH2" s="94"/>
      <c r="AI2" s="94"/>
      <c r="AJ2" s="94"/>
      <c r="AK2" s="94"/>
      <c r="AL2" s="94"/>
    </row>
    <row r="3" spans="1:38" ht="15" customHeight="1" x14ac:dyDescent="0.35">
      <c r="A3" s="84"/>
      <c r="B3" s="88">
        <v>24139</v>
      </c>
      <c r="C3" s="88">
        <v>1</v>
      </c>
      <c r="D3" s="88">
        <v>1979</v>
      </c>
      <c r="E3" s="89">
        <v>44496.456944444442</v>
      </c>
      <c r="F3" s="89">
        <v>44503.509722222225</v>
      </c>
      <c r="G3" s="84" t="s">
        <v>78</v>
      </c>
      <c r="H3" s="85" t="s">
        <v>78</v>
      </c>
      <c r="I3" s="90">
        <v>2</v>
      </c>
      <c r="J3" s="90">
        <v>3</v>
      </c>
      <c r="K3" s="91">
        <v>4</v>
      </c>
      <c r="L3" s="90">
        <v>2</v>
      </c>
      <c r="M3" s="90">
        <v>3</v>
      </c>
      <c r="N3" s="91">
        <v>4</v>
      </c>
      <c r="O3" s="91">
        <v>4</v>
      </c>
      <c r="P3" s="91">
        <v>4</v>
      </c>
      <c r="Q3" s="92">
        <v>4</v>
      </c>
      <c r="R3" s="93">
        <f t="shared" si="0"/>
        <v>30</v>
      </c>
      <c r="S3" s="85"/>
      <c r="T3" s="90">
        <v>3</v>
      </c>
      <c r="U3" s="90">
        <v>2</v>
      </c>
      <c r="V3" s="91">
        <v>4</v>
      </c>
      <c r="W3" s="90">
        <v>2</v>
      </c>
      <c r="X3" s="90">
        <v>2</v>
      </c>
      <c r="Y3" s="91">
        <v>3</v>
      </c>
      <c r="Z3" s="91">
        <v>4</v>
      </c>
      <c r="AA3" s="91">
        <v>3</v>
      </c>
      <c r="AB3" s="92">
        <v>2</v>
      </c>
      <c r="AC3" s="93">
        <f t="shared" si="1"/>
        <v>25</v>
      </c>
      <c r="AD3" s="94"/>
      <c r="AE3" s="94"/>
      <c r="AF3" s="94"/>
      <c r="AG3" s="94"/>
      <c r="AH3" s="94"/>
      <c r="AI3" s="94"/>
      <c r="AJ3" s="94"/>
      <c r="AK3" s="94"/>
      <c r="AL3" s="94"/>
    </row>
    <row r="4" spans="1:38" ht="15" customHeight="1" x14ac:dyDescent="0.35">
      <c r="A4" s="84"/>
      <c r="B4" s="88">
        <v>24168</v>
      </c>
      <c r="C4" s="88">
        <v>1</v>
      </c>
      <c r="D4" s="88">
        <v>1987</v>
      </c>
      <c r="E4" s="89">
        <v>44496.686111111114</v>
      </c>
      <c r="F4" s="89">
        <v>44510.473611111112</v>
      </c>
      <c r="G4" s="84" t="s">
        <v>79</v>
      </c>
      <c r="H4" s="85" t="s">
        <v>284</v>
      </c>
      <c r="I4" s="90">
        <v>4</v>
      </c>
      <c r="J4" s="90">
        <v>3</v>
      </c>
      <c r="K4" s="91">
        <v>4</v>
      </c>
      <c r="L4" s="90">
        <v>3</v>
      </c>
      <c r="M4" s="90">
        <v>3</v>
      </c>
      <c r="N4" s="91">
        <v>4</v>
      </c>
      <c r="O4" s="91">
        <v>4</v>
      </c>
      <c r="P4" s="91">
        <v>4</v>
      </c>
      <c r="Q4" s="92">
        <v>4</v>
      </c>
      <c r="R4" s="93">
        <f t="shared" si="0"/>
        <v>33</v>
      </c>
      <c r="S4" s="85"/>
      <c r="T4" s="90">
        <v>4</v>
      </c>
      <c r="U4" s="90">
        <v>2</v>
      </c>
      <c r="V4" s="91">
        <v>4</v>
      </c>
      <c r="W4" s="90">
        <v>3</v>
      </c>
      <c r="X4" s="90">
        <v>3</v>
      </c>
      <c r="Y4" s="91">
        <v>4</v>
      </c>
      <c r="Z4" s="91">
        <v>4</v>
      </c>
      <c r="AA4" s="91">
        <v>3</v>
      </c>
      <c r="AB4" s="92">
        <v>3</v>
      </c>
      <c r="AC4" s="93">
        <f t="shared" si="1"/>
        <v>30</v>
      </c>
      <c r="AD4" s="94"/>
      <c r="AE4" s="94"/>
      <c r="AF4" s="94"/>
      <c r="AG4" s="94"/>
      <c r="AH4" s="94"/>
      <c r="AI4" s="94"/>
      <c r="AJ4" s="94"/>
      <c r="AK4" s="94"/>
      <c r="AL4" s="94"/>
    </row>
    <row r="5" spans="1:38" ht="15" customHeight="1" x14ac:dyDescent="0.35">
      <c r="A5" s="84"/>
      <c r="B5" s="88">
        <v>24172</v>
      </c>
      <c r="C5" s="88">
        <v>1</v>
      </c>
      <c r="D5" s="88">
        <v>1962</v>
      </c>
      <c r="E5" s="89">
        <v>44496.698611111111</v>
      </c>
      <c r="F5" s="89">
        <v>44510.523611111108</v>
      </c>
      <c r="G5" s="84" t="s">
        <v>71</v>
      </c>
      <c r="H5" s="85" t="s">
        <v>71</v>
      </c>
      <c r="I5" s="90">
        <v>3</v>
      </c>
      <c r="J5" s="90">
        <v>2</v>
      </c>
      <c r="K5" s="91">
        <v>4</v>
      </c>
      <c r="L5" s="90">
        <v>2</v>
      </c>
      <c r="M5" s="90">
        <v>2</v>
      </c>
      <c r="N5" s="91">
        <v>2</v>
      </c>
      <c r="O5" s="91">
        <v>4</v>
      </c>
      <c r="P5" s="91">
        <v>3</v>
      </c>
      <c r="Q5" s="92">
        <v>4</v>
      </c>
      <c r="R5" s="93">
        <f t="shared" si="0"/>
        <v>26</v>
      </c>
      <c r="S5" s="85"/>
      <c r="T5" s="90">
        <v>3</v>
      </c>
      <c r="U5" s="90">
        <v>3</v>
      </c>
      <c r="V5" s="91">
        <v>4</v>
      </c>
      <c r="W5" s="90">
        <v>2</v>
      </c>
      <c r="X5" s="90">
        <v>2</v>
      </c>
      <c r="Y5" s="91">
        <v>2</v>
      </c>
      <c r="Z5" s="91">
        <v>1</v>
      </c>
      <c r="AA5" s="91">
        <v>4</v>
      </c>
      <c r="AB5" s="92">
        <v>4</v>
      </c>
      <c r="AC5" s="93">
        <f t="shared" si="1"/>
        <v>25</v>
      </c>
      <c r="AD5" s="84"/>
      <c r="AE5" s="84"/>
      <c r="AF5" s="84"/>
      <c r="AG5" s="84"/>
      <c r="AH5" s="84"/>
      <c r="AI5" s="84"/>
      <c r="AJ5" s="84"/>
      <c r="AK5" s="84"/>
      <c r="AL5" s="84"/>
    </row>
    <row r="6" spans="1:38" ht="15" customHeight="1" x14ac:dyDescent="0.35">
      <c r="A6" s="84"/>
      <c r="B6" s="88">
        <v>24177</v>
      </c>
      <c r="C6" s="88">
        <v>0</v>
      </c>
      <c r="D6" s="88">
        <v>1990</v>
      </c>
      <c r="E6" s="89">
        <v>44496.723611111112</v>
      </c>
      <c r="F6" s="89">
        <v>44513.479166666664</v>
      </c>
      <c r="G6" s="84" t="s">
        <v>71</v>
      </c>
      <c r="H6" s="85" t="s">
        <v>69</v>
      </c>
      <c r="I6" s="90">
        <v>2</v>
      </c>
      <c r="J6" s="90">
        <v>3</v>
      </c>
      <c r="K6" s="91">
        <v>1</v>
      </c>
      <c r="L6" s="90">
        <v>3</v>
      </c>
      <c r="M6" s="90">
        <v>2</v>
      </c>
      <c r="N6" s="91">
        <v>1</v>
      </c>
      <c r="O6" s="91">
        <v>1</v>
      </c>
      <c r="P6" s="91">
        <v>3</v>
      </c>
      <c r="Q6" s="92">
        <v>2</v>
      </c>
      <c r="R6" s="93">
        <f t="shared" si="0"/>
        <v>18</v>
      </c>
      <c r="S6" s="85"/>
      <c r="T6" s="90">
        <v>3</v>
      </c>
      <c r="U6" s="90">
        <v>2</v>
      </c>
      <c r="V6" s="91">
        <v>2</v>
      </c>
      <c r="W6" s="90">
        <v>3</v>
      </c>
      <c r="X6" s="90">
        <v>1</v>
      </c>
      <c r="Y6" s="91">
        <v>1</v>
      </c>
      <c r="Z6" s="91">
        <v>1</v>
      </c>
      <c r="AA6" s="91">
        <v>3</v>
      </c>
      <c r="AB6" s="92">
        <v>2</v>
      </c>
      <c r="AC6" s="93">
        <f t="shared" si="1"/>
        <v>18</v>
      </c>
      <c r="AD6" s="84"/>
      <c r="AE6" s="84"/>
      <c r="AF6" s="84"/>
      <c r="AG6" s="88">
        <v>0.76</v>
      </c>
      <c r="AH6" s="84"/>
      <c r="AI6" s="84"/>
      <c r="AJ6" s="84"/>
      <c r="AK6" s="84"/>
      <c r="AL6" s="84"/>
    </row>
    <row r="7" spans="1:38" ht="15" customHeight="1" x14ac:dyDescent="0.35">
      <c r="A7" s="84"/>
      <c r="B7" s="88">
        <v>24206</v>
      </c>
      <c r="C7" s="88">
        <v>0</v>
      </c>
      <c r="D7" s="88">
        <v>1984</v>
      </c>
      <c r="E7" s="89">
        <v>44496.761111111111</v>
      </c>
      <c r="F7" s="89">
        <v>44510.9</v>
      </c>
      <c r="G7" s="84" t="s">
        <v>71</v>
      </c>
      <c r="H7" s="85" t="s">
        <v>73</v>
      </c>
      <c r="I7" s="90">
        <v>4</v>
      </c>
      <c r="J7" s="90">
        <v>4</v>
      </c>
      <c r="K7" s="91">
        <v>3</v>
      </c>
      <c r="L7" s="90">
        <v>3</v>
      </c>
      <c r="M7" s="90">
        <v>3</v>
      </c>
      <c r="N7" s="91">
        <v>2</v>
      </c>
      <c r="O7" s="91">
        <v>3</v>
      </c>
      <c r="P7" s="91">
        <v>3</v>
      </c>
      <c r="Q7" s="92">
        <v>3</v>
      </c>
      <c r="R7" s="93">
        <f t="shared" si="0"/>
        <v>28</v>
      </c>
      <c r="S7" s="85"/>
      <c r="T7" s="90">
        <v>4</v>
      </c>
      <c r="U7" s="90">
        <v>1</v>
      </c>
      <c r="V7" s="91">
        <v>3</v>
      </c>
      <c r="W7" s="90">
        <v>3</v>
      </c>
      <c r="X7" s="90">
        <v>2</v>
      </c>
      <c r="Y7" s="91">
        <v>2</v>
      </c>
      <c r="Z7" s="91">
        <v>2</v>
      </c>
      <c r="AA7" s="91">
        <v>2</v>
      </c>
      <c r="AB7" s="92">
        <v>3</v>
      </c>
      <c r="AC7" s="93">
        <f t="shared" si="1"/>
        <v>22</v>
      </c>
      <c r="AD7" s="84"/>
      <c r="AE7" s="84"/>
      <c r="AF7" s="84"/>
      <c r="AG7" s="95" t="s">
        <v>285</v>
      </c>
      <c r="AH7" s="84"/>
      <c r="AI7" s="84"/>
      <c r="AJ7" s="84"/>
      <c r="AK7" s="84"/>
      <c r="AL7" s="84"/>
    </row>
    <row r="8" spans="1:38" ht="15" customHeight="1" x14ac:dyDescent="0.35">
      <c r="A8" s="84"/>
      <c r="B8" s="88">
        <v>24215</v>
      </c>
      <c r="C8" s="88">
        <v>1</v>
      </c>
      <c r="D8" s="88">
        <v>1961</v>
      </c>
      <c r="E8" s="89">
        <v>44496.773611111108</v>
      </c>
      <c r="F8" s="89">
        <v>44503.793749999997</v>
      </c>
      <c r="G8" s="84" t="s">
        <v>71</v>
      </c>
      <c r="H8" s="85" t="s">
        <v>69</v>
      </c>
      <c r="I8" s="90">
        <v>2</v>
      </c>
      <c r="J8" s="90">
        <v>3</v>
      </c>
      <c r="K8" s="91">
        <v>3</v>
      </c>
      <c r="L8" s="90">
        <v>3</v>
      </c>
      <c r="M8" s="90">
        <v>2</v>
      </c>
      <c r="N8" s="91">
        <v>1</v>
      </c>
      <c r="O8" s="91">
        <v>3</v>
      </c>
      <c r="P8" s="91">
        <v>2</v>
      </c>
      <c r="Q8" s="92">
        <v>3</v>
      </c>
      <c r="R8" s="93">
        <f t="shared" si="0"/>
        <v>22</v>
      </c>
      <c r="S8" s="85"/>
      <c r="T8" s="90">
        <v>2</v>
      </c>
      <c r="U8" s="90">
        <v>3</v>
      </c>
      <c r="V8" s="91">
        <v>3</v>
      </c>
      <c r="W8" s="90">
        <v>3</v>
      </c>
      <c r="X8" s="90">
        <v>2</v>
      </c>
      <c r="Y8" s="91">
        <v>2</v>
      </c>
      <c r="Z8" s="91">
        <v>3</v>
      </c>
      <c r="AA8" s="91">
        <v>2</v>
      </c>
      <c r="AB8" s="92">
        <v>3</v>
      </c>
      <c r="AC8" s="93">
        <f t="shared" si="1"/>
        <v>23</v>
      </c>
      <c r="AD8" s="84"/>
      <c r="AE8" s="84"/>
      <c r="AF8" s="84"/>
      <c r="AG8" s="84" t="s">
        <v>286</v>
      </c>
      <c r="AH8" s="84"/>
      <c r="AI8" s="84"/>
      <c r="AJ8" s="84"/>
      <c r="AK8" s="84"/>
      <c r="AL8" s="84"/>
    </row>
    <row r="9" spans="1:38" ht="15" customHeight="1" x14ac:dyDescent="0.35">
      <c r="A9" s="84"/>
      <c r="B9" s="88">
        <v>24247</v>
      </c>
      <c r="C9" s="88">
        <v>0</v>
      </c>
      <c r="D9" s="88">
        <v>1983</v>
      </c>
      <c r="E9" s="89">
        <v>44496.827777777777</v>
      </c>
      <c r="F9" s="89">
        <v>44514.854166666664</v>
      </c>
      <c r="G9" s="84" t="s">
        <v>71</v>
      </c>
      <c r="H9" s="85" t="s">
        <v>70</v>
      </c>
      <c r="I9" s="90">
        <v>3</v>
      </c>
      <c r="J9" s="90">
        <v>3</v>
      </c>
      <c r="K9" s="91">
        <v>3</v>
      </c>
      <c r="L9" s="90">
        <v>2</v>
      </c>
      <c r="M9" s="90">
        <v>2</v>
      </c>
      <c r="N9" s="91">
        <v>4</v>
      </c>
      <c r="O9" s="91">
        <v>3</v>
      </c>
      <c r="P9" s="91">
        <v>2</v>
      </c>
      <c r="Q9" s="92">
        <v>1</v>
      </c>
      <c r="R9" s="93">
        <f t="shared" si="0"/>
        <v>23</v>
      </c>
      <c r="S9" s="85"/>
      <c r="T9" s="90">
        <v>2</v>
      </c>
      <c r="U9" s="90">
        <v>3</v>
      </c>
      <c r="V9" s="91">
        <v>2</v>
      </c>
      <c r="W9" s="90">
        <v>2</v>
      </c>
      <c r="X9" s="90">
        <v>2</v>
      </c>
      <c r="Y9" s="91">
        <v>4</v>
      </c>
      <c r="Z9" s="91">
        <v>2</v>
      </c>
      <c r="AA9" s="91">
        <v>2</v>
      </c>
      <c r="AB9" s="92">
        <v>2</v>
      </c>
      <c r="AC9" s="93">
        <f t="shared" si="1"/>
        <v>21</v>
      </c>
      <c r="AD9" s="94"/>
      <c r="AE9" s="94"/>
      <c r="AF9" s="94"/>
      <c r="AG9" s="94" t="s">
        <v>287</v>
      </c>
      <c r="AH9" s="94"/>
      <c r="AI9" s="94"/>
      <c r="AJ9" s="94"/>
      <c r="AK9" s="96">
        <f>STDEV(AC:AC)</f>
        <v>4.5078414924035357</v>
      </c>
      <c r="AL9" s="94"/>
    </row>
    <row r="10" spans="1:38" ht="15" customHeight="1" x14ac:dyDescent="0.35">
      <c r="A10" s="84"/>
      <c r="B10" s="88">
        <v>24260</v>
      </c>
      <c r="C10" s="88">
        <v>0</v>
      </c>
      <c r="D10" s="88">
        <v>1987</v>
      </c>
      <c r="E10" s="89">
        <v>44496.856944444444</v>
      </c>
      <c r="F10" s="89">
        <v>44510.40902777778</v>
      </c>
      <c r="G10" s="84" t="s">
        <v>82</v>
      </c>
      <c r="H10" s="85" t="s">
        <v>288</v>
      </c>
      <c r="I10" s="90">
        <v>3</v>
      </c>
      <c r="J10" s="90">
        <v>4</v>
      </c>
      <c r="K10" s="91">
        <v>4</v>
      </c>
      <c r="L10" s="90">
        <v>3</v>
      </c>
      <c r="M10" s="90">
        <v>2</v>
      </c>
      <c r="N10" s="91">
        <v>4</v>
      </c>
      <c r="O10" s="91">
        <v>4</v>
      </c>
      <c r="P10" s="91">
        <v>4</v>
      </c>
      <c r="Q10" s="92">
        <v>4</v>
      </c>
      <c r="R10" s="93">
        <f t="shared" si="0"/>
        <v>32</v>
      </c>
      <c r="S10" s="85"/>
      <c r="T10" s="90">
        <v>3</v>
      </c>
      <c r="U10" s="90">
        <v>4</v>
      </c>
      <c r="V10" s="91">
        <v>4</v>
      </c>
      <c r="W10" s="90">
        <v>3</v>
      </c>
      <c r="X10" s="90">
        <v>3</v>
      </c>
      <c r="Y10" s="91">
        <v>4</v>
      </c>
      <c r="Z10" s="91">
        <v>4</v>
      </c>
      <c r="AA10" s="91">
        <v>4</v>
      </c>
      <c r="AB10" s="92">
        <v>4</v>
      </c>
      <c r="AC10" s="93">
        <f t="shared" si="1"/>
        <v>33</v>
      </c>
      <c r="AD10" s="94"/>
      <c r="AE10" s="94"/>
      <c r="AF10" s="94"/>
      <c r="AG10" s="97" t="s">
        <v>289</v>
      </c>
      <c r="AH10" s="94"/>
      <c r="AI10" s="94"/>
      <c r="AJ10" s="94"/>
      <c r="AK10" s="94"/>
      <c r="AL10" s="96">
        <v>2.34</v>
      </c>
    </row>
    <row r="11" spans="1:38" ht="15" customHeight="1" x14ac:dyDescent="0.35">
      <c r="A11" s="84"/>
      <c r="B11" s="88">
        <v>24270</v>
      </c>
      <c r="C11" s="88">
        <v>0</v>
      </c>
      <c r="D11" s="88">
        <v>1982</v>
      </c>
      <c r="E11" s="89">
        <v>44496.897916666669</v>
      </c>
      <c r="F11" s="89">
        <v>44510.743055555555</v>
      </c>
      <c r="G11" s="84" t="s">
        <v>71</v>
      </c>
      <c r="H11" s="85" t="s">
        <v>71</v>
      </c>
      <c r="I11" s="90">
        <v>3</v>
      </c>
      <c r="J11" s="90">
        <v>2</v>
      </c>
      <c r="K11" s="91">
        <v>3</v>
      </c>
      <c r="L11" s="90">
        <v>4</v>
      </c>
      <c r="M11" s="90">
        <v>4</v>
      </c>
      <c r="N11" s="91">
        <v>4</v>
      </c>
      <c r="O11" s="91">
        <v>4</v>
      </c>
      <c r="P11" s="91">
        <v>4</v>
      </c>
      <c r="Q11" s="92">
        <v>4</v>
      </c>
      <c r="R11" s="93">
        <f t="shared" si="0"/>
        <v>32</v>
      </c>
      <c r="S11" s="85"/>
      <c r="T11" s="90">
        <v>3</v>
      </c>
      <c r="U11" s="90">
        <v>4</v>
      </c>
      <c r="V11" s="91">
        <v>3</v>
      </c>
      <c r="W11" s="90">
        <v>3</v>
      </c>
      <c r="X11" s="90">
        <v>4</v>
      </c>
      <c r="Y11" s="91">
        <v>3</v>
      </c>
      <c r="Z11" s="91">
        <v>4</v>
      </c>
      <c r="AA11" s="91">
        <v>4</v>
      </c>
      <c r="AB11" s="92">
        <v>4</v>
      </c>
      <c r="AC11" s="93">
        <f t="shared" si="1"/>
        <v>32</v>
      </c>
      <c r="AD11" s="94"/>
      <c r="AE11" s="94"/>
      <c r="AF11" s="94"/>
      <c r="AG11" s="94"/>
      <c r="AH11" s="94"/>
      <c r="AI11" s="94"/>
      <c r="AJ11" s="94"/>
      <c r="AK11" s="94"/>
      <c r="AL11" s="94"/>
    </row>
    <row r="12" spans="1:38" ht="15" customHeight="1" x14ac:dyDescent="0.35">
      <c r="A12" s="84"/>
      <c r="B12" s="88">
        <v>24272</v>
      </c>
      <c r="C12" s="88">
        <v>0</v>
      </c>
      <c r="D12" s="88">
        <v>1982</v>
      </c>
      <c r="E12" s="89">
        <v>44496.906944444447</v>
      </c>
      <c r="F12" s="89">
        <v>44510.395138888889</v>
      </c>
      <c r="G12" s="84" t="s">
        <v>70</v>
      </c>
      <c r="H12" s="85" t="s">
        <v>69</v>
      </c>
      <c r="I12" s="90">
        <v>3</v>
      </c>
      <c r="J12" s="90">
        <v>2</v>
      </c>
      <c r="K12" s="91">
        <v>4</v>
      </c>
      <c r="L12" s="90">
        <v>3</v>
      </c>
      <c r="M12" s="90">
        <v>3</v>
      </c>
      <c r="N12" s="91">
        <v>4</v>
      </c>
      <c r="O12" s="91">
        <v>4</v>
      </c>
      <c r="P12" s="91">
        <v>4</v>
      </c>
      <c r="Q12" s="92">
        <v>4</v>
      </c>
      <c r="R12" s="93">
        <f t="shared" si="0"/>
        <v>31</v>
      </c>
      <c r="S12" s="85"/>
      <c r="T12" s="90">
        <v>3</v>
      </c>
      <c r="U12" s="90">
        <v>4</v>
      </c>
      <c r="V12" s="91">
        <v>4</v>
      </c>
      <c r="W12" s="90">
        <v>3</v>
      </c>
      <c r="X12" s="90">
        <v>3</v>
      </c>
      <c r="Y12" s="91">
        <v>4</v>
      </c>
      <c r="Z12" s="91">
        <v>4</v>
      </c>
      <c r="AA12" s="91">
        <v>4</v>
      </c>
      <c r="AB12" s="92">
        <v>4</v>
      </c>
      <c r="AC12" s="93">
        <f t="shared" si="1"/>
        <v>33</v>
      </c>
      <c r="AD12" s="94"/>
      <c r="AE12" s="94"/>
      <c r="AF12" s="94"/>
      <c r="AG12" s="94" t="s">
        <v>290</v>
      </c>
      <c r="AH12" s="94"/>
      <c r="AI12" s="94"/>
      <c r="AJ12" s="94"/>
      <c r="AK12" s="96">
        <v>0.05</v>
      </c>
      <c r="AL12" s="94"/>
    </row>
    <row r="13" spans="1:38" ht="15" customHeight="1" x14ac:dyDescent="0.35">
      <c r="A13" s="84"/>
      <c r="B13" s="88">
        <v>24287</v>
      </c>
      <c r="C13" s="88">
        <v>0</v>
      </c>
      <c r="D13" s="88">
        <v>1988</v>
      </c>
      <c r="E13" s="89">
        <v>44497.296527777777</v>
      </c>
      <c r="F13" s="89">
        <v>44512.481249999997</v>
      </c>
      <c r="G13" s="84" t="s">
        <v>71</v>
      </c>
      <c r="H13" s="85" t="s">
        <v>69</v>
      </c>
      <c r="I13" s="90">
        <v>3</v>
      </c>
      <c r="J13" s="90">
        <v>4</v>
      </c>
      <c r="K13" s="91">
        <v>3</v>
      </c>
      <c r="L13" s="90">
        <v>4</v>
      </c>
      <c r="M13" s="90">
        <v>3</v>
      </c>
      <c r="N13" s="91">
        <v>2</v>
      </c>
      <c r="O13" s="91">
        <v>4</v>
      </c>
      <c r="P13" s="91">
        <v>4</v>
      </c>
      <c r="Q13" s="92">
        <v>3</v>
      </c>
      <c r="R13" s="93">
        <f t="shared" si="0"/>
        <v>30</v>
      </c>
      <c r="S13" s="85"/>
      <c r="T13" s="90">
        <v>2</v>
      </c>
      <c r="U13" s="90">
        <v>3</v>
      </c>
      <c r="V13" s="91">
        <v>3</v>
      </c>
      <c r="W13" s="90">
        <v>4</v>
      </c>
      <c r="X13" s="90">
        <v>3</v>
      </c>
      <c r="Y13" s="91">
        <v>3</v>
      </c>
      <c r="Z13" s="91">
        <v>4</v>
      </c>
      <c r="AA13" s="91">
        <v>4</v>
      </c>
      <c r="AB13" s="92">
        <v>4</v>
      </c>
      <c r="AC13" s="93">
        <f t="shared" si="1"/>
        <v>30</v>
      </c>
      <c r="AD13" s="94"/>
      <c r="AE13" s="94"/>
      <c r="AF13" s="94"/>
      <c r="AG13" s="94" t="s">
        <v>291</v>
      </c>
      <c r="AH13" s="94"/>
      <c r="AI13" s="94"/>
      <c r="AJ13" s="94"/>
      <c r="AK13" s="96">
        <f>_xlfn.NORM.S.INV(1-AK12/2)</f>
        <v>1.9599639845400536</v>
      </c>
      <c r="AL13" s="94"/>
    </row>
    <row r="14" spans="1:38" ht="15" customHeight="1" x14ac:dyDescent="0.35">
      <c r="A14" s="84"/>
      <c r="B14" s="88">
        <v>24289</v>
      </c>
      <c r="C14" s="88">
        <v>0</v>
      </c>
      <c r="D14" s="88">
        <v>1991</v>
      </c>
      <c r="E14" s="89">
        <v>44497.326388888891</v>
      </c>
      <c r="F14" s="89">
        <v>44510.868055555555</v>
      </c>
      <c r="G14" s="84" t="s">
        <v>71</v>
      </c>
      <c r="H14" s="85" t="s">
        <v>69</v>
      </c>
      <c r="I14" s="90">
        <v>2</v>
      </c>
      <c r="J14" s="90">
        <v>3</v>
      </c>
      <c r="K14" s="91">
        <v>3</v>
      </c>
      <c r="L14" s="90">
        <v>2</v>
      </c>
      <c r="M14" s="90">
        <v>2</v>
      </c>
      <c r="N14" s="91">
        <v>3</v>
      </c>
      <c r="O14" s="91">
        <v>4</v>
      </c>
      <c r="P14" s="91">
        <v>3</v>
      </c>
      <c r="Q14" s="92">
        <v>3</v>
      </c>
      <c r="R14" s="93">
        <f t="shared" si="0"/>
        <v>25</v>
      </c>
      <c r="S14" s="85"/>
      <c r="T14" s="90">
        <v>2</v>
      </c>
      <c r="U14" s="90">
        <v>3</v>
      </c>
      <c r="V14" s="91">
        <v>4</v>
      </c>
      <c r="W14" s="90">
        <v>2</v>
      </c>
      <c r="X14" s="90">
        <v>2</v>
      </c>
      <c r="Y14" s="91">
        <v>3</v>
      </c>
      <c r="Z14" s="91">
        <v>4</v>
      </c>
      <c r="AA14" s="91">
        <v>4</v>
      </c>
      <c r="AB14" s="92">
        <v>3</v>
      </c>
      <c r="AC14" s="93">
        <f t="shared" si="1"/>
        <v>27</v>
      </c>
      <c r="AD14" s="94"/>
      <c r="AE14" s="94"/>
      <c r="AF14" s="94"/>
      <c r="AG14" s="94" t="s">
        <v>292</v>
      </c>
      <c r="AH14" s="94"/>
      <c r="AI14" s="94"/>
      <c r="AJ14" s="94"/>
      <c r="AK14" s="96">
        <f>AL10*AK13</f>
        <v>4.5863157238237253</v>
      </c>
      <c r="AL14" s="94"/>
    </row>
    <row r="15" spans="1:38" ht="15" customHeight="1" x14ac:dyDescent="0.35">
      <c r="A15" s="84"/>
      <c r="B15" s="88">
        <v>24295</v>
      </c>
      <c r="C15" s="88">
        <v>0</v>
      </c>
      <c r="D15" s="88">
        <v>1991</v>
      </c>
      <c r="E15" s="89">
        <v>44497.387499999997</v>
      </c>
      <c r="F15" s="89">
        <v>44510.737500000003</v>
      </c>
      <c r="G15" s="84" t="s">
        <v>71</v>
      </c>
      <c r="H15" s="85" t="s">
        <v>293</v>
      </c>
      <c r="I15" s="90">
        <v>3</v>
      </c>
      <c r="J15" s="90">
        <v>4</v>
      </c>
      <c r="K15" s="91">
        <v>2</v>
      </c>
      <c r="L15" s="90">
        <v>2</v>
      </c>
      <c r="M15" s="90">
        <v>3</v>
      </c>
      <c r="N15" s="91">
        <v>1</v>
      </c>
      <c r="O15" s="91">
        <v>3</v>
      </c>
      <c r="P15" s="91">
        <v>4</v>
      </c>
      <c r="Q15" s="92">
        <v>3</v>
      </c>
      <c r="R15" s="93">
        <f t="shared" si="0"/>
        <v>25</v>
      </c>
      <c r="S15" s="85"/>
      <c r="T15" s="90">
        <v>3</v>
      </c>
      <c r="U15" s="90">
        <v>4</v>
      </c>
      <c r="V15" s="91">
        <v>2</v>
      </c>
      <c r="W15" s="90">
        <v>2</v>
      </c>
      <c r="X15" s="90">
        <v>3</v>
      </c>
      <c r="Y15" s="91">
        <v>2</v>
      </c>
      <c r="Z15" s="91">
        <v>3</v>
      </c>
      <c r="AA15" s="91">
        <v>4</v>
      </c>
      <c r="AB15" s="92">
        <v>3</v>
      </c>
      <c r="AC15" s="93">
        <f t="shared" si="1"/>
        <v>26</v>
      </c>
      <c r="AD15" s="94"/>
      <c r="AE15" s="94"/>
      <c r="AF15" s="94"/>
      <c r="AG15" s="98" t="s">
        <v>294</v>
      </c>
      <c r="AH15" s="99"/>
      <c r="AI15" s="94"/>
      <c r="AJ15" s="94"/>
      <c r="AK15" s="94"/>
      <c r="AL15" s="94"/>
    </row>
    <row r="16" spans="1:38" ht="15" customHeight="1" x14ac:dyDescent="0.35">
      <c r="A16" s="84"/>
      <c r="B16" s="88">
        <v>24297</v>
      </c>
      <c r="C16" s="88">
        <v>0</v>
      </c>
      <c r="D16" s="88">
        <v>1986</v>
      </c>
      <c r="E16" s="89">
        <v>44497.390277777777</v>
      </c>
      <c r="F16" s="89">
        <v>44510.752083333333</v>
      </c>
      <c r="G16" s="84" t="s">
        <v>73</v>
      </c>
      <c r="H16" s="85" t="s">
        <v>73</v>
      </c>
      <c r="I16" s="90">
        <v>3</v>
      </c>
      <c r="J16" s="90">
        <v>3</v>
      </c>
      <c r="K16" s="91">
        <v>3</v>
      </c>
      <c r="L16" s="90">
        <v>3</v>
      </c>
      <c r="M16" s="90">
        <v>2</v>
      </c>
      <c r="N16" s="91">
        <v>2</v>
      </c>
      <c r="O16" s="91">
        <v>3</v>
      </c>
      <c r="P16" s="91">
        <v>3</v>
      </c>
      <c r="Q16" s="92">
        <v>2</v>
      </c>
      <c r="R16" s="93">
        <f t="shared" si="0"/>
        <v>24</v>
      </c>
      <c r="S16" s="85"/>
      <c r="T16" s="90">
        <v>2</v>
      </c>
      <c r="U16" s="90">
        <v>2</v>
      </c>
      <c r="V16" s="91">
        <v>3</v>
      </c>
      <c r="W16" s="90">
        <v>3</v>
      </c>
      <c r="X16" s="90">
        <v>2</v>
      </c>
      <c r="Y16" s="91">
        <v>3</v>
      </c>
      <c r="Z16" s="91">
        <v>2</v>
      </c>
      <c r="AA16" s="91">
        <v>3</v>
      </c>
      <c r="AB16" s="92">
        <v>2</v>
      </c>
      <c r="AC16" s="93">
        <f t="shared" si="1"/>
        <v>22</v>
      </c>
      <c r="AD16" s="94"/>
      <c r="AE16" s="94"/>
      <c r="AF16" s="94"/>
      <c r="AG16" s="94" t="s">
        <v>295</v>
      </c>
      <c r="AH16" s="94"/>
      <c r="AI16" s="94"/>
      <c r="AJ16" s="94"/>
      <c r="AK16" s="94"/>
      <c r="AL16" s="94"/>
    </row>
    <row r="17" spans="1:38" ht="15" customHeight="1" x14ac:dyDescent="0.35">
      <c r="A17" s="84"/>
      <c r="B17" s="88">
        <v>24304</v>
      </c>
      <c r="C17" s="88">
        <v>0</v>
      </c>
      <c r="D17" s="88">
        <v>1991</v>
      </c>
      <c r="E17" s="89">
        <v>44497.444444444445</v>
      </c>
      <c r="F17" s="89">
        <v>44510.463194444441</v>
      </c>
      <c r="G17" s="84" t="s">
        <v>71</v>
      </c>
      <c r="H17" s="85" t="s">
        <v>69</v>
      </c>
      <c r="I17" s="90">
        <v>3</v>
      </c>
      <c r="J17" s="90">
        <v>4</v>
      </c>
      <c r="K17" s="91">
        <v>2</v>
      </c>
      <c r="L17" s="90">
        <v>2</v>
      </c>
      <c r="M17" s="90">
        <v>3</v>
      </c>
      <c r="N17" s="91">
        <v>2</v>
      </c>
      <c r="O17" s="91">
        <v>2</v>
      </c>
      <c r="P17" s="91">
        <v>3</v>
      </c>
      <c r="Q17" s="92">
        <v>3</v>
      </c>
      <c r="R17" s="93">
        <f t="shared" si="0"/>
        <v>24</v>
      </c>
      <c r="S17" s="85"/>
      <c r="T17" s="90">
        <v>3</v>
      </c>
      <c r="U17" s="90">
        <v>1</v>
      </c>
      <c r="V17" s="91">
        <v>2</v>
      </c>
      <c r="W17" s="90">
        <v>2</v>
      </c>
      <c r="X17" s="90">
        <v>3</v>
      </c>
      <c r="Y17" s="91">
        <v>2</v>
      </c>
      <c r="Z17" s="91">
        <v>2</v>
      </c>
      <c r="AA17" s="91">
        <v>3</v>
      </c>
      <c r="AB17" s="92">
        <v>2</v>
      </c>
      <c r="AC17" s="93">
        <f t="shared" si="1"/>
        <v>20</v>
      </c>
      <c r="AD17" s="94"/>
      <c r="AE17" s="94"/>
      <c r="AF17" s="94"/>
      <c r="AG17" s="94"/>
      <c r="AH17" s="94"/>
      <c r="AI17" s="94"/>
      <c r="AJ17" s="94"/>
      <c r="AK17" s="94"/>
      <c r="AL17" s="94"/>
    </row>
    <row r="18" spans="1:38" ht="15" customHeight="1" x14ac:dyDescent="0.35">
      <c r="A18" s="84"/>
      <c r="B18" s="88">
        <v>24310</v>
      </c>
      <c r="C18" s="88">
        <v>0</v>
      </c>
      <c r="D18" s="88">
        <v>1991</v>
      </c>
      <c r="E18" s="89">
        <v>44497.46875</v>
      </c>
      <c r="F18" s="89">
        <v>44510.383333333331</v>
      </c>
      <c r="G18" s="84" t="s">
        <v>85</v>
      </c>
      <c r="H18" s="85" t="s">
        <v>71</v>
      </c>
      <c r="I18" s="90">
        <v>3</v>
      </c>
      <c r="J18" s="90">
        <v>3</v>
      </c>
      <c r="K18" s="91">
        <v>4</v>
      </c>
      <c r="L18" s="90">
        <v>2</v>
      </c>
      <c r="M18" s="90">
        <v>3</v>
      </c>
      <c r="N18" s="91">
        <v>3</v>
      </c>
      <c r="O18" s="91">
        <v>4</v>
      </c>
      <c r="P18" s="91">
        <v>4</v>
      </c>
      <c r="Q18" s="92">
        <v>4</v>
      </c>
      <c r="R18" s="93">
        <f t="shared" si="0"/>
        <v>30</v>
      </c>
      <c r="S18" s="85"/>
      <c r="T18" s="90">
        <v>3</v>
      </c>
      <c r="U18" s="90">
        <v>2</v>
      </c>
      <c r="V18" s="91">
        <v>4</v>
      </c>
      <c r="W18" s="90">
        <v>2</v>
      </c>
      <c r="X18" s="90">
        <v>2</v>
      </c>
      <c r="Y18" s="91">
        <v>4</v>
      </c>
      <c r="Z18" s="91">
        <v>4</v>
      </c>
      <c r="AA18" s="91">
        <v>4</v>
      </c>
      <c r="AB18" s="92">
        <v>4</v>
      </c>
      <c r="AC18" s="93">
        <f t="shared" si="1"/>
        <v>29</v>
      </c>
      <c r="AD18" s="94"/>
      <c r="AE18" s="94"/>
      <c r="AF18" s="94"/>
      <c r="AG18" s="94"/>
      <c r="AH18" s="94"/>
      <c r="AI18" s="94"/>
      <c r="AJ18" s="94"/>
      <c r="AK18" s="94"/>
      <c r="AL18" s="94"/>
    </row>
    <row r="19" spans="1:38" ht="15" customHeight="1" x14ac:dyDescent="0.35">
      <c r="A19" s="84"/>
      <c r="B19" s="88">
        <v>24321</v>
      </c>
      <c r="C19" s="88">
        <v>0</v>
      </c>
      <c r="D19" s="88">
        <v>1976</v>
      </c>
      <c r="E19" s="89">
        <v>44497.495138888888</v>
      </c>
      <c r="F19" s="89">
        <v>44510.566666666666</v>
      </c>
      <c r="G19" s="84" t="s">
        <v>91</v>
      </c>
      <c r="H19" s="85" t="s">
        <v>73</v>
      </c>
      <c r="I19" s="90">
        <v>3</v>
      </c>
      <c r="J19" s="90">
        <v>4</v>
      </c>
      <c r="K19" s="91">
        <v>4</v>
      </c>
      <c r="L19" s="90">
        <v>3</v>
      </c>
      <c r="M19" s="90">
        <v>2</v>
      </c>
      <c r="N19" s="91">
        <v>4</v>
      </c>
      <c r="O19" s="91">
        <v>4</v>
      </c>
      <c r="P19" s="91">
        <v>4</v>
      </c>
      <c r="Q19" s="92">
        <v>4</v>
      </c>
      <c r="R19" s="93">
        <f t="shared" si="0"/>
        <v>32</v>
      </c>
      <c r="S19" s="85"/>
      <c r="T19" s="90">
        <v>3</v>
      </c>
      <c r="U19" s="90">
        <v>3</v>
      </c>
      <c r="V19" s="91">
        <v>4</v>
      </c>
      <c r="W19" s="90">
        <v>3</v>
      </c>
      <c r="X19" s="90">
        <v>2</v>
      </c>
      <c r="Y19" s="91">
        <v>4</v>
      </c>
      <c r="Z19" s="91">
        <v>4</v>
      </c>
      <c r="AA19" s="91">
        <v>4</v>
      </c>
      <c r="AB19" s="92">
        <v>4</v>
      </c>
      <c r="AC19" s="93">
        <f t="shared" si="1"/>
        <v>31</v>
      </c>
      <c r="AD19" s="94"/>
      <c r="AE19" s="94"/>
      <c r="AF19" s="94"/>
      <c r="AG19" s="94"/>
      <c r="AH19" s="94"/>
      <c r="AI19" s="94"/>
      <c r="AJ19" s="94"/>
      <c r="AK19" s="94"/>
      <c r="AL19" s="94"/>
    </row>
    <row r="20" spans="1:38" ht="15" customHeight="1" x14ac:dyDescent="0.35">
      <c r="A20" s="84"/>
      <c r="B20" s="88">
        <v>24324</v>
      </c>
      <c r="C20" s="88">
        <v>1</v>
      </c>
      <c r="D20" s="88">
        <v>1992</v>
      </c>
      <c r="E20" s="89">
        <v>44497.504861111112</v>
      </c>
      <c r="F20" s="89">
        <v>44510.576388888891</v>
      </c>
      <c r="G20" s="84" t="s">
        <v>71</v>
      </c>
      <c r="H20" s="85" t="s">
        <v>71</v>
      </c>
      <c r="I20" s="90">
        <v>3</v>
      </c>
      <c r="J20" s="90">
        <v>4</v>
      </c>
      <c r="K20" s="91">
        <v>3</v>
      </c>
      <c r="L20" s="90">
        <v>3</v>
      </c>
      <c r="M20" s="90">
        <v>3</v>
      </c>
      <c r="N20" s="91">
        <v>3</v>
      </c>
      <c r="O20" s="91">
        <v>3</v>
      </c>
      <c r="P20" s="91">
        <v>3</v>
      </c>
      <c r="Q20" s="92">
        <v>3</v>
      </c>
      <c r="R20" s="93">
        <f t="shared" si="0"/>
        <v>28</v>
      </c>
      <c r="S20" s="85"/>
      <c r="T20" s="90">
        <v>4</v>
      </c>
      <c r="U20" s="90">
        <v>4</v>
      </c>
      <c r="V20" s="91">
        <v>3</v>
      </c>
      <c r="W20" s="90">
        <v>3</v>
      </c>
      <c r="X20" s="90">
        <v>3</v>
      </c>
      <c r="Y20" s="91">
        <v>2</v>
      </c>
      <c r="Z20" s="91">
        <v>3</v>
      </c>
      <c r="AA20" s="91">
        <v>3</v>
      </c>
      <c r="AB20" s="92">
        <v>3</v>
      </c>
      <c r="AC20" s="93">
        <f t="shared" si="1"/>
        <v>28</v>
      </c>
      <c r="AD20" s="94"/>
      <c r="AE20" s="94"/>
      <c r="AF20" s="94"/>
      <c r="AG20" s="94"/>
      <c r="AH20" s="94"/>
      <c r="AI20" s="94"/>
      <c r="AJ20" s="94"/>
      <c r="AK20" s="94"/>
      <c r="AL20" s="94"/>
    </row>
    <row r="21" spans="1:38" ht="15" customHeight="1" x14ac:dyDescent="0.35">
      <c r="A21" s="84"/>
      <c r="B21" s="88">
        <v>24325</v>
      </c>
      <c r="C21" s="88">
        <v>1</v>
      </c>
      <c r="D21" s="88">
        <v>1984</v>
      </c>
      <c r="E21" s="89">
        <v>44497.51666666667</v>
      </c>
      <c r="F21" s="89">
        <v>44510.772916666669</v>
      </c>
      <c r="G21" s="84" t="s">
        <v>78</v>
      </c>
      <c r="H21" s="85" t="s">
        <v>107</v>
      </c>
      <c r="I21" s="90">
        <v>2</v>
      </c>
      <c r="J21" s="90">
        <v>2</v>
      </c>
      <c r="K21" s="91">
        <v>2</v>
      </c>
      <c r="L21" s="90">
        <v>2</v>
      </c>
      <c r="M21" s="90">
        <v>3</v>
      </c>
      <c r="N21" s="91">
        <v>2</v>
      </c>
      <c r="O21" s="91">
        <v>1</v>
      </c>
      <c r="P21" s="91">
        <v>1</v>
      </c>
      <c r="Q21" s="92">
        <v>1</v>
      </c>
      <c r="R21" s="93">
        <f t="shared" si="0"/>
        <v>16</v>
      </c>
      <c r="S21" s="85"/>
      <c r="T21" s="90">
        <v>2</v>
      </c>
      <c r="U21" s="90">
        <v>3</v>
      </c>
      <c r="V21" s="91">
        <v>2</v>
      </c>
      <c r="W21" s="90">
        <v>2</v>
      </c>
      <c r="X21" s="90">
        <v>2</v>
      </c>
      <c r="Y21" s="91">
        <v>1</v>
      </c>
      <c r="Z21" s="91">
        <v>1</v>
      </c>
      <c r="AA21" s="91">
        <v>1</v>
      </c>
      <c r="AB21" s="92">
        <v>1</v>
      </c>
      <c r="AC21" s="93">
        <f t="shared" si="1"/>
        <v>15</v>
      </c>
      <c r="AD21" s="94"/>
      <c r="AE21" s="94"/>
      <c r="AF21" s="94"/>
      <c r="AG21" s="94"/>
      <c r="AH21" s="94"/>
      <c r="AI21" s="94"/>
      <c r="AJ21" s="94"/>
      <c r="AK21" s="94"/>
      <c r="AL21" s="94"/>
    </row>
    <row r="22" spans="1:38" ht="15" customHeight="1" x14ac:dyDescent="0.35">
      <c r="A22" s="84"/>
      <c r="B22" s="88">
        <v>24329</v>
      </c>
      <c r="C22" s="88">
        <v>1</v>
      </c>
      <c r="D22" s="88">
        <v>1984</v>
      </c>
      <c r="E22" s="89">
        <v>44497.522916666669</v>
      </c>
      <c r="F22" s="89">
        <v>44510.370138888888</v>
      </c>
      <c r="G22" s="84" t="s">
        <v>95</v>
      </c>
      <c r="H22" s="85" t="s">
        <v>296</v>
      </c>
      <c r="I22" s="90">
        <v>2</v>
      </c>
      <c r="J22" s="90">
        <v>2</v>
      </c>
      <c r="K22" s="91">
        <v>3</v>
      </c>
      <c r="L22" s="90">
        <v>2</v>
      </c>
      <c r="M22" s="90">
        <v>1</v>
      </c>
      <c r="N22" s="91">
        <v>4</v>
      </c>
      <c r="O22" s="91">
        <v>3</v>
      </c>
      <c r="P22" s="91">
        <v>1</v>
      </c>
      <c r="Q22" s="92">
        <v>3</v>
      </c>
      <c r="R22" s="93">
        <f t="shared" si="0"/>
        <v>21</v>
      </c>
      <c r="S22" s="85"/>
      <c r="T22" s="90">
        <v>2</v>
      </c>
      <c r="U22" s="90">
        <v>2</v>
      </c>
      <c r="V22" s="91">
        <v>4</v>
      </c>
      <c r="W22" s="90">
        <v>2</v>
      </c>
      <c r="X22" s="90">
        <v>1</v>
      </c>
      <c r="Y22" s="91">
        <v>4</v>
      </c>
      <c r="Z22" s="91">
        <v>3</v>
      </c>
      <c r="AA22" s="91">
        <v>2</v>
      </c>
      <c r="AB22" s="92">
        <v>2</v>
      </c>
      <c r="AC22" s="93">
        <f t="shared" si="1"/>
        <v>22</v>
      </c>
      <c r="AD22" s="94"/>
      <c r="AE22" s="94"/>
      <c r="AF22" s="94"/>
      <c r="AG22" s="94"/>
      <c r="AH22" s="94"/>
      <c r="AI22" s="94"/>
      <c r="AJ22" s="94"/>
      <c r="AK22" s="94"/>
      <c r="AL22" s="94"/>
    </row>
    <row r="23" spans="1:38" ht="14.5" x14ac:dyDescent="0.35">
      <c r="A23" s="84"/>
      <c r="B23" s="88">
        <v>24332</v>
      </c>
      <c r="C23" s="88">
        <v>0</v>
      </c>
      <c r="D23" s="88">
        <v>1988</v>
      </c>
      <c r="E23" s="89">
        <v>44497.52847222222</v>
      </c>
      <c r="F23" s="89">
        <v>44513.515972222223</v>
      </c>
      <c r="G23" s="84" t="s">
        <v>71</v>
      </c>
      <c r="H23" s="85" t="s">
        <v>73</v>
      </c>
      <c r="I23" s="90">
        <v>4</v>
      </c>
      <c r="J23" s="90">
        <v>3</v>
      </c>
      <c r="K23" s="91">
        <v>4</v>
      </c>
      <c r="L23" s="90">
        <v>3</v>
      </c>
      <c r="M23" s="90">
        <v>3</v>
      </c>
      <c r="N23" s="91">
        <v>3</v>
      </c>
      <c r="O23" s="91">
        <v>4</v>
      </c>
      <c r="P23" s="91">
        <v>3</v>
      </c>
      <c r="Q23" s="92">
        <v>4</v>
      </c>
      <c r="R23" s="93">
        <f t="shared" si="0"/>
        <v>31</v>
      </c>
      <c r="S23" s="85"/>
      <c r="T23" s="90">
        <v>4</v>
      </c>
      <c r="U23" s="90">
        <v>3</v>
      </c>
      <c r="V23" s="91">
        <v>4</v>
      </c>
      <c r="W23" s="90">
        <v>3</v>
      </c>
      <c r="X23" s="90">
        <v>3</v>
      </c>
      <c r="Y23" s="91">
        <v>3</v>
      </c>
      <c r="Z23" s="91">
        <v>3</v>
      </c>
      <c r="AA23" s="91">
        <v>3</v>
      </c>
      <c r="AB23" s="92">
        <v>4</v>
      </c>
      <c r="AC23" s="93">
        <f t="shared" si="1"/>
        <v>30</v>
      </c>
      <c r="AD23" s="94"/>
      <c r="AE23" s="94"/>
      <c r="AF23" s="94"/>
      <c r="AG23" s="94"/>
      <c r="AH23" s="94"/>
      <c r="AI23" s="94"/>
      <c r="AJ23" s="94"/>
      <c r="AK23" s="94"/>
      <c r="AL23" s="94"/>
    </row>
    <row r="24" spans="1:38" ht="14.5" x14ac:dyDescent="0.35">
      <c r="A24" s="84"/>
      <c r="B24" s="88">
        <v>24334</v>
      </c>
      <c r="C24" s="88">
        <v>0</v>
      </c>
      <c r="D24" s="88">
        <v>1991</v>
      </c>
      <c r="E24" s="89">
        <v>44497.530555555553</v>
      </c>
      <c r="F24" s="89">
        <v>44510.539583333331</v>
      </c>
      <c r="G24" s="84" t="s">
        <v>71</v>
      </c>
      <c r="H24" s="85" t="s">
        <v>297</v>
      </c>
      <c r="I24" s="90">
        <v>3</v>
      </c>
      <c r="J24" s="90">
        <v>3</v>
      </c>
      <c r="K24" s="91">
        <v>3</v>
      </c>
      <c r="L24" s="90">
        <v>4</v>
      </c>
      <c r="M24" s="90">
        <v>3</v>
      </c>
      <c r="N24" s="91">
        <v>3</v>
      </c>
      <c r="O24" s="91">
        <v>2</v>
      </c>
      <c r="P24" s="91">
        <v>4</v>
      </c>
      <c r="Q24" s="92">
        <v>3</v>
      </c>
      <c r="R24" s="93">
        <f t="shared" si="0"/>
        <v>28</v>
      </c>
      <c r="S24" s="85"/>
      <c r="T24" s="90">
        <v>3</v>
      </c>
      <c r="U24" s="90">
        <v>3</v>
      </c>
      <c r="V24" s="91">
        <v>3</v>
      </c>
      <c r="W24" s="90">
        <v>4</v>
      </c>
      <c r="X24" s="90">
        <v>3</v>
      </c>
      <c r="Y24" s="91">
        <v>3</v>
      </c>
      <c r="Z24" s="91">
        <v>3</v>
      </c>
      <c r="AA24" s="91">
        <v>4</v>
      </c>
      <c r="AB24" s="92">
        <v>3</v>
      </c>
      <c r="AC24" s="93">
        <f t="shared" si="1"/>
        <v>29</v>
      </c>
      <c r="AD24" s="94"/>
      <c r="AE24" s="94"/>
      <c r="AF24" s="94"/>
      <c r="AG24" s="94"/>
      <c r="AH24" s="94"/>
      <c r="AI24" s="94"/>
      <c r="AJ24" s="94"/>
      <c r="AK24" s="94"/>
      <c r="AL24" s="94"/>
    </row>
    <row r="25" spans="1:38" ht="14.5" x14ac:dyDescent="0.35">
      <c r="A25" s="84"/>
      <c r="B25" s="88">
        <v>24350</v>
      </c>
      <c r="C25" s="88">
        <v>0</v>
      </c>
      <c r="D25" s="88">
        <v>1991</v>
      </c>
      <c r="E25" s="89">
        <v>44497.586805555555</v>
      </c>
      <c r="F25" s="89">
        <v>44509.917361111111</v>
      </c>
      <c r="G25" s="84" t="s">
        <v>71</v>
      </c>
      <c r="H25" s="85" t="s">
        <v>69</v>
      </c>
      <c r="I25" s="90">
        <v>4</v>
      </c>
      <c r="J25" s="90">
        <v>4</v>
      </c>
      <c r="K25" s="91">
        <v>4</v>
      </c>
      <c r="L25" s="90">
        <v>4</v>
      </c>
      <c r="M25" s="90">
        <v>3</v>
      </c>
      <c r="N25" s="91">
        <v>4</v>
      </c>
      <c r="O25" s="91">
        <v>4</v>
      </c>
      <c r="P25" s="91">
        <v>4</v>
      </c>
      <c r="Q25" s="92">
        <v>4</v>
      </c>
      <c r="R25" s="93">
        <f t="shared" si="0"/>
        <v>35</v>
      </c>
      <c r="S25" s="85"/>
      <c r="T25" s="90">
        <v>4</v>
      </c>
      <c r="U25" s="90">
        <v>3</v>
      </c>
      <c r="V25" s="91">
        <v>4</v>
      </c>
      <c r="W25" s="90">
        <v>4</v>
      </c>
      <c r="X25" s="90">
        <v>3</v>
      </c>
      <c r="Y25" s="91">
        <v>4</v>
      </c>
      <c r="Z25" s="91">
        <v>1</v>
      </c>
      <c r="AA25" s="91">
        <v>4</v>
      </c>
      <c r="AB25" s="92">
        <v>4</v>
      </c>
      <c r="AC25" s="93">
        <f t="shared" si="1"/>
        <v>31</v>
      </c>
      <c r="AD25" s="94"/>
      <c r="AE25" s="94"/>
      <c r="AF25" s="94"/>
      <c r="AG25" s="94"/>
      <c r="AH25" s="94"/>
      <c r="AI25" s="94"/>
      <c r="AJ25" s="94"/>
      <c r="AK25" s="94"/>
      <c r="AL25" s="94"/>
    </row>
    <row r="26" spans="1:38" ht="14.5" x14ac:dyDescent="0.35">
      <c r="A26" s="84"/>
      <c r="B26" s="88">
        <v>24354</v>
      </c>
      <c r="C26" s="88">
        <v>1</v>
      </c>
      <c r="D26" s="88">
        <v>1980</v>
      </c>
      <c r="E26" s="89">
        <v>44497.599305555559</v>
      </c>
      <c r="F26" s="89">
        <v>44511.447222222225</v>
      </c>
      <c r="G26" s="84" t="s">
        <v>70</v>
      </c>
      <c r="H26" s="85" t="s">
        <v>70</v>
      </c>
      <c r="I26" s="90">
        <v>4</v>
      </c>
      <c r="J26" s="90">
        <v>2</v>
      </c>
      <c r="K26" s="91">
        <v>4</v>
      </c>
      <c r="L26" s="90">
        <v>3</v>
      </c>
      <c r="M26" s="90">
        <v>4</v>
      </c>
      <c r="N26" s="91">
        <v>4</v>
      </c>
      <c r="O26" s="91">
        <v>4</v>
      </c>
      <c r="P26" s="91">
        <v>4</v>
      </c>
      <c r="Q26" s="92">
        <v>4</v>
      </c>
      <c r="R26" s="93">
        <f t="shared" si="0"/>
        <v>33</v>
      </c>
      <c r="S26" s="85"/>
      <c r="T26" s="90">
        <v>3</v>
      </c>
      <c r="U26" s="90">
        <v>4</v>
      </c>
      <c r="V26" s="91">
        <v>3</v>
      </c>
      <c r="W26" s="90">
        <v>3</v>
      </c>
      <c r="X26" s="90">
        <v>3</v>
      </c>
      <c r="Y26" s="91">
        <v>3</v>
      </c>
      <c r="Z26" s="91">
        <v>4</v>
      </c>
      <c r="AA26" s="91">
        <v>1</v>
      </c>
      <c r="AB26" s="92">
        <v>1</v>
      </c>
      <c r="AC26" s="93">
        <f t="shared" si="1"/>
        <v>25</v>
      </c>
      <c r="AD26" s="94"/>
      <c r="AE26" s="94"/>
      <c r="AF26" s="94"/>
      <c r="AG26" s="94"/>
      <c r="AH26" s="94"/>
      <c r="AI26" s="94"/>
      <c r="AJ26" s="94"/>
      <c r="AK26" s="94"/>
      <c r="AL26" s="94"/>
    </row>
    <row r="27" spans="1:38" ht="14.5" x14ac:dyDescent="0.35">
      <c r="A27" s="84"/>
      <c r="B27" s="88">
        <v>24369</v>
      </c>
      <c r="C27" s="88">
        <v>0</v>
      </c>
      <c r="D27" s="88">
        <v>1980</v>
      </c>
      <c r="E27" s="89">
        <v>44497.693749999999</v>
      </c>
      <c r="F27" s="89">
        <v>44511.303472222222</v>
      </c>
      <c r="G27" s="84" t="s">
        <v>71</v>
      </c>
      <c r="H27" s="85" t="s">
        <v>298</v>
      </c>
      <c r="I27" s="90">
        <v>4</v>
      </c>
      <c r="J27" s="90">
        <v>3</v>
      </c>
      <c r="K27" s="91">
        <v>4</v>
      </c>
      <c r="L27" s="90">
        <v>4</v>
      </c>
      <c r="M27" s="90">
        <v>3</v>
      </c>
      <c r="N27" s="91">
        <v>4</v>
      </c>
      <c r="O27" s="91">
        <v>4</v>
      </c>
      <c r="P27" s="91">
        <v>4</v>
      </c>
      <c r="Q27" s="92">
        <v>4</v>
      </c>
      <c r="R27" s="93">
        <f t="shared" si="0"/>
        <v>34</v>
      </c>
      <c r="S27" s="85"/>
      <c r="T27" s="90">
        <v>4</v>
      </c>
      <c r="U27" s="90">
        <v>4</v>
      </c>
      <c r="V27" s="91">
        <v>3</v>
      </c>
      <c r="W27" s="90">
        <v>4</v>
      </c>
      <c r="X27" s="90">
        <v>4</v>
      </c>
      <c r="Y27" s="91">
        <v>1</v>
      </c>
      <c r="Z27" s="91">
        <v>4</v>
      </c>
      <c r="AA27" s="91">
        <v>4</v>
      </c>
      <c r="AB27" s="92">
        <v>4</v>
      </c>
      <c r="AC27" s="93">
        <f t="shared" si="1"/>
        <v>32</v>
      </c>
      <c r="AD27" s="94"/>
      <c r="AE27" s="94"/>
      <c r="AF27" s="94"/>
      <c r="AG27" s="94"/>
      <c r="AH27" s="94"/>
      <c r="AI27" s="94"/>
      <c r="AJ27" s="94"/>
      <c r="AK27" s="94"/>
      <c r="AL27" s="94"/>
    </row>
    <row r="28" spans="1:38" ht="14.5" x14ac:dyDescent="0.35">
      <c r="A28" s="84"/>
      <c r="B28" s="88">
        <v>24370</v>
      </c>
      <c r="C28" s="88">
        <v>1</v>
      </c>
      <c r="D28" s="88">
        <v>1985</v>
      </c>
      <c r="E28" s="89">
        <v>44497.703472222223</v>
      </c>
      <c r="F28" s="89">
        <v>44509.967361111114</v>
      </c>
      <c r="G28" s="84" t="s">
        <v>100</v>
      </c>
      <c r="H28" s="85" t="s">
        <v>69</v>
      </c>
      <c r="I28" s="90">
        <v>4</v>
      </c>
      <c r="J28" s="90">
        <v>1</v>
      </c>
      <c r="K28" s="91">
        <v>4</v>
      </c>
      <c r="L28" s="90">
        <v>4</v>
      </c>
      <c r="M28" s="90">
        <v>3</v>
      </c>
      <c r="N28" s="91">
        <v>4</v>
      </c>
      <c r="O28" s="91">
        <v>4</v>
      </c>
      <c r="P28" s="91">
        <v>4</v>
      </c>
      <c r="Q28" s="92">
        <v>4</v>
      </c>
      <c r="R28" s="93">
        <f t="shared" si="0"/>
        <v>32</v>
      </c>
      <c r="S28" s="85"/>
      <c r="T28" s="90">
        <v>4</v>
      </c>
      <c r="U28" s="90">
        <v>4</v>
      </c>
      <c r="V28" s="91">
        <v>4</v>
      </c>
      <c r="W28" s="90">
        <v>4</v>
      </c>
      <c r="X28" s="90">
        <v>3</v>
      </c>
      <c r="Y28" s="91">
        <v>4</v>
      </c>
      <c r="Z28" s="91">
        <v>4</v>
      </c>
      <c r="AA28" s="91">
        <v>4</v>
      </c>
      <c r="AB28" s="92">
        <v>4</v>
      </c>
      <c r="AC28" s="93">
        <f t="shared" si="1"/>
        <v>35</v>
      </c>
      <c r="AD28" s="94"/>
      <c r="AE28" s="94"/>
      <c r="AF28" s="94"/>
      <c r="AG28" s="94"/>
      <c r="AH28" s="94"/>
      <c r="AI28" s="94"/>
      <c r="AJ28" s="94"/>
      <c r="AK28" s="94"/>
      <c r="AL28" s="94"/>
    </row>
    <row r="29" spans="1:38" ht="14.5" x14ac:dyDescent="0.35">
      <c r="A29" s="84"/>
      <c r="B29" s="88">
        <v>24381</v>
      </c>
      <c r="C29" s="88">
        <v>1</v>
      </c>
      <c r="D29" s="88">
        <v>1981</v>
      </c>
      <c r="E29" s="89">
        <v>44497.736805555556</v>
      </c>
      <c r="F29" s="89">
        <v>44510.509027777778</v>
      </c>
      <c r="G29" s="84" t="s">
        <v>102</v>
      </c>
      <c r="H29" s="85" t="s">
        <v>71</v>
      </c>
      <c r="I29" s="90">
        <v>3</v>
      </c>
      <c r="J29" s="90">
        <v>3</v>
      </c>
      <c r="K29" s="91">
        <v>2</v>
      </c>
      <c r="L29" s="90">
        <v>3</v>
      </c>
      <c r="M29" s="90">
        <v>1</v>
      </c>
      <c r="N29" s="91">
        <v>2</v>
      </c>
      <c r="O29" s="91">
        <v>4</v>
      </c>
      <c r="P29" s="91">
        <v>3</v>
      </c>
      <c r="Q29" s="92">
        <v>2</v>
      </c>
      <c r="R29" s="93">
        <f t="shared" si="0"/>
        <v>23</v>
      </c>
      <c r="S29" s="85"/>
      <c r="T29" s="90">
        <v>3</v>
      </c>
      <c r="U29" s="90">
        <v>3</v>
      </c>
      <c r="V29" s="91">
        <v>3</v>
      </c>
      <c r="W29" s="90">
        <v>3</v>
      </c>
      <c r="X29" s="90">
        <v>2</v>
      </c>
      <c r="Y29" s="91">
        <v>3</v>
      </c>
      <c r="Z29" s="91">
        <v>4</v>
      </c>
      <c r="AA29" s="91">
        <v>3</v>
      </c>
      <c r="AB29" s="92">
        <v>3</v>
      </c>
      <c r="AC29" s="93">
        <f t="shared" si="1"/>
        <v>27</v>
      </c>
      <c r="AD29" s="94"/>
      <c r="AE29" s="94"/>
      <c r="AF29" s="94"/>
      <c r="AG29" s="94"/>
      <c r="AH29" s="94"/>
      <c r="AI29" s="94"/>
      <c r="AJ29" s="94"/>
      <c r="AK29" s="94"/>
      <c r="AL29" s="94"/>
    </row>
    <row r="30" spans="1:38" ht="14.5" x14ac:dyDescent="0.35">
      <c r="A30" s="84"/>
      <c r="B30" s="88">
        <v>24398</v>
      </c>
      <c r="C30" s="88">
        <v>1</v>
      </c>
      <c r="D30" s="88">
        <v>1960</v>
      </c>
      <c r="E30" s="89">
        <v>44497.760416666664</v>
      </c>
      <c r="F30" s="89">
        <v>44510.381249999999</v>
      </c>
      <c r="G30" s="84" t="s">
        <v>103</v>
      </c>
      <c r="H30" s="85" t="s">
        <v>69</v>
      </c>
      <c r="I30" s="90">
        <v>3</v>
      </c>
      <c r="J30" s="90">
        <v>4</v>
      </c>
      <c r="K30" s="91">
        <v>2</v>
      </c>
      <c r="L30" s="90">
        <v>2</v>
      </c>
      <c r="M30" s="90">
        <v>3</v>
      </c>
      <c r="N30" s="91">
        <v>3</v>
      </c>
      <c r="O30" s="91">
        <v>4</v>
      </c>
      <c r="P30" s="91">
        <v>2</v>
      </c>
      <c r="Q30" s="92">
        <v>3</v>
      </c>
      <c r="R30" s="93">
        <f t="shared" si="0"/>
        <v>26</v>
      </c>
      <c r="S30" s="85"/>
      <c r="T30" s="90">
        <v>2</v>
      </c>
      <c r="U30" s="90">
        <v>3</v>
      </c>
      <c r="V30" s="91">
        <v>3</v>
      </c>
      <c r="W30" s="90">
        <v>2</v>
      </c>
      <c r="X30" s="90">
        <v>3</v>
      </c>
      <c r="Y30" s="91">
        <v>3</v>
      </c>
      <c r="Z30" s="91">
        <v>3</v>
      </c>
      <c r="AA30" s="91">
        <v>2</v>
      </c>
      <c r="AB30" s="92">
        <v>3</v>
      </c>
      <c r="AC30" s="93">
        <f t="shared" si="1"/>
        <v>24</v>
      </c>
      <c r="AD30" s="94"/>
      <c r="AE30" s="94"/>
      <c r="AF30" s="94"/>
      <c r="AG30" s="94"/>
      <c r="AH30" s="94"/>
      <c r="AI30" s="94"/>
      <c r="AJ30" s="94"/>
      <c r="AK30" s="94"/>
      <c r="AL30" s="94"/>
    </row>
    <row r="31" spans="1:38" ht="14.5" x14ac:dyDescent="0.35">
      <c r="A31" s="84"/>
      <c r="B31" s="88">
        <v>24429</v>
      </c>
      <c r="C31" s="88">
        <v>1</v>
      </c>
      <c r="D31" s="88">
        <v>1981</v>
      </c>
      <c r="E31" s="89">
        <v>44497.796527777777</v>
      </c>
      <c r="F31" s="89">
        <v>44510.408333333333</v>
      </c>
      <c r="G31" s="84" t="s">
        <v>106</v>
      </c>
      <c r="H31" s="85" t="s">
        <v>69</v>
      </c>
      <c r="I31" s="90">
        <v>3</v>
      </c>
      <c r="J31" s="90">
        <v>4</v>
      </c>
      <c r="K31" s="91">
        <v>2</v>
      </c>
      <c r="L31" s="90">
        <v>2</v>
      </c>
      <c r="M31" s="90">
        <v>2</v>
      </c>
      <c r="N31" s="91">
        <v>3</v>
      </c>
      <c r="O31" s="91">
        <v>4</v>
      </c>
      <c r="P31" s="91">
        <v>3</v>
      </c>
      <c r="Q31" s="92">
        <v>4</v>
      </c>
      <c r="R31" s="93">
        <f t="shared" si="0"/>
        <v>27</v>
      </c>
      <c r="S31" s="85"/>
      <c r="T31" s="90">
        <v>2</v>
      </c>
      <c r="U31" s="90">
        <v>3</v>
      </c>
      <c r="V31" s="91">
        <v>4</v>
      </c>
      <c r="W31" s="90">
        <v>2</v>
      </c>
      <c r="X31" s="90">
        <v>2</v>
      </c>
      <c r="Y31" s="91">
        <v>3</v>
      </c>
      <c r="Z31" s="91">
        <v>4</v>
      </c>
      <c r="AA31" s="91">
        <v>3</v>
      </c>
      <c r="AB31" s="92">
        <v>4</v>
      </c>
      <c r="AC31" s="93">
        <f t="shared" si="1"/>
        <v>27</v>
      </c>
      <c r="AD31" s="94"/>
      <c r="AE31" s="94"/>
      <c r="AF31" s="94"/>
      <c r="AG31" s="94"/>
      <c r="AH31" s="94"/>
      <c r="AI31" s="94"/>
      <c r="AJ31" s="94"/>
      <c r="AK31" s="94"/>
      <c r="AL31" s="94"/>
    </row>
    <row r="32" spans="1:38" ht="14.5" x14ac:dyDescent="0.35">
      <c r="A32" s="84"/>
      <c r="B32" s="88">
        <v>24516</v>
      </c>
      <c r="C32" s="88">
        <v>0</v>
      </c>
      <c r="D32" s="88">
        <v>1987</v>
      </c>
      <c r="E32" s="89">
        <v>44497.963888888888</v>
      </c>
      <c r="F32" s="89">
        <v>44507.679166666669</v>
      </c>
      <c r="G32" s="84" t="s">
        <v>71</v>
      </c>
      <c r="H32" s="85" t="s">
        <v>73</v>
      </c>
      <c r="I32" s="90">
        <v>4</v>
      </c>
      <c r="J32" s="90">
        <v>4</v>
      </c>
      <c r="K32" s="91">
        <v>2</v>
      </c>
      <c r="L32" s="90">
        <v>3</v>
      </c>
      <c r="M32" s="90">
        <v>3</v>
      </c>
      <c r="N32" s="91">
        <v>2</v>
      </c>
      <c r="O32" s="91">
        <v>3</v>
      </c>
      <c r="P32" s="91">
        <v>3</v>
      </c>
      <c r="Q32" s="92">
        <v>2</v>
      </c>
      <c r="R32" s="93">
        <f t="shared" si="0"/>
        <v>26</v>
      </c>
      <c r="S32" s="85"/>
      <c r="T32" s="90">
        <v>3</v>
      </c>
      <c r="U32" s="90">
        <v>4</v>
      </c>
      <c r="V32" s="91">
        <v>3</v>
      </c>
      <c r="W32" s="90">
        <v>3</v>
      </c>
      <c r="X32" s="90">
        <v>4</v>
      </c>
      <c r="Y32" s="91">
        <v>2</v>
      </c>
      <c r="Z32" s="91">
        <v>3</v>
      </c>
      <c r="AA32" s="91">
        <v>3</v>
      </c>
      <c r="AB32" s="92">
        <v>3</v>
      </c>
      <c r="AC32" s="93">
        <f t="shared" si="1"/>
        <v>28</v>
      </c>
      <c r="AD32" s="94"/>
      <c r="AE32" s="94"/>
      <c r="AF32" s="94"/>
      <c r="AG32" s="94"/>
      <c r="AH32" s="94"/>
      <c r="AI32" s="94"/>
      <c r="AJ32" s="94"/>
      <c r="AK32" s="94"/>
      <c r="AL32" s="94"/>
    </row>
    <row r="33" spans="1:38" ht="14.5" x14ac:dyDescent="0.35">
      <c r="A33" s="84"/>
      <c r="B33" s="88">
        <v>24620</v>
      </c>
      <c r="C33" s="88">
        <v>1</v>
      </c>
      <c r="D33" s="88">
        <v>1985</v>
      </c>
      <c r="E33" s="89">
        <v>44499.484027777777</v>
      </c>
      <c r="F33" s="89">
        <v>44513.515972222223</v>
      </c>
      <c r="G33" s="84" t="s">
        <v>109</v>
      </c>
      <c r="H33" s="85" t="s">
        <v>71</v>
      </c>
      <c r="I33" s="90">
        <v>4</v>
      </c>
      <c r="J33" s="90">
        <v>4</v>
      </c>
      <c r="K33" s="91">
        <v>2</v>
      </c>
      <c r="L33" s="90">
        <v>4</v>
      </c>
      <c r="M33" s="90">
        <v>4</v>
      </c>
      <c r="N33" s="91">
        <v>1</v>
      </c>
      <c r="O33" s="91">
        <v>4</v>
      </c>
      <c r="P33" s="91">
        <v>4</v>
      </c>
      <c r="Q33" s="92">
        <v>4</v>
      </c>
      <c r="R33" s="93">
        <f t="shared" si="0"/>
        <v>31</v>
      </c>
      <c r="S33" s="85"/>
      <c r="T33" s="90">
        <v>4</v>
      </c>
      <c r="U33" s="90">
        <v>3</v>
      </c>
      <c r="V33" s="91">
        <v>4</v>
      </c>
      <c r="W33" s="90">
        <v>4</v>
      </c>
      <c r="X33" s="90">
        <v>4</v>
      </c>
      <c r="Y33" s="91">
        <v>1</v>
      </c>
      <c r="Z33" s="91">
        <v>4</v>
      </c>
      <c r="AA33" s="91">
        <v>4</v>
      </c>
      <c r="AB33" s="92">
        <v>4</v>
      </c>
      <c r="AC33" s="93">
        <f t="shared" si="1"/>
        <v>32</v>
      </c>
      <c r="AD33" s="94"/>
      <c r="AE33" s="94"/>
      <c r="AF33" s="94"/>
      <c r="AG33" s="94"/>
      <c r="AH33" s="94"/>
      <c r="AI33" s="94"/>
      <c r="AJ33" s="94"/>
      <c r="AK33" s="94"/>
      <c r="AL33" s="94"/>
    </row>
    <row r="34" spans="1:38" ht="14.5" x14ac:dyDescent="0.35">
      <c r="A34" s="84"/>
      <c r="B34" s="88">
        <v>25255</v>
      </c>
      <c r="C34" s="88">
        <v>0</v>
      </c>
      <c r="D34" s="88">
        <v>1978</v>
      </c>
      <c r="E34" s="89">
        <v>44502.446527777778</v>
      </c>
      <c r="F34" s="89">
        <v>44511.540972222225</v>
      </c>
      <c r="G34" s="84" t="s">
        <v>71</v>
      </c>
      <c r="H34" s="85" t="s">
        <v>69</v>
      </c>
      <c r="I34" s="90">
        <v>2</v>
      </c>
      <c r="J34" s="90">
        <v>3</v>
      </c>
      <c r="K34" s="91">
        <v>2</v>
      </c>
      <c r="L34" s="90">
        <v>3</v>
      </c>
      <c r="M34" s="90">
        <v>2</v>
      </c>
      <c r="N34" s="91">
        <v>3</v>
      </c>
      <c r="O34" s="91">
        <v>3</v>
      </c>
      <c r="P34" s="91">
        <v>3</v>
      </c>
      <c r="Q34" s="92">
        <v>2</v>
      </c>
      <c r="R34" s="93">
        <f t="shared" si="0"/>
        <v>23</v>
      </c>
      <c r="S34" s="85"/>
      <c r="T34" s="90">
        <v>3</v>
      </c>
      <c r="U34" s="90">
        <v>3</v>
      </c>
      <c r="V34" s="91">
        <v>3</v>
      </c>
      <c r="W34" s="90">
        <v>3</v>
      </c>
      <c r="X34" s="90">
        <v>2</v>
      </c>
      <c r="Y34" s="91">
        <v>3</v>
      </c>
      <c r="Z34" s="91">
        <v>3</v>
      </c>
      <c r="AA34" s="91">
        <v>3</v>
      </c>
      <c r="AB34" s="92">
        <v>2</v>
      </c>
      <c r="AC34" s="93">
        <f t="shared" si="1"/>
        <v>25</v>
      </c>
      <c r="AD34" s="94"/>
      <c r="AE34" s="94"/>
      <c r="AF34" s="94"/>
      <c r="AG34" s="94"/>
      <c r="AH34" s="94"/>
      <c r="AI34" s="94"/>
      <c r="AJ34" s="94"/>
      <c r="AK34" s="94"/>
      <c r="AL34" s="94"/>
    </row>
    <row r="35" spans="1:38" ht="14.5" x14ac:dyDescent="0.35">
      <c r="A35" s="84"/>
      <c r="B35" s="88">
        <v>25373</v>
      </c>
      <c r="C35" s="88">
        <v>0</v>
      </c>
      <c r="D35" s="88">
        <v>1980</v>
      </c>
      <c r="E35" s="89">
        <v>44502.713888888888</v>
      </c>
      <c r="F35" s="89">
        <v>44510.830555555556</v>
      </c>
      <c r="G35" s="84" t="s">
        <v>137</v>
      </c>
      <c r="H35" s="85" t="s">
        <v>69</v>
      </c>
      <c r="I35" s="90">
        <v>1</v>
      </c>
      <c r="J35" s="90">
        <v>2</v>
      </c>
      <c r="K35" s="91">
        <v>2</v>
      </c>
      <c r="L35" s="90">
        <v>3</v>
      </c>
      <c r="M35" s="90">
        <v>1</v>
      </c>
      <c r="N35" s="91">
        <v>3</v>
      </c>
      <c r="O35" s="91">
        <v>4</v>
      </c>
      <c r="P35" s="91">
        <v>4</v>
      </c>
      <c r="Q35" s="92">
        <v>3</v>
      </c>
      <c r="R35" s="93">
        <f t="shared" si="0"/>
        <v>23</v>
      </c>
      <c r="S35" s="85"/>
      <c r="T35" s="90">
        <v>2</v>
      </c>
      <c r="U35" s="90">
        <v>3</v>
      </c>
      <c r="V35" s="91">
        <v>3</v>
      </c>
      <c r="W35" s="90">
        <v>3</v>
      </c>
      <c r="X35" s="90">
        <v>2</v>
      </c>
      <c r="Y35" s="91">
        <v>4</v>
      </c>
      <c r="Z35" s="91">
        <v>3</v>
      </c>
      <c r="AA35" s="91">
        <v>3</v>
      </c>
      <c r="AB35" s="92">
        <v>3</v>
      </c>
      <c r="AC35" s="93">
        <f t="shared" si="1"/>
        <v>26</v>
      </c>
      <c r="AD35" s="94"/>
      <c r="AE35" s="94"/>
      <c r="AF35" s="94"/>
      <c r="AG35" s="94"/>
      <c r="AH35" s="94"/>
      <c r="AI35" s="94"/>
      <c r="AJ35" s="94"/>
      <c r="AK35" s="94"/>
      <c r="AL35" s="94"/>
    </row>
    <row r="36" spans="1:38" ht="14.5" x14ac:dyDescent="0.35">
      <c r="A36" s="84"/>
      <c r="B36" s="88">
        <v>25847</v>
      </c>
      <c r="C36" s="88">
        <v>0</v>
      </c>
      <c r="D36" s="88">
        <v>1999</v>
      </c>
      <c r="E36" s="89">
        <v>44504.818055555559</v>
      </c>
      <c r="F36" s="89">
        <v>44513.71875</v>
      </c>
      <c r="G36" s="84" t="s">
        <v>69</v>
      </c>
      <c r="H36" s="85" t="s">
        <v>69</v>
      </c>
      <c r="I36" s="90">
        <v>4</v>
      </c>
      <c r="J36" s="90">
        <v>1</v>
      </c>
      <c r="K36" s="91">
        <v>2</v>
      </c>
      <c r="L36" s="90">
        <v>4</v>
      </c>
      <c r="M36" s="90">
        <v>4</v>
      </c>
      <c r="N36" s="91">
        <v>2</v>
      </c>
      <c r="O36" s="91">
        <v>2</v>
      </c>
      <c r="P36" s="91">
        <v>3</v>
      </c>
      <c r="Q36" s="92">
        <v>2</v>
      </c>
      <c r="R36" s="93">
        <f t="shared" si="0"/>
        <v>24</v>
      </c>
      <c r="S36" s="85"/>
      <c r="T36" s="90">
        <v>4</v>
      </c>
      <c r="U36" s="90">
        <v>4</v>
      </c>
      <c r="V36" s="91">
        <v>2</v>
      </c>
      <c r="W36" s="90">
        <v>4</v>
      </c>
      <c r="X36" s="90">
        <v>3</v>
      </c>
      <c r="Y36" s="91">
        <v>2</v>
      </c>
      <c r="Z36" s="91">
        <v>2</v>
      </c>
      <c r="AA36" s="91">
        <v>3</v>
      </c>
      <c r="AB36" s="92">
        <v>2</v>
      </c>
      <c r="AC36" s="93">
        <f t="shared" si="1"/>
        <v>26</v>
      </c>
      <c r="AD36" s="94"/>
      <c r="AE36" s="94"/>
      <c r="AF36" s="94"/>
      <c r="AG36" s="94"/>
      <c r="AH36" s="94"/>
      <c r="AI36" s="94"/>
      <c r="AJ36" s="94"/>
      <c r="AK36" s="94"/>
      <c r="AL36" s="94"/>
    </row>
    <row r="37" spans="1:38" ht="14.5" x14ac:dyDescent="0.35">
      <c r="A37" s="84"/>
      <c r="B37" s="88">
        <v>25945</v>
      </c>
      <c r="C37" s="88">
        <v>0</v>
      </c>
      <c r="D37" s="88">
        <v>1980</v>
      </c>
      <c r="E37" s="89">
        <v>44505.769444444442</v>
      </c>
      <c r="F37" s="89">
        <v>44514.859027777777</v>
      </c>
      <c r="G37" s="84" t="s">
        <v>144</v>
      </c>
      <c r="H37" s="85" t="s">
        <v>73</v>
      </c>
      <c r="I37" s="90">
        <v>3</v>
      </c>
      <c r="J37" s="90">
        <v>3</v>
      </c>
      <c r="K37" s="91">
        <v>2</v>
      </c>
      <c r="L37" s="90">
        <v>3</v>
      </c>
      <c r="M37" s="90">
        <v>3</v>
      </c>
      <c r="N37" s="91">
        <v>1</v>
      </c>
      <c r="O37" s="91">
        <v>3</v>
      </c>
      <c r="P37" s="91">
        <v>2</v>
      </c>
      <c r="Q37" s="92">
        <v>2</v>
      </c>
      <c r="R37" s="93">
        <f t="shared" si="0"/>
        <v>22</v>
      </c>
      <c r="S37" s="85"/>
      <c r="T37" s="90">
        <v>4</v>
      </c>
      <c r="U37" s="90">
        <v>4</v>
      </c>
      <c r="V37" s="91">
        <v>2</v>
      </c>
      <c r="W37" s="90">
        <v>3</v>
      </c>
      <c r="X37" s="90">
        <v>3</v>
      </c>
      <c r="Y37" s="91">
        <v>1</v>
      </c>
      <c r="Z37" s="91">
        <v>3</v>
      </c>
      <c r="AA37" s="91">
        <v>3</v>
      </c>
      <c r="AB37" s="92">
        <v>2</v>
      </c>
      <c r="AC37" s="93">
        <f t="shared" si="1"/>
        <v>25</v>
      </c>
      <c r="AD37" s="94"/>
      <c r="AE37" s="94"/>
      <c r="AF37" s="94"/>
      <c r="AG37" s="94"/>
      <c r="AH37" s="94"/>
      <c r="AI37" s="94"/>
      <c r="AJ37" s="94"/>
      <c r="AK37" s="94"/>
      <c r="AL37" s="94"/>
    </row>
    <row r="38" spans="1:38" ht="14.5" x14ac:dyDescent="0.3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</row>
    <row r="39" spans="1:38" ht="14.5" x14ac:dyDescent="0.3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 spans="1:38" ht="14.5" x14ac:dyDescent="0.3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</row>
    <row r="41" spans="1:38" ht="14.5" x14ac:dyDescent="0.3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8" t="s">
        <v>299</v>
      </c>
      <c r="Q41" s="100"/>
      <c r="R41" s="100"/>
      <c r="S41" s="99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</row>
    <row r="42" spans="1:38" ht="14.5" x14ac:dyDescent="0.3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95" t="s">
        <v>300</v>
      </c>
      <c r="Q42" s="85"/>
      <c r="R42" s="85"/>
      <c r="S42" s="85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 spans="1:38" ht="14.5" x14ac:dyDescent="0.3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95" t="s">
        <v>301</v>
      </c>
      <c r="Q43" s="85"/>
      <c r="R43" s="85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spans="1:38" ht="14.5" x14ac:dyDescent="0.3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95" t="s">
        <v>302</v>
      </c>
      <c r="Q44" s="85"/>
      <c r="R44" s="85"/>
      <c r="S44" s="84"/>
      <c r="T44" s="84"/>
      <c r="U44" s="84"/>
      <c r="V44" s="84"/>
      <c r="W44" s="88">
        <v>0.76</v>
      </c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 ht="14.5" x14ac:dyDescent="0.3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95" t="s">
        <v>303</v>
      </c>
      <c r="Q45" s="85"/>
      <c r="R45" s="85"/>
      <c r="S45" s="85"/>
      <c r="T45" s="85"/>
      <c r="U45" s="84"/>
      <c r="V45" s="84"/>
      <c r="W45" s="95" t="s">
        <v>285</v>
      </c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38" ht="14.5" x14ac:dyDescent="0.3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95" t="s">
        <v>304</v>
      </c>
      <c r="Q46" s="85"/>
      <c r="R46" s="85"/>
      <c r="S46" s="85"/>
      <c r="T46" s="85"/>
      <c r="U46" s="84"/>
      <c r="V46" s="84"/>
      <c r="W46" s="95" t="s">
        <v>286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38" ht="14.5" x14ac:dyDescent="0.3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95" t="s">
        <v>305</v>
      </c>
      <c r="Q47" s="85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1:38" ht="14.5" x14ac:dyDescent="0.3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1:38" ht="14.5" x14ac:dyDescent="0.3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4"/>
      <c r="Q49" s="84"/>
      <c r="R49" s="84"/>
      <c r="S49" s="84"/>
      <c r="T49" s="84"/>
      <c r="U49" s="95" t="s">
        <v>306</v>
      </c>
      <c r="V49" s="85"/>
      <c r="W49" s="85"/>
      <c r="X49" s="85"/>
      <c r="Y49" s="85"/>
      <c r="Z49" s="84"/>
      <c r="AA49" s="95" t="s">
        <v>307</v>
      </c>
      <c r="AB49" s="85"/>
      <c r="AC49" s="85"/>
      <c r="AD49" s="84"/>
      <c r="AE49" s="84"/>
      <c r="AF49" s="84"/>
      <c r="AG49" s="84"/>
      <c r="AH49" s="84"/>
      <c r="AI49" s="84"/>
      <c r="AJ49" s="84"/>
      <c r="AK49" s="84"/>
      <c r="AL49" s="84"/>
    </row>
    <row r="50" spans="1:38" ht="14.5" x14ac:dyDescent="0.3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P50" s="84"/>
      <c r="Q50" s="84"/>
      <c r="R50" s="84"/>
      <c r="S50" s="84"/>
      <c r="T50" s="84" t="s">
        <v>308</v>
      </c>
      <c r="U50" s="102" t="s">
        <v>309</v>
      </c>
      <c r="V50" s="84"/>
      <c r="W50" s="84"/>
      <c r="X50" s="84"/>
      <c r="Y50" s="84"/>
      <c r="Z50" s="84"/>
      <c r="AA50" s="101" t="s">
        <v>310</v>
      </c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</row>
    <row r="51" spans="1:38" ht="14.5" x14ac:dyDescent="0.3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4"/>
      <c r="Q51" s="84"/>
      <c r="R51" s="84"/>
      <c r="S51" s="84"/>
      <c r="T51" s="85"/>
      <c r="U51" s="101" t="s">
        <v>311</v>
      </c>
      <c r="V51" s="84"/>
      <c r="W51" s="84"/>
      <c r="X51" s="84"/>
      <c r="Y51" s="84"/>
      <c r="Z51" s="84"/>
      <c r="AA51" s="101" t="s">
        <v>312</v>
      </c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1:38" ht="14.5" x14ac:dyDescent="0.3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/>
      <c r="P52" s="84"/>
      <c r="Q52" s="84"/>
      <c r="R52" s="84"/>
      <c r="S52" s="84"/>
      <c r="T52" s="85"/>
      <c r="U52" s="101" t="s">
        <v>313</v>
      </c>
      <c r="V52" s="84"/>
      <c r="W52" s="84"/>
      <c r="X52" s="84"/>
      <c r="Y52" s="84"/>
      <c r="Z52" s="84"/>
      <c r="AA52" s="101" t="s">
        <v>314</v>
      </c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1:38" ht="14.5" x14ac:dyDescent="0.3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84"/>
      <c r="Q53" s="84"/>
      <c r="R53" s="84"/>
      <c r="S53" s="84"/>
      <c r="T53" s="85"/>
      <c r="U53" s="101" t="s">
        <v>315</v>
      </c>
      <c r="V53" s="84"/>
      <c r="W53" s="84"/>
      <c r="X53" s="84"/>
      <c r="Y53" s="84"/>
      <c r="Z53" s="84"/>
      <c r="AA53" s="101" t="s">
        <v>316</v>
      </c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1:38" ht="14.5" x14ac:dyDescent="0.3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84"/>
      <c r="Q54" s="84"/>
      <c r="R54" s="84"/>
      <c r="S54" s="84"/>
      <c r="T54" s="85"/>
      <c r="U54" s="101" t="s">
        <v>317</v>
      </c>
      <c r="V54" s="84"/>
      <c r="W54" s="84"/>
      <c r="X54" s="84"/>
      <c r="Y54" s="84"/>
      <c r="Z54" s="84"/>
      <c r="AA54" s="101" t="s">
        <v>318</v>
      </c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1:38" ht="14.5" x14ac:dyDescent="0.3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  <c r="P55" s="84"/>
      <c r="Q55" s="84"/>
      <c r="R55" s="84"/>
      <c r="S55" s="84"/>
      <c r="T55" s="85"/>
      <c r="U55" s="101" t="s">
        <v>319</v>
      </c>
      <c r="V55" s="84"/>
      <c r="W55" s="84"/>
      <c r="X55" s="84"/>
      <c r="Y55" s="84"/>
      <c r="Z55" s="84"/>
      <c r="AA55" s="101" t="s">
        <v>320</v>
      </c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1:38" ht="14.5" x14ac:dyDescent="0.3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84"/>
      <c r="Q56" s="84"/>
      <c r="R56" s="84"/>
      <c r="S56" s="84"/>
      <c r="T56" s="85"/>
      <c r="U56" s="101" t="s">
        <v>321</v>
      </c>
      <c r="V56" s="84"/>
      <c r="W56" s="84"/>
      <c r="X56" s="84"/>
      <c r="Y56" s="84"/>
      <c r="Z56" s="84"/>
      <c r="AA56" s="101" t="s">
        <v>322</v>
      </c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1:38" ht="14.5" x14ac:dyDescent="0.3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5"/>
      <c r="P57" s="84"/>
      <c r="Q57" s="84"/>
      <c r="R57" s="84"/>
      <c r="S57" s="84"/>
      <c r="T57" s="85"/>
      <c r="U57" s="101" t="s">
        <v>323</v>
      </c>
      <c r="V57" s="84"/>
      <c r="W57" s="84"/>
      <c r="X57" s="84"/>
      <c r="Y57" s="84"/>
      <c r="Z57" s="84"/>
      <c r="AA57" s="101" t="s">
        <v>324</v>
      </c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1:38" ht="14.5" x14ac:dyDescent="0.3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  <c r="P58" s="84"/>
      <c r="Q58" s="84"/>
      <c r="R58" s="84"/>
      <c r="S58" s="84"/>
      <c r="T58" s="85"/>
      <c r="U58" s="101" t="s">
        <v>325</v>
      </c>
      <c r="V58" s="84"/>
      <c r="W58" s="84"/>
      <c r="X58" s="84"/>
      <c r="Y58" s="84"/>
      <c r="Z58" s="84"/>
      <c r="AA58" s="101" t="s">
        <v>326</v>
      </c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1:38" ht="14.5" x14ac:dyDescent="0.3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5"/>
      <c r="U59" s="101" t="s">
        <v>327</v>
      </c>
      <c r="V59" s="84"/>
      <c r="W59" s="84"/>
      <c r="X59" s="84"/>
      <c r="Y59" s="84"/>
      <c r="Z59" s="84"/>
      <c r="AA59" s="101" t="s">
        <v>328</v>
      </c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1:38" ht="14.5" x14ac:dyDescent="0.3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1:38" ht="14.5" x14ac:dyDescent="0.3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1:38" ht="14.5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1:38" ht="14.5" x14ac:dyDescent="0.3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1:38" ht="14.5" x14ac:dyDescent="0.3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 ht="14.5" x14ac:dyDescent="0.3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1:38" ht="14.5" x14ac:dyDescent="0.3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1:38" ht="14.5" x14ac:dyDescent="0.3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1:38" ht="14.5" x14ac:dyDescent="0.3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1:38" ht="14.5" x14ac:dyDescent="0.3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1:38" ht="14.5" x14ac:dyDescent="0.3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1:38" ht="14.5" x14ac:dyDescent="0.3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1:38" ht="14.5" x14ac:dyDescent="0.3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1:38" ht="14.5" x14ac:dyDescent="0.3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</row>
    <row r="74" spans="1:38" ht="14.5" x14ac:dyDescent="0.3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spans="1:38" ht="14.5" x14ac:dyDescent="0.3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 spans="1:38" ht="14.5" x14ac:dyDescent="0.3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1:38" ht="14.5" x14ac:dyDescent="0.3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1:38" ht="14.5" x14ac:dyDescent="0.3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 ht="14.5" x14ac:dyDescent="0.3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1:38" ht="14.5" x14ac:dyDescent="0.3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1:38" ht="14.5" x14ac:dyDescent="0.3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1:38" ht="14.5" x14ac:dyDescent="0.3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1:38" ht="14.5" x14ac:dyDescent="0.3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 ht="14.5" x14ac:dyDescent="0.3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 spans="1:38" ht="14.5" x14ac:dyDescent="0.3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</row>
    <row r="86" spans="1:38" ht="14.5" x14ac:dyDescent="0.3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1:38" ht="14.5" x14ac:dyDescent="0.3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 spans="1:38" ht="14.5" x14ac:dyDescent="0.3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 ht="14.5" x14ac:dyDescent="0.3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 spans="1:38" ht="14.5" x14ac:dyDescent="0.3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 spans="1:38" ht="14.5" x14ac:dyDescent="0.3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1:38" ht="14.5" x14ac:dyDescent="0.3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 ht="14.5" x14ac:dyDescent="0.3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ht="14.5" x14ac:dyDescent="0.3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 ht="14.5" x14ac:dyDescent="0.3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 ht="14.5" x14ac:dyDescent="0.3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1:38" ht="14.5" x14ac:dyDescent="0.3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 ht="14.5" x14ac:dyDescent="0.3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14.5" x14ac:dyDescent="0.3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14.5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 ht="14.5" x14ac:dyDescent="0.3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14.5" x14ac:dyDescent="0.3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1:38" ht="14.5" x14ac:dyDescent="0.3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14.5" x14ac:dyDescent="0.3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14.5" x14ac:dyDescent="0.3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1:38" ht="14.5" x14ac:dyDescent="0.3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 ht="14.5" x14ac:dyDescent="0.3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1:38" ht="14.5" x14ac:dyDescent="0.3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1:38" ht="14.5" x14ac:dyDescent="0.3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1:38" ht="14.5" x14ac:dyDescent="0.3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 spans="1:38" ht="14.5" x14ac:dyDescent="0.3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</row>
    <row r="112" spans="1:38" ht="14.5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 spans="1:38" ht="14.5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 spans="1:38" ht="14.5" x14ac:dyDescent="0.3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 spans="1:38" ht="14.5" x14ac:dyDescent="0.3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 spans="1:38" ht="14.5" x14ac:dyDescent="0.3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 spans="1:38" ht="14.5" x14ac:dyDescent="0.3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</row>
    <row r="118" spans="1:38" ht="14.5" x14ac:dyDescent="0.3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1:38" ht="14.5" x14ac:dyDescent="0.3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</row>
    <row r="120" spans="1:38" ht="14.5" x14ac:dyDescent="0.3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</row>
    <row r="121" spans="1:38" ht="14.5" x14ac:dyDescent="0.3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</row>
    <row r="122" spans="1:38" ht="14.5" x14ac:dyDescent="0.3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1:38" ht="14.5" x14ac:dyDescent="0.3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 spans="1:38" ht="14.5" x14ac:dyDescent="0.3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 spans="1:38" ht="14.5" x14ac:dyDescent="0.3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</row>
    <row r="126" spans="1:38" ht="14.5" x14ac:dyDescent="0.3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</row>
    <row r="127" spans="1:38" ht="14.5" x14ac:dyDescent="0.3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</row>
    <row r="128" spans="1:38" ht="14.5" x14ac:dyDescent="0.3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 spans="1:38" ht="14.5" x14ac:dyDescent="0.3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</row>
    <row r="130" spans="1:38" ht="14.5" x14ac:dyDescent="0.3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</row>
    <row r="131" spans="1:38" ht="14.5" x14ac:dyDescent="0.3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</row>
    <row r="132" spans="1:38" ht="14.5" x14ac:dyDescent="0.3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</row>
    <row r="133" spans="1:38" ht="14.5" x14ac:dyDescent="0.3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 spans="1:38" ht="14.5" x14ac:dyDescent="0.3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 spans="1:38" ht="14.5" x14ac:dyDescent="0.3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</row>
    <row r="136" spans="1:38" ht="14.5" x14ac:dyDescent="0.3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</row>
    <row r="137" spans="1:38" ht="14.5" x14ac:dyDescent="0.3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</row>
    <row r="138" spans="1:38" ht="14.5" x14ac:dyDescent="0.3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</row>
    <row r="139" spans="1:38" ht="14.5" x14ac:dyDescent="0.3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</row>
    <row r="140" spans="1:38" ht="14.5" x14ac:dyDescent="0.3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</row>
    <row r="141" spans="1:38" ht="14.5" x14ac:dyDescent="0.3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</row>
    <row r="142" spans="1:38" ht="14.5" x14ac:dyDescent="0.3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</row>
    <row r="143" spans="1:38" ht="14.5" x14ac:dyDescent="0.3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4" spans="1:38" ht="14.5" x14ac:dyDescent="0.3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</row>
    <row r="145" spans="1:38" ht="14.5" x14ac:dyDescent="0.3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</row>
    <row r="146" spans="1:38" ht="14.5" x14ac:dyDescent="0.3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</row>
    <row r="147" spans="1:38" ht="14.5" x14ac:dyDescent="0.3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</row>
    <row r="148" spans="1:38" ht="14.5" x14ac:dyDescent="0.3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</row>
    <row r="149" spans="1:38" ht="14.5" x14ac:dyDescent="0.3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</row>
    <row r="150" spans="1:38" ht="14.5" x14ac:dyDescent="0.3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</row>
    <row r="151" spans="1:38" ht="14.5" x14ac:dyDescent="0.3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</row>
    <row r="152" spans="1:38" ht="14.5" x14ac:dyDescent="0.3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</row>
    <row r="153" spans="1:38" ht="14.5" x14ac:dyDescent="0.3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</row>
    <row r="154" spans="1:38" ht="14.5" x14ac:dyDescent="0.3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</row>
    <row r="155" spans="1:38" ht="14.5" x14ac:dyDescent="0.3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</row>
    <row r="156" spans="1:38" ht="14.5" x14ac:dyDescent="0.3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</row>
    <row r="157" spans="1:38" ht="14.5" x14ac:dyDescent="0.3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</row>
    <row r="158" spans="1:38" ht="14.5" x14ac:dyDescent="0.3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</row>
    <row r="159" spans="1:38" ht="14.5" x14ac:dyDescent="0.3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</row>
    <row r="160" spans="1:38" ht="14.5" x14ac:dyDescent="0.3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</row>
    <row r="161" spans="1:38" ht="14.5" x14ac:dyDescent="0.3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 spans="1:38" ht="14.5" x14ac:dyDescent="0.3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 spans="1:38" ht="14.5" x14ac:dyDescent="0.3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</row>
    <row r="164" spans="1:38" ht="14.5" x14ac:dyDescent="0.3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</row>
    <row r="165" spans="1:38" ht="14.5" x14ac:dyDescent="0.3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</row>
    <row r="166" spans="1:38" ht="14.5" x14ac:dyDescent="0.3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</row>
    <row r="167" spans="1:38" ht="14.5" x14ac:dyDescent="0.3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</row>
    <row r="168" spans="1:38" ht="14.5" x14ac:dyDescent="0.3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</row>
    <row r="169" spans="1:38" ht="14.5" x14ac:dyDescent="0.3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</row>
    <row r="170" spans="1:38" ht="14.5" x14ac:dyDescent="0.3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</row>
    <row r="171" spans="1:38" ht="14.5" x14ac:dyDescent="0.3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</row>
    <row r="172" spans="1:38" ht="14.5" x14ac:dyDescent="0.3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</row>
    <row r="173" spans="1:38" ht="14.5" x14ac:dyDescent="0.3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</row>
    <row r="174" spans="1:38" ht="14.5" x14ac:dyDescent="0.3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</row>
    <row r="175" spans="1:38" ht="14.5" x14ac:dyDescent="0.3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</row>
    <row r="176" spans="1:38" ht="14.5" x14ac:dyDescent="0.3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</row>
    <row r="177" spans="1:38" ht="14.5" x14ac:dyDescent="0.3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</row>
    <row r="178" spans="1:38" ht="14.5" x14ac:dyDescent="0.3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 spans="1:38" ht="14.5" x14ac:dyDescent="0.3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</row>
    <row r="180" spans="1:38" ht="14.5" x14ac:dyDescent="0.3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</row>
    <row r="181" spans="1:38" ht="14.5" x14ac:dyDescent="0.3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</row>
    <row r="182" spans="1:38" ht="14.5" x14ac:dyDescent="0.3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</row>
    <row r="183" spans="1:38" ht="14.5" x14ac:dyDescent="0.3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</row>
    <row r="184" spans="1:38" ht="14.5" x14ac:dyDescent="0.3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</row>
    <row r="185" spans="1:38" ht="14.5" x14ac:dyDescent="0.3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</row>
    <row r="186" spans="1:38" ht="14.5" x14ac:dyDescent="0.3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</row>
    <row r="187" spans="1:38" ht="14.5" x14ac:dyDescent="0.3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</row>
    <row r="188" spans="1:38" ht="14.5" x14ac:dyDescent="0.3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</row>
    <row r="189" spans="1:38" ht="14.5" x14ac:dyDescent="0.3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</row>
    <row r="190" spans="1:38" ht="14.5" x14ac:dyDescent="0.3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</row>
    <row r="191" spans="1:38" ht="14.5" x14ac:dyDescent="0.3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</row>
    <row r="192" spans="1:38" ht="14.5" x14ac:dyDescent="0.3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</row>
    <row r="193" spans="1:38" ht="14.5" x14ac:dyDescent="0.3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</row>
    <row r="194" spans="1:38" ht="14.5" x14ac:dyDescent="0.3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</row>
    <row r="195" spans="1:38" ht="14.5" x14ac:dyDescent="0.3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</row>
    <row r="196" spans="1:38" ht="14.5" x14ac:dyDescent="0.3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</row>
    <row r="197" spans="1:38" ht="14.5" x14ac:dyDescent="0.3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</row>
    <row r="198" spans="1:38" ht="14.5" x14ac:dyDescent="0.3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</row>
    <row r="199" spans="1:38" ht="14.5" x14ac:dyDescent="0.3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</row>
    <row r="200" spans="1:38" ht="14.5" x14ac:dyDescent="0.3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</row>
    <row r="201" spans="1:38" ht="14.5" x14ac:dyDescent="0.3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</row>
    <row r="202" spans="1:38" ht="14.5" x14ac:dyDescent="0.3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</row>
    <row r="203" spans="1:38" ht="14.5" x14ac:dyDescent="0.3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</row>
    <row r="204" spans="1:38" ht="14.5" x14ac:dyDescent="0.3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</row>
    <row r="205" spans="1:38" ht="14.5" x14ac:dyDescent="0.3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</row>
    <row r="206" spans="1:38" ht="14.5" x14ac:dyDescent="0.3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</row>
    <row r="207" spans="1:38" ht="14.5" x14ac:dyDescent="0.3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</row>
    <row r="208" spans="1:38" ht="14.5" x14ac:dyDescent="0.3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</row>
    <row r="209" spans="1:38" ht="14.5" x14ac:dyDescent="0.3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</row>
    <row r="210" spans="1:38" ht="14.5" x14ac:dyDescent="0.3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</row>
    <row r="211" spans="1:38" ht="14.5" x14ac:dyDescent="0.3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</row>
    <row r="212" spans="1:38" ht="14.5" x14ac:dyDescent="0.3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</row>
    <row r="213" spans="1:38" ht="14.5" x14ac:dyDescent="0.3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</row>
    <row r="214" spans="1:38" ht="14.5" x14ac:dyDescent="0.3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</row>
    <row r="215" spans="1:38" ht="14.5" x14ac:dyDescent="0.3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</row>
    <row r="216" spans="1:38" ht="14.5" x14ac:dyDescent="0.3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</row>
    <row r="217" spans="1:38" ht="14.5" x14ac:dyDescent="0.3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</row>
    <row r="218" spans="1:38" ht="14.5" x14ac:dyDescent="0.3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</row>
    <row r="219" spans="1:38" ht="14.5" x14ac:dyDescent="0.3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</row>
    <row r="220" spans="1:38" ht="14.5" x14ac:dyDescent="0.3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</row>
    <row r="221" spans="1:38" ht="14.5" x14ac:dyDescent="0.3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</row>
    <row r="222" spans="1:38" ht="14.5" x14ac:dyDescent="0.3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</row>
    <row r="223" spans="1:38" ht="14.5" x14ac:dyDescent="0.3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</row>
    <row r="224" spans="1:38" ht="14.5" x14ac:dyDescent="0.3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</row>
    <row r="225" spans="1:38" ht="14.5" x14ac:dyDescent="0.3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</row>
    <row r="226" spans="1:38" ht="14.5" x14ac:dyDescent="0.3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</row>
    <row r="227" spans="1:38" ht="14.5" x14ac:dyDescent="0.3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</row>
    <row r="228" spans="1:38" ht="14.5" x14ac:dyDescent="0.3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</row>
    <row r="229" spans="1:38" ht="14.5" x14ac:dyDescent="0.3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</row>
    <row r="230" spans="1:38" ht="14.5" x14ac:dyDescent="0.3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</row>
    <row r="231" spans="1:38" ht="14.5" x14ac:dyDescent="0.3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</row>
    <row r="232" spans="1:38" ht="14.5" x14ac:dyDescent="0.3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</row>
    <row r="233" spans="1:38" ht="14.5" x14ac:dyDescent="0.3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</row>
    <row r="234" spans="1:38" ht="14.5" x14ac:dyDescent="0.3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</row>
    <row r="235" spans="1:38" ht="14.5" x14ac:dyDescent="0.3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</row>
    <row r="236" spans="1:38" ht="14.5" x14ac:dyDescent="0.3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</row>
    <row r="237" spans="1:38" ht="14.5" x14ac:dyDescent="0.3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</row>
    <row r="238" spans="1:38" ht="14.5" x14ac:dyDescent="0.3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</row>
    <row r="239" spans="1:38" ht="14.5" x14ac:dyDescent="0.3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</row>
    <row r="240" spans="1:38" ht="14.5" x14ac:dyDescent="0.3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</row>
    <row r="241" spans="1:38" ht="14.5" x14ac:dyDescent="0.3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</row>
    <row r="242" spans="1:38" ht="14.5" x14ac:dyDescent="0.3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</row>
    <row r="243" spans="1:38" ht="14.5" x14ac:dyDescent="0.3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</row>
    <row r="244" spans="1:38" ht="14.5" x14ac:dyDescent="0.3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</row>
    <row r="245" spans="1:38" ht="14.5" x14ac:dyDescent="0.3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</row>
    <row r="246" spans="1:38" ht="14.5" x14ac:dyDescent="0.3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</row>
    <row r="247" spans="1:38" ht="14.5" x14ac:dyDescent="0.3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</row>
    <row r="248" spans="1:38" ht="14.5" x14ac:dyDescent="0.3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</row>
    <row r="249" spans="1:38" ht="14.5" x14ac:dyDescent="0.3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</row>
    <row r="250" spans="1:38" ht="14.5" x14ac:dyDescent="0.3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</row>
    <row r="251" spans="1:38" ht="14.5" x14ac:dyDescent="0.3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</row>
    <row r="252" spans="1:38" ht="14.5" x14ac:dyDescent="0.3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</row>
    <row r="253" spans="1:38" ht="14.5" x14ac:dyDescent="0.3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</row>
    <row r="254" spans="1:38" ht="14.5" x14ac:dyDescent="0.3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</row>
    <row r="255" spans="1:38" ht="14.5" x14ac:dyDescent="0.3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</row>
    <row r="256" spans="1:38" ht="14.5" x14ac:dyDescent="0.3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</row>
    <row r="257" spans="1:38" ht="14.5" x14ac:dyDescent="0.3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</row>
    <row r="258" spans="1:38" ht="14.5" x14ac:dyDescent="0.3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</row>
    <row r="259" spans="1:38" ht="14.5" x14ac:dyDescent="0.3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</row>
    <row r="260" spans="1:38" ht="14.5" x14ac:dyDescent="0.3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</row>
    <row r="261" spans="1:38" ht="14.5" x14ac:dyDescent="0.3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</row>
    <row r="262" spans="1:38" ht="14.5" x14ac:dyDescent="0.3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</row>
    <row r="263" spans="1:38" ht="14.5" x14ac:dyDescent="0.3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</row>
    <row r="264" spans="1:38" ht="14.5" x14ac:dyDescent="0.3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</row>
    <row r="265" spans="1:38" ht="14.5" x14ac:dyDescent="0.3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</row>
    <row r="266" spans="1:38" ht="14.5" x14ac:dyDescent="0.3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</row>
    <row r="267" spans="1:38" ht="14.5" x14ac:dyDescent="0.3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</row>
    <row r="268" spans="1:38" ht="14.5" x14ac:dyDescent="0.3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</row>
    <row r="269" spans="1:38" ht="14.5" x14ac:dyDescent="0.3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</row>
    <row r="270" spans="1:38" ht="14.5" x14ac:dyDescent="0.3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</row>
    <row r="271" spans="1:38" ht="14.5" x14ac:dyDescent="0.3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</row>
    <row r="272" spans="1:38" ht="14.5" x14ac:dyDescent="0.3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</row>
    <row r="273" spans="1:38" ht="14.5" x14ac:dyDescent="0.3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</row>
    <row r="274" spans="1:38" ht="14.5" x14ac:dyDescent="0.3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</row>
    <row r="275" spans="1:38" ht="14.5" x14ac:dyDescent="0.3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</row>
    <row r="276" spans="1:38" ht="14.5" x14ac:dyDescent="0.3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</row>
    <row r="277" spans="1:38" ht="14.5" x14ac:dyDescent="0.3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</row>
    <row r="278" spans="1:38" ht="14.5" x14ac:dyDescent="0.3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</row>
    <row r="279" spans="1:38" ht="14.5" x14ac:dyDescent="0.3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</row>
    <row r="280" spans="1:38" ht="14.5" x14ac:dyDescent="0.3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</row>
    <row r="281" spans="1:38" ht="14.5" x14ac:dyDescent="0.3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</row>
    <row r="282" spans="1:38" ht="14.5" x14ac:dyDescent="0.3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</row>
    <row r="283" spans="1:38" ht="14.5" x14ac:dyDescent="0.3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</row>
    <row r="284" spans="1:38" ht="14.5" x14ac:dyDescent="0.3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</row>
    <row r="285" spans="1:38" ht="14.5" x14ac:dyDescent="0.3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</row>
    <row r="286" spans="1:38" ht="14.5" x14ac:dyDescent="0.3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</row>
    <row r="287" spans="1:38" ht="14.5" x14ac:dyDescent="0.3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</row>
    <row r="288" spans="1:38" ht="14.5" x14ac:dyDescent="0.3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</row>
    <row r="289" spans="1:38" ht="14.5" x14ac:dyDescent="0.3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</row>
    <row r="290" spans="1:38" ht="14.5" x14ac:dyDescent="0.3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</row>
    <row r="291" spans="1:38" ht="14.5" x14ac:dyDescent="0.3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</row>
    <row r="292" spans="1:38" ht="14.5" x14ac:dyDescent="0.3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</row>
    <row r="293" spans="1:38" ht="14.5" x14ac:dyDescent="0.3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</row>
    <row r="294" spans="1:38" ht="14.5" x14ac:dyDescent="0.3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</row>
    <row r="295" spans="1:38" ht="14.5" x14ac:dyDescent="0.3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</row>
    <row r="296" spans="1:38" ht="14.5" x14ac:dyDescent="0.3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</row>
    <row r="297" spans="1:38" ht="14.5" x14ac:dyDescent="0.3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</row>
    <row r="298" spans="1:38" ht="14.5" x14ac:dyDescent="0.3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</row>
    <row r="299" spans="1:38" ht="14.5" x14ac:dyDescent="0.3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</row>
    <row r="300" spans="1:38" ht="14.5" x14ac:dyDescent="0.3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</row>
    <row r="301" spans="1:38" ht="14.5" x14ac:dyDescent="0.3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</row>
    <row r="302" spans="1:38" ht="14.5" x14ac:dyDescent="0.3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</row>
    <row r="303" spans="1:38" ht="14.5" x14ac:dyDescent="0.3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</row>
    <row r="304" spans="1:38" ht="14.5" x14ac:dyDescent="0.3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</row>
    <row r="305" spans="1:38" ht="14.5" x14ac:dyDescent="0.3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</row>
    <row r="306" spans="1:38" ht="14.5" x14ac:dyDescent="0.3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</row>
    <row r="307" spans="1:38" ht="14.5" x14ac:dyDescent="0.3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</row>
    <row r="308" spans="1:38" ht="14.5" x14ac:dyDescent="0.3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</row>
    <row r="309" spans="1:38" ht="14.5" x14ac:dyDescent="0.3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</row>
    <row r="310" spans="1:38" ht="14.5" x14ac:dyDescent="0.3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</row>
    <row r="311" spans="1:38" ht="14.5" x14ac:dyDescent="0.3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</row>
    <row r="312" spans="1:38" ht="14.5" x14ac:dyDescent="0.3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</row>
    <row r="313" spans="1:38" ht="14.5" x14ac:dyDescent="0.3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</row>
    <row r="314" spans="1:38" ht="14.5" x14ac:dyDescent="0.3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</row>
    <row r="315" spans="1:38" ht="14.5" x14ac:dyDescent="0.3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</row>
    <row r="316" spans="1:38" ht="14.5" x14ac:dyDescent="0.3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</row>
    <row r="317" spans="1:38" ht="14.5" x14ac:dyDescent="0.3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</row>
    <row r="318" spans="1:38" ht="14.5" x14ac:dyDescent="0.3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</row>
    <row r="319" spans="1:38" ht="14.5" x14ac:dyDescent="0.3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</row>
    <row r="320" spans="1:38" ht="14.5" x14ac:dyDescent="0.3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</row>
    <row r="321" spans="1:38" ht="14.5" x14ac:dyDescent="0.3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</row>
    <row r="322" spans="1:38" ht="14.5" x14ac:dyDescent="0.3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</row>
    <row r="323" spans="1:38" ht="14.5" x14ac:dyDescent="0.3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</row>
    <row r="324" spans="1:38" ht="14.5" x14ac:dyDescent="0.3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</row>
    <row r="325" spans="1:38" ht="14.5" x14ac:dyDescent="0.3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</row>
    <row r="326" spans="1:38" ht="14.5" x14ac:dyDescent="0.3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</row>
    <row r="327" spans="1:38" ht="14.5" x14ac:dyDescent="0.3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</row>
    <row r="328" spans="1:38" ht="14.5" x14ac:dyDescent="0.3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</row>
    <row r="329" spans="1:38" ht="14.5" x14ac:dyDescent="0.3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</row>
    <row r="330" spans="1:38" ht="14.5" x14ac:dyDescent="0.3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</row>
    <row r="331" spans="1:38" ht="14.5" x14ac:dyDescent="0.3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</row>
    <row r="332" spans="1:38" ht="14.5" x14ac:dyDescent="0.3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</row>
    <row r="333" spans="1:38" ht="14.5" x14ac:dyDescent="0.3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</row>
    <row r="334" spans="1:38" ht="14.5" x14ac:dyDescent="0.3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</row>
    <row r="335" spans="1:38" ht="14.5" x14ac:dyDescent="0.3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</row>
    <row r="336" spans="1:38" ht="14.5" x14ac:dyDescent="0.3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</row>
    <row r="337" spans="1:38" ht="14.5" x14ac:dyDescent="0.3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</row>
    <row r="338" spans="1:38" ht="14.5" x14ac:dyDescent="0.3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</row>
    <row r="339" spans="1:38" ht="14.5" x14ac:dyDescent="0.3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</row>
    <row r="340" spans="1:38" ht="14.5" x14ac:dyDescent="0.3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</row>
    <row r="341" spans="1:38" ht="14.5" x14ac:dyDescent="0.3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</row>
    <row r="342" spans="1:38" ht="14.5" x14ac:dyDescent="0.3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</row>
    <row r="343" spans="1:38" ht="14.5" x14ac:dyDescent="0.3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</row>
    <row r="344" spans="1:38" ht="14.5" x14ac:dyDescent="0.3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</row>
    <row r="345" spans="1:38" ht="14.5" x14ac:dyDescent="0.3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</row>
    <row r="346" spans="1:38" ht="14.5" x14ac:dyDescent="0.3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</row>
    <row r="347" spans="1:38" ht="14.5" x14ac:dyDescent="0.3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</row>
    <row r="348" spans="1:38" ht="14.5" x14ac:dyDescent="0.3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</row>
    <row r="349" spans="1:38" ht="14.5" x14ac:dyDescent="0.3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</row>
    <row r="350" spans="1:38" ht="14.5" x14ac:dyDescent="0.3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</row>
    <row r="351" spans="1:38" ht="14.5" x14ac:dyDescent="0.3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</row>
    <row r="352" spans="1:38" ht="14.5" x14ac:dyDescent="0.3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</row>
    <row r="353" spans="1:38" ht="14.5" x14ac:dyDescent="0.3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</row>
    <row r="354" spans="1:38" ht="14.5" x14ac:dyDescent="0.3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</row>
    <row r="355" spans="1:38" ht="14.5" x14ac:dyDescent="0.3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</row>
    <row r="356" spans="1:38" ht="14.5" x14ac:dyDescent="0.3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</row>
    <row r="357" spans="1:38" ht="14.5" x14ac:dyDescent="0.3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</row>
    <row r="358" spans="1:38" ht="14.5" x14ac:dyDescent="0.3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</row>
    <row r="359" spans="1:38" ht="14.5" x14ac:dyDescent="0.3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</row>
    <row r="360" spans="1:38" ht="14.5" x14ac:dyDescent="0.3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</row>
    <row r="361" spans="1:38" ht="14.5" x14ac:dyDescent="0.3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</row>
    <row r="362" spans="1:38" ht="14.5" x14ac:dyDescent="0.3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</row>
    <row r="363" spans="1:38" ht="14.5" x14ac:dyDescent="0.3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</row>
    <row r="364" spans="1:38" ht="14.5" x14ac:dyDescent="0.3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</row>
    <row r="365" spans="1:38" ht="14.5" x14ac:dyDescent="0.3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</row>
    <row r="366" spans="1:38" ht="14.5" x14ac:dyDescent="0.3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</row>
    <row r="367" spans="1:38" ht="14.5" x14ac:dyDescent="0.3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</row>
    <row r="368" spans="1:38" ht="14.5" x14ac:dyDescent="0.3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</row>
    <row r="369" spans="1:38" ht="14.5" x14ac:dyDescent="0.3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</row>
    <row r="370" spans="1:38" ht="14.5" x14ac:dyDescent="0.3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</row>
    <row r="371" spans="1:38" ht="14.5" x14ac:dyDescent="0.3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</row>
    <row r="372" spans="1:38" ht="14.5" x14ac:dyDescent="0.3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</row>
    <row r="373" spans="1:38" ht="14.5" x14ac:dyDescent="0.3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</row>
    <row r="374" spans="1:38" ht="14.5" x14ac:dyDescent="0.3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</row>
    <row r="375" spans="1:38" ht="14.5" x14ac:dyDescent="0.3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</row>
    <row r="376" spans="1:38" ht="14.5" x14ac:dyDescent="0.3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</row>
    <row r="377" spans="1:38" ht="14.5" x14ac:dyDescent="0.3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</row>
    <row r="378" spans="1:38" ht="14.5" x14ac:dyDescent="0.3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</row>
    <row r="379" spans="1:38" ht="14.5" x14ac:dyDescent="0.3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</row>
    <row r="380" spans="1:38" ht="14.5" x14ac:dyDescent="0.3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</row>
    <row r="381" spans="1:38" ht="14.5" x14ac:dyDescent="0.3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</row>
    <row r="382" spans="1:38" ht="14.5" x14ac:dyDescent="0.3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</row>
    <row r="383" spans="1:38" ht="14.5" x14ac:dyDescent="0.3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</row>
    <row r="384" spans="1:38" ht="14.5" x14ac:dyDescent="0.3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</row>
    <row r="385" spans="1:38" ht="14.5" x14ac:dyDescent="0.3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</row>
    <row r="386" spans="1:38" ht="14.5" x14ac:dyDescent="0.3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</row>
    <row r="387" spans="1:38" ht="14.5" x14ac:dyDescent="0.3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</row>
    <row r="388" spans="1:38" ht="14.5" x14ac:dyDescent="0.3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</row>
    <row r="389" spans="1:38" ht="14.5" x14ac:dyDescent="0.3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</row>
    <row r="390" spans="1:38" ht="14.5" x14ac:dyDescent="0.3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</row>
    <row r="391" spans="1:38" ht="14.5" x14ac:dyDescent="0.3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</row>
    <row r="392" spans="1:38" ht="14.5" x14ac:dyDescent="0.3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</row>
    <row r="393" spans="1:38" ht="14.5" x14ac:dyDescent="0.3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</row>
    <row r="394" spans="1:38" ht="14.5" x14ac:dyDescent="0.3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</row>
    <row r="395" spans="1:38" ht="14.5" x14ac:dyDescent="0.3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</row>
    <row r="396" spans="1:38" ht="14.5" x14ac:dyDescent="0.3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</row>
    <row r="397" spans="1:38" ht="14.5" x14ac:dyDescent="0.3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</row>
    <row r="398" spans="1:38" ht="14.5" x14ac:dyDescent="0.3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</row>
    <row r="399" spans="1:38" ht="14.5" x14ac:dyDescent="0.3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</row>
    <row r="400" spans="1:38" ht="14.5" x14ac:dyDescent="0.3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</row>
    <row r="401" spans="1:38" ht="14.5" x14ac:dyDescent="0.3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</row>
    <row r="402" spans="1:38" ht="14.5" x14ac:dyDescent="0.3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</row>
    <row r="403" spans="1:38" ht="14.5" x14ac:dyDescent="0.3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</row>
    <row r="404" spans="1:38" ht="14.5" x14ac:dyDescent="0.3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</row>
    <row r="405" spans="1:38" ht="14.5" x14ac:dyDescent="0.3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</row>
    <row r="406" spans="1:38" ht="14.5" x14ac:dyDescent="0.3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</row>
    <row r="407" spans="1:38" ht="14.5" x14ac:dyDescent="0.3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</row>
    <row r="408" spans="1:38" ht="14.5" x14ac:dyDescent="0.3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</row>
    <row r="409" spans="1:38" ht="14.5" x14ac:dyDescent="0.3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</row>
    <row r="410" spans="1:38" ht="14.5" x14ac:dyDescent="0.3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</row>
    <row r="411" spans="1:38" ht="14.5" x14ac:dyDescent="0.3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</row>
    <row r="412" spans="1:38" ht="14.5" x14ac:dyDescent="0.3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</row>
    <row r="413" spans="1:38" ht="14.5" x14ac:dyDescent="0.3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</row>
    <row r="414" spans="1:38" ht="14.5" x14ac:dyDescent="0.3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</row>
    <row r="415" spans="1:38" ht="14.5" x14ac:dyDescent="0.3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</row>
    <row r="416" spans="1:38" ht="14.5" x14ac:dyDescent="0.3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</row>
    <row r="417" spans="1:38" ht="14.5" x14ac:dyDescent="0.3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</row>
    <row r="418" spans="1:38" ht="14.5" x14ac:dyDescent="0.3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</row>
    <row r="419" spans="1:38" ht="14.5" x14ac:dyDescent="0.3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</row>
    <row r="420" spans="1:38" ht="14.5" x14ac:dyDescent="0.3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</row>
    <row r="421" spans="1:38" ht="14.5" x14ac:dyDescent="0.3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</row>
    <row r="422" spans="1:38" ht="14.5" x14ac:dyDescent="0.3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</row>
    <row r="423" spans="1:38" ht="14.5" x14ac:dyDescent="0.3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</row>
    <row r="424" spans="1:38" ht="14.5" x14ac:dyDescent="0.3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</row>
    <row r="425" spans="1:38" ht="14.5" x14ac:dyDescent="0.3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</row>
    <row r="426" spans="1:38" ht="14.5" x14ac:dyDescent="0.35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</row>
    <row r="427" spans="1:38" ht="14.5" x14ac:dyDescent="0.35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</row>
    <row r="428" spans="1:38" ht="14.5" x14ac:dyDescent="0.35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</row>
    <row r="429" spans="1:38" ht="14.5" x14ac:dyDescent="0.35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</row>
    <row r="430" spans="1:38" ht="14.5" x14ac:dyDescent="0.35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</row>
    <row r="431" spans="1:38" ht="14.5" x14ac:dyDescent="0.3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</row>
    <row r="432" spans="1:38" ht="14.5" x14ac:dyDescent="0.35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</row>
    <row r="433" spans="1:38" ht="14.5" x14ac:dyDescent="0.35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</row>
    <row r="434" spans="1:38" ht="14.5" x14ac:dyDescent="0.35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</row>
    <row r="435" spans="1:38" ht="14.5" x14ac:dyDescent="0.3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</row>
    <row r="436" spans="1:38" ht="14.5" x14ac:dyDescent="0.3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</row>
    <row r="437" spans="1:38" ht="14.5" x14ac:dyDescent="0.3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</row>
    <row r="438" spans="1:38" ht="14.5" x14ac:dyDescent="0.3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</row>
    <row r="439" spans="1:38" ht="14.5" x14ac:dyDescent="0.35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</row>
    <row r="440" spans="1:38" ht="14.5" x14ac:dyDescent="0.35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</row>
    <row r="441" spans="1:38" ht="14.5" x14ac:dyDescent="0.35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</row>
    <row r="442" spans="1:38" ht="14.5" x14ac:dyDescent="0.35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</row>
    <row r="443" spans="1:38" ht="14.5" x14ac:dyDescent="0.35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</row>
    <row r="444" spans="1:38" ht="14.5" x14ac:dyDescent="0.35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</row>
    <row r="445" spans="1:38" ht="14.5" x14ac:dyDescent="0.35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</row>
    <row r="446" spans="1:38" ht="14.5" x14ac:dyDescent="0.35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</row>
    <row r="447" spans="1:38" ht="14.5" x14ac:dyDescent="0.35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</row>
    <row r="448" spans="1:38" ht="14.5" x14ac:dyDescent="0.35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</row>
    <row r="449" spans="1:38" ht="14.5" x14ac:dyDescent="0.35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</row>
    <row r="450" spans="1:38" ht="14.5" x14ac:dyDescent="0.35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</row>
    <row r="451" spans="1:38" ht="14.5" x14ac:dyDescent="0.35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</row>
    <row r="452" spans="1:38" ht="14.5" x14ac:dyDescent="0.35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</row>
    <row r="453" spans="1:38" ht="14.5" x14ac:dyDescent="0.35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</row>
    <row r="454" spans="1:38" ht="14.5" x14ac:dyDescent="0.35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</row>
    <row r="455" spans="1:38" ht="14.5" x14ac:dyDescent="0.35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</row>
    <row r="456" spans="1:38" ht="14.5" x14ac:dyDescent="0.35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</row>
    <row r="457" spans="1:38" ht="14.5" x14ac:dyDescent="0.35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</row>
    <row r="458" spans="1:38" ht="14.5" x14ac:dyDescent="0.35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</row>
    <row r="459" spans="1:38" ht="14.5" x14ac:dyDescent="0.35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</row>
    <row r="460" spans="1:38" ht="14.5" x14ac:dyDescent="0.35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</row>
    <row r="461" spans="1:38" ht="14.5" x14ac:dyDescent="0.35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</row>
    <row r="462" spans="1:38" ht="14.5" x14ac:dyDescent="0.3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</row>
    <row r="463" spans="1:38" ht="14.5" x14ac:dyDescent="0.3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</row>
    <row r="464" spans="1:38" ht="14.5" x14ac:dyDescent="0.3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</row>
    <row r="465" spans="1:38" ht="14.5" x14ac:dyDescent="0.35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</row>
    <row r="466" spans="1:38" ht="14.5" x14ac:dyDescent="0.35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</row>
    <row r="467" spans="1:38" ht="14.5" x14ac:dyDescent="0.35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</row>
    <row r="468" spans="1:38" ht="14.5" x14ac:dyDescent="0.35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</row>
    <row r="469" spans="1:38" ht="14.5" x14ac:dyDescent="0.35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</row>
    <row r="470" spans="1:38" ht="14.5" x14ac:dyDescent="0.35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</row>
    <row r="471" spans="1:38" ht="14.5" x14ac:dyDescent="0.35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</row>
    <row r="472" spans="1:38" ht="14.5" x14ac:dyDescent="0.35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</row>
    <row r="473" spans="1:38" ht="14.5" x14ac:dyDescent="0.35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</row>
    <row r="474" spans="1:38" ht="14.5" x14ac:dyDescent="0.35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</row>
    <row r="475" spans="1:38" ht="14.5" x14ac:dyDescent="0.3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</row>
    <row r="476" spans="1:38" ht="14.5" x14ac:dyDescent="0.3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</row>
    <row r="477" spans="1:38" ht="14.5" x14ac:dyDescent="0.3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</row>
    <row r="478" spans="1:38" ht="14.5" x14ac:dyDescent="0.3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</row>
    <row r="479" spans="1:38" ht="14.5" x14ac:dyDescent="0.3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</row>
    <row r="480" spans="1:38" ht="14.5" x14ac:dyDescent="0.3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</row>
    <row r="481" spans="1:38" ht="14.5" x14ac:dyDescent="0.3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</row>
    <row r="482" spans="1:38" ht="14.5" x14ac:dyDescent="0.3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</row>
    <row r="483" spans="1:38" ht="14.5" x14ac:dyDescent="0.3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</row>
    <row r="484" spans="1:38" ht="14.5" x14ac:dyDescent="0.3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</row>
    <row r="485" spans="1:38" ht="14.5" x14ac:dyDescent="0.3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</row>
    <row r="486" spans="1:38" ht="14.5" x14ac:dyDescent="0.3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</row>
    <row r="487" spans="1:38" ht="14.5" x14ac:dyDescent="0.3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</row>
    <row r="488" spans="1:38" ht="14.5" x14ac:dyDescent="0.3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</row>
    <row r="489" spans="1:38" ht="14.5" x14ac:dyDescent="0.3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</row>
    <row r="490" spans="1:38" ht="14.5" x14ac:dyDescent="0.3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</row>
    <row r="491" spans="1:38" ht="14.5" x14ac:dyDescent="0.3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</row>
    <row r="492" spans="1:38" ht="14.5" x14ac:dyDescent="0.3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</row>
    <row r="493" spans="1:38" ht="14.5" x14ac:dyDescent="0.3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</row>
    <row r="494" spans="1:38" ht="14.5" x14ac:dyDescent="0.3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</row>
    <row r="495" spans="1:38" ht="14.5" x14ac:dyDescent="0.3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</row>
    <row r="496" spans="1:38" ht="14.5" x14ac:dyDescent="0.3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</row>
    <row r="497" spans="1:38" ht="14.5" x14ac:dyDescent="0.3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</row>
    <row r="498" spans="1:38" ht="14.5" x14ac:dyDescent="0.3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</row>
    <row r="499" spans="1:38" ht="14.5" x14ac:dyDescent="0.3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</row>
    <row r="500" spans="1:38" ht="14.5" x14ac:dyDescent="0.35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</row>
    <row r="501" spans="1:38" ht="14.5" x14ac:dyDescent="0.35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</row>
    <row r="502" spans="1:38" ht="14.5" x14ac:dyDescent="0.35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</row>
    <row r="503" spans="1:38" ht="14.5" x14ac:dyDescent="0.35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</row>
    <row r="504" spans="1:38" ht="14.5" x14ac:dyDescent="0.35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</row>
    <row r="505" spans="1:38" ht="14.5" x14ac:dyDescent="0.35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</row>
    <row r="506" spans="1:38" ht="14.5" x14ac:dyDescent="0.35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</row>
    <row r="507" spans="1:38" ht="14.5" x14ac:dyDescent="0.35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</row>
    <row r="508" spans="1:38" ht="14.5" x14ac:dyDescent="0.35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</row>
    <row r="509" spans="1:38" ht="14.5" x14ac:dyDescent="0.3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</row>
    <row r="510" spans="1:38" ht="14.5" x14ac:dyDescent="0.3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</row>
    <row r="511" spans="1:38" ht="14.5" x14ac:dyDescent="0.3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</row>
    <row r="512" spans="1:38" ht="14.5" x14ac:dyDescent="0.35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</row>
    <row r="513" spans="1:38" ht="14.5" x14ac:dyDescent="0.35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</row>
    <row r="514" spans="1:38" ht="14.5" x14ac:dyDescent="0.35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</row>
    <row r="515" spans="1:38" ht="14.5" x14ac:dyDescent="0.35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</row>
    <row r="516" spans="1:38" ht="14.5" x14ac:dyDescent="0.35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</row>
    <row r="517" spans="1:38" ht="14.5" x14ac:dyDescent="0.35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</row>
    <row r="518" spans="1:38" ht="14.5" x14ac:dyDescent="0.35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</row>
    <row r="519" spans="1:38" ht="14.5" x14ac:dyDescent="0.35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</row>
    <row r="520" spans="1:38" ht="14.5" x14ac:dyDescent="0.35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</row>
    <row r="521" spans="1:38" ht="14.5" x14ac:dyDescent="0.35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</row>
    <row r="522" spans="1:38" ht="14.5" x14ac:dyDescent="0.35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</row>
    <row r="523" spans="1:38" ht="14.5" x14ac:dyDescent="0.35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</row>
    <row r="524" spans="1:38" ht="14.5" x14ac:dyDescent="0.35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</row>
    <row r="525" spans="1:38" ht="14.5" x14ac:dyDescent="0.35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</row>
    <row r="526" spans="1:38" ht="14.5" x14ac:dyDescent="0.35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</row>
    <row r="527" spans="1:38" ht="14.5" x14ac:dyDescent="0.35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</row>
    <row r="528" spans="1:38" ht="14.5" x14ac:dyDescent="0.35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</row>
    <row r="529" spans="1:38" ht="14.5" x14ac:dyDescent="0.35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</row>
    <row r="530" spans="1:38" ht="14.5" x14ac:dyDescent="0.35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</row>
    <row r="531" spans="1:38" ht="14.5" x14ac:dyDescent="0.35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</row>
    <row r="532" spans="1:38" ht="14.5" x14ac:dyDescent="0.35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</row>
    <row r="533" spans="1:38" ht="14.5" x14ac:dyDescent="0.35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</row>
    <row r="534" spans="1:38" ht="14.5" x14ac:dyDescent="0.35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</row>
    <row r="535" spans="1:38" ht="14.5" x14ac:dyDescent="0.35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</row>
    <row r="536" spans="1:38" ht="14.5" x14ac:dyDescent="0.35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</row>
    <row r="537" spans="1:38" ht="14.5" x14ac:dyDescent="0.35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</row>
    <row r="538" spans="1:38" ht="14.5" x14ac:dyDescent="0.35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</row>
    <row r="539" spans="1:38" ht="14.5" x14ac:dyDescent="0.35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</row>
    <row r="540" spans="1:38" ht="14.5" x14ac:dyDescent="0.35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</row>
    <row r="541" spans="1:38" ht="14.5" x14ac:dyDescent="0.35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</row>
    <row r="542" spans="1:38" ht="14.5" x14ac:dyDescent="0.35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</row>
    <row r="543" spans="1:38" ht="14.5" x14ac:dyDescent="0.35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</row>
    <row r="544" spans="1:38" ht="14.5" x14ac:dyDescent="0.35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</row>
    <row r="545" spans="1:38" ht="14.5" x14ac:dyDescent="0.35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</row>
    <row r="546" spans="1:38" ht="14.5" x14ac:dyDescent="0.35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</row>
    <row r="547" spans="1:38" ht="14.5" x14ac:dyDescent="0.3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</row>
    <row r="548" spans="1:38" ht="14.5" x14ac:dyDescent="0.35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</row>
    <row r="549" spans="1:38" ht="14.5" x14ac:dyDescent="0.35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</row>
    <row r="550" spans="1:38" ht="14.5" x14ac:dyDescent="0.35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</row>
    <row r="551" spans="1:38" ht="14.5" x14ac:dyDescent="0.35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</row>
    <row r="552" spans="1:38" ht="14.5" x14ac:dyDescent="0.35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</row>
    <row r="553" spans="1:38" ht="14.5" x14ac:dyDescent="0.35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</row>
    <row r="554" spans="1:38" ht="14.5" x14ac:dyDescent="0.35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</row>
    <row r="555" spans="1:38" ht="14.5" x14ac:dyDescent="0.35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</row>
    <row r="556" spans="1:38" ht="14.5" x14ac:dyDescent="0.3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</row>
    <row r="557" spans="1:38" ht="14.5" x14ac:dyDescent="0.3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</row>
    <row r="558" spans="1:38" ht="14.5" x14ac:dyDescent="0.3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</row>
    <row r="559" spans="1:38" ht="14.5" x14ac:dyDescent="0.3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</row>
    <row r="560" spans="1:38" ht="14.5" x14ac:dyDescent="0.35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</row>
    <row r="561" spans="1:38" ht="14.5" x14ac:dyDescent="0.35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</row>
    <row r="562" spans="1:38" ht="14.5" x14ac:dyDescent="0.35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</row>
    <row r="563" spans="1:38" ht="14.5" x14ac:dyDescent="0.35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</row>
    <row r="564" spans="1:38" ht="14.5" x14ac:dyDescent="0.35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</row>
    <row r="565" spans="1:38" ht="14.5" x14ac:dyDescent="0.35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</row>
    <row r="566" spans="1:38" ht="14.5" x14ac:dyDescent="0.35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</row>
    <row r="567" spans="1:38" ht="14.5" x14ac:dyDescent="0.35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</row>
    <row r="568" spans="1:38" ht="14.5" x14ac:dyDescent="0.35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</row>
    <row r="569" spans="1:38" ht="14.5" x14ac:dyDescent="0.35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</row>
    <row r="570" spans="1:38" ht="14.5" x14ac:dyDescent="0.35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</row>
    <row r="571" spans="1:38" ht="14.5" x14ac:dyDescent="0.35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</row>
    <row r="572" spans="1:38" ht="14.5" x14ac:dyDescent="0.35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</row>
    <row r="573" spans="1:38" ht="14.5" x14ac:dyDescent="0.35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</row>
    <row r="574" spans="1:38" ht="14.5" x14ac:dyDescent="0.35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</row>
    <row r="575" spans="1:38" ht="14.5" x14ac:dyDescent="0.35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</row>
    <row r="576" spans="1:38" ht="14.5" x14ac:dyDescent="0.35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</row>
    <row r="577" spans="1:38" ht="14.5" x14ac:dyDescent="0.35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</row>
    <row r="578" spans="1:38" ht="14.5" x14ac:dyDescent="0.35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</row>
    <row r="579" spans="1:38" ht="14.5" x14ac:dyDescent="0.3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</row>
    <row r="580" spans="1:38" ht="14.5" x14ac:dyDescent="0.3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</row>
    <row r="581" spans="1:38" ht="14.5" x14ac:dyDescent="0.35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</row>
    <row r="582" spans="1:38" ht="14.5" x14ac:dyDescent="0.35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</row>
    <row r="583" spans="1:38" ht="14.5" x14ac:dyDescent="0.35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</row>
    <row r="584" spans="1:38" ht="14.5" x14ac:dyDescent="0.35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</row>
    <row r="585" spans="1:38" ht="14.5" x14ac:dyDescent="0.35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</row>
    <row r="586" spans="1:38" ht="14.5" x14ac:dyDescent="0.3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</row>
    <row r="587" spans="1:38" ht="14.5" x14ac:dyDescent="0.35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</row>
    <row r="588" spans="1:38" ht="14.5" x14ac:dyDescent="0.35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</row>
    <row r="589" spans="1:38" ht="14.5" x14ac:dyDescent="0.35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</row>
    <row r="590" spans="1:38" ht="14.5" x14ac:dyDescent="0.35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</row>
    <row r="591" spans="1:38" ht="14.5" x14ac:dyDescent="0.35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</row>
    <row r="592" spans="1:38" ht="14.5" x14ac:dyDescent="0.35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</row>
    <row r="593" spans="1:38" ht="14.5" x14ac:dyDescent="0.35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</row>
    <row r="594" spans="1:38" ht="14.5" x14ac:dyDescent="0.35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</row>
    <row r="595" spans="1:38" ht="14.5" x14ac:dyDescent="0.35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</row>
    <row r="596" spans="1:38" ht="14.5" x14ac:dyDescent="0.35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</row>
    <row r="597" spans="1:38" ht="14.5" x14ac:dyDescent="0.35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</row>
    <row r="598" spans="1:38" ht="14.5" x14ac:dyDescent="0.35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</row>
    <row r="599" spans="1:38" ht="14.5" x14ac:dyDescent="0.35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</row>
    <row r="600" spans="1:38" ht="14.5" x14ac:dyDescent="0.35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</row>
    <row r="601" spans="1:38" ht="14.5" x14ac:dyDescent="0.35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</row>
    <row r="602" spans="1:38" ht="14.5" x14ac:dyDescent="0.35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</row>
    <row r="603" spans="1:38" ht="14.5" x14ac:dyDescent="0.3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</row>
    <row r="604" spans="1:38" ht="14.5" x14ac:dyDescent="0.3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</row>
    <row r="605" spans="1:38" ht="14.5" x14ac:dyDescent="0.3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</row>
    <row r="606" spans="1:38" ht="14.5" x14ac:dyDescent="0.35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</row>
    <row r="607" spans="1:38" ht="14.5" x14ac:dyDescent="0.3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</row>
    <row r="608" spans="1:38" ht="14.5" x14ac:dyDescent="0.35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</row>
    <row r="609" spans="1:38" ht="14.5" x14ac:dyDescent="0.35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</row>
    <row r="610" spans="1:38" ht="14.5" x14ac:dyDescent="0.35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</row>
    <row r="611" spans="1:38" ht="14.5" x14ac:dyDescent="0.35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</row>
    <row r="612" spans="1:38" ht="14.5" x14ac:dyDescent="0.35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</row>
    <row r="613" spans="1:38" ht="14.5" x14ac:dyDescent="0.35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</row>
    <row r="614" spans="1:38" ht="14.5" x14ac:dyDescent="0.35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</row>
    <row r="615" spans="1:38" ht="14.5" x14ac:dyDescent="0.35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</row>
    <row r="616" spans="1:38" ht="14.5" x14ac:dyDescent="0.35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</row>
    <row r="617" spans="1:38" ht="14.5" x14ac:dyDescent="0.35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</row>
    <row r="618" spans="1:38" ht="14.5" x14ac:dyDescent="0.35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</row>
    <row r="619" spans="1:38" ht="14.5" x14ac:dyDescent="0.35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</row>
    <row r="620" spans="1:38" ht="14.5" x14ac:dyDescent="0.35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</row>
    <row r="621" spans="1:38" ht="14.5" x14ac:dyDescent="0.35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</row>
    <row r="622" spans="1:38" ht="14.5" x14ac:dyDescent="0.35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</row>
    <row r="623" spans="1:38" ht="14.5" x14ac:dyDescent="0.35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</row>
    <row r="624" spans="1:38" ht="14.5" x14ac:dyDescent="0.35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</row>
    <row r="625" spans="1:38" ht="14.5" x14ac:dyDescent="0.35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</row>
    <row r="626" spans="1:38" ht="14.5" x14ac:dyDescent="0.35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</row>
    <row r="627" spans="1:38" ht="14.5" x14ac:dyDescent="0.35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</row>
    <row r="628" spans="1:38" ht="14.5" x14ac:dyDescent="0.35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</row>
    <row r="629" spans="1:38" ht="14.5" x14ac:dyDescent="0.35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</row>
    <row r="630" spans="1:38" ht="14.5" x14ac:dyDescent="0.35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</row>
    <row r="631" spans="1:38" ht="14.5" x14ac:dyDescent="0.35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</row>
    <row r="632" spans="1:38" ht="14.5" x14ac:dyDescent="0.35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</row>
    <row r="633" spans="1:38" ht="14.5" x14ac:dyDescent="0.35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</row>
    <row r="634" spans="1:38" ht="14.5" x14ac:dyDescent="0.35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</row>
    <row r="635" spans="1:38" ht="14.5" x14ac:dyDescent="0.35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</row>
    <row r="636" spans="1:38" ht="14.5" x14ac:dyDescent="0.35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</row>
    <row r="637" spans="1:38" ht="14.5" x14ac:dyDescent="0.35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</row>
    <row r="638" spans="1:38" ht="14.5" x14ac:dyDescent="0.35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</row>
    <row r="639" spans="1:38" ht="14.5" x14ac:dyDescent="0.35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</row>
    <row r="640" spans="1:38" ht="14.5" x14ac:dyDescent="0.35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</row>
    <row r="641" spans="1:38" ht="14.5" x14ac:dyDescent="0.35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</row>
    <row r="642" spans="1:38" ht="14.5" x14ac:dyDescent="0.3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</row>
    <row r="643" spans="1:38" ht="14.5" x14ac:dyDescent="0.35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</row>
    <row r="644" spans="1:38" ht="14.5" x14ac:dyDescent="0.35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</row>
    <row r="645" spans="1:38" ht="14.5" x14ac:dyDescent="0.35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</row>
    <row r="646" spans="1:38" ht="14.5" x14ac:dyDescent="0.35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</row>
    <row r="647" spans="1:38" ht="14.5" x14ac:dyDescent="0.35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</row>
    <row r="648" spans="1:38" ht="14.5" x14ac:dyDescent="0.35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</row>
    <row r="649" spans="1:38" ht="14.5" x14ac:dyDescent="0.3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</row>
    <row r="650" spans="1:38" ht="14.5" x14ac:dyDescent="0.3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</row>
    <row r="651" spans="1:38" ht="14.5" x14ac:dyDescent="0.3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</row>
    <row r="652" spans="1:38" ht="14.5" x14ac:dyDescent="0.3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</row>
    <row r="653" spans="1:38" ht="14.5" x14ac:dyDescent="0.35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</row>
    <row r="654" spans="1:38" ht="14.5" x14ac:dyDescent="0.35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</row>
    <row r="655" spans="1:38" ht="14.5" x14ac:dyDescent="0.35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</row>
    <row r="656" spans="1:38" ht="14.5" x14ac:dyDescent="0.35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</row>
    <row r="657" spans="1:38" ht="14.5" x14ac:dyDescent="0.35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</row>
    <row r="658" spans="1:38" ht="14.5" x14ac:dyDescent="0.35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</row>
    <row r="659" spans="1:38" ht="14.5" x14ac:dyDescent="0.35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</row>
    <row r="660" spans="1:38" ht="14.5" x14ac:dyDescent="0.35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</row>
    <row r="661" spans="1:38" ht="14.5" x14ac:dyDescent="0.35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</row>
    <row r="662" spans="1:38" ht="14.5" x14ac:dyDescent="0.35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</row>
    <row r="663" spans="1:38" ht="14.5" x14ac:dyDescent="0.35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</row>
    <row r="664" spans="1:38" ht="14.5" x14ac:dyDescent="0.35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</row>
    <row r="665" spans="1:38" ht="14.5" x14ac:dyDescent="0.35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</row>
    <row r="666" spans="1:38" ht="14.5" x14ac:dyDescent="0.35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</row>
    <row r="667" spans="1:38" ht="14.5" x14ac:dyDescent="0.35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</row>
    <row r="668" spans="1:38" ht="14.5" x14ac:dyDescent="0.35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</row>
    <row r="669" spans="1:38" ht="14.5" x14ac:dyDescent="0.35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</row>
    <row r="670" spans="1:38" ht="14.5" x14ac:dyDescent="0.35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</row>
    <row r="671" spans="1:38" ht="14.5" x14ac:dyDescent="0.35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</row>
    <row r="672" spans="1:38" ht="14.5" x14ac:dyDescent="0.35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</row>
    <row r="673" spans="1:38" ht="14.5" x14ac:dyDescent="0.35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</row>
    <row r="674" spans="1:38" ht="14.5" x14ac:dyDescent="0.35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</row>
    <row r="675" spans="1:38" ht="14.5" x14ac:dyDescent="0.35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</row>
    <row r="676" spans="1:38" ht="14.5" x14ac:dyDescent="0.3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</row>
    <row r="677" spans="1:38" ht="14.5" x14ac:dyDescent="0.35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</row>
    <row r="678" spans="1:38" ht="14.5" x14ac:dyDescent="0.35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</row>
    <row r="679" spans="1:38" ht="14.5" x14ac:dyDescent="0.35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</row>
    <row r="680" spans="1:38" ht="14.5" x14ac:dyDescent="0.35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</row>
    <row r="681" spans="1:38" ht="14.5" x14ac:dyDescent="0.35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</row>
    <row r="682" spans="1:38" ht="14.5" x14ac:dyDescent="0.35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</row>
    <row r="683" spans="1:38" ht="14.5" x14ac:dyDescent="0.35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</row>
    <row r="684" spans="1:38" ht="14.5" x14ac:dyDescent="0.35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</row>
    <row r="685" spans="1:38" ht="14.5" x14ac:dyDescent="0.35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</row>
    <row r="686" spans="1:38" ht="14.5" x14ac:dyDescent="0.35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</row>
    <row r="687" spans="1:38" ht="14.5" x14ac:dyDescent="0.35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</row>
    <row r="688" spans="1:38" ht="14.5" x14ac:dyDescent="0.35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</row>
    <row r="689" spans="1:38" ht="14.5" x14ac:dyDescent="0.35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</row>
    <row r="690" spans="1:38" ht="14.5" x14ac:dyDescent="0.35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</row>
    <row r="691" spans="1:38" ht="14.5" x14ac:dyDescent="0.3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</row>
    <row r="692" spans="1:38" ht="14.5" x14ac:dyDescent="0.35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</row>
    <row r="693" spans="1:38" ht="14.5" x14ac:dyDescent="0.35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</row>
    <row r="694" spans="1:38" ht="14.5" x14ac:dyDescent="0.35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</row>
    <row r="695" spans="1:38" ht="14.5" x14ac:dyDescent="0.35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</row>
    <row r="696" spans="1:38" ht="14.5" x14ac:dyDescent="0.35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</row>
    <row r="697" spans="1:38" ht="14.5" x14ac:dyDescent="0.3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</row>
    <row r="698" spans="1:38" ht="14.5" x14ac:dyDescent="0.3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</row>
    <row r="699" spans="1:38" ht="14.5" x14ac:dyDescent="0.3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</row>
    <row r="700" spans="1:38" ht="14.5" x14ac:dyDescent="0.35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</row>
    <row r="701" spans="1:38" ht="14.5" x14ac:dyDescent="0.35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</row>
    <row r="702" spans="1:38" ht="14.5" x14ac:dyDescent="0.35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</row>
    <row r="703" spans="1:38" ht="14.5" x14ac:dyDescent="0.35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</row>
    <row r="704" spans="1:38" ht="14.5" x14ac:dyDescent="0.35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</row>
    <row r="705" spans="1:38" ht="14.5" x14ac:dyDescent="0.35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</row>
    <row r="706" spans="1:38" ht="14.5" x14ac:dyDescent="0.3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</row>
    <row r="707" spans="1:38" ht="14.5" x14ac:dyDescent="0.35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</row>
    <row r="708" spans="1:38" ht="14.5" x14ac:dyDescent="0.35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</row>
    <row r="709" spans="1:38" ht="14.5" x14ac:dyDescent="0.35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</row>
    <row r="710" spans="1:38" ht="14.5" x14ac:dyDescent="0.35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</row>
    <row r="711" spans="1:38" ht="14.5" x14ac:dyDescent="0.3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</row>
    <row r="712" spans="1:38" ht="14.5" x14ac:dyDescent="0.35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</row>
    <row r="713" spans="1:38" ht="14.5" x14ac:dyDescent="0.35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</row>
    <row r="714" spans="1:38" ht="14.5" x14ac:dyDescent="0.35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</row>
    <row r="715" spans="1:38" ht="14.5" x14ac:dyDescent="0.35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</row>
    <row r="716" spans="1:38" ht="14.5" x14ac:dyDescent="0.35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</row>
    <row r="717" spans="1:38" ht="14.5" x14ac:dyDescent="0.35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</row>
    <row r="718" spans="1:38" ht="14.5" x14ac:dyDescent="0.35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</row>
    <row r="719" spans="1:38" ht="14.5" x14ac:dyDescent="0.35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</row>
    <row r="720" spans="1:38" ht="14.5" x14ac:dyDescent="0.35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</row>
    <row r="721" spans="1:38" ht="14.5" x14ac:dyDescent="0.35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</row>
    <row r="722" spans="1:38" ht="14.5" x14ac:dyDescent="0.35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</row>
    <row r="723" spans="1:38" ht="14.5" x14ac:dyDescent="0.35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</row>
    <row r="724" spans="1:38" ht="14.5" x14ac:dyDescent="0.35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</row>
    <row r="725" spans="1:38" ht="14.5" x14ac:dyDescent="0.35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</row>
    <row r="726" spans="1:38" ht="14.5" x14ac:dyDescent="0.35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</row>
    <row r="727" spans="1:38" ht="14.5" x14ac:dyDescent="0.35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</row>
    <row r="728" spans="1:38" ht="14.5" x14ac:dyDescent="0.35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</row>
    <row r="729" spans="1:38" ht="14.5" x14ac:dyDescent="0.35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</row>
    <row r="730" spans="1:38" ht="14.5" x14ac:dyDescent="0.35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</row>
    <row r="731" spans="1:38" ht="14.5" x14ac:dyDescent="0.3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</row>
    <row r="732" spans="1:38" ht="14.5" x14ac:dyDescent="0.35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</row>
    <row r="733" spans="1:38" ht="14.5" x14ac:dyDescent="0.35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</row>
    <row r="734" spans="1:38" ht="14.5" x14ac:dyDescent="0.35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</row>
    <row r="735" spans="1:38" ht="14.5" x14ac:dyDescent="0.35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</row>
    <row r="736" spans="1:38" ht="14.5" x14ac:dyDescent="0.35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</row>
    <row r="737" spans="1:38" ht="14.5" x14ac:dyDescent="0.35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</row>
    <row r="738" spans="1:38" ht="14.5" x14ac:dyDescent="0.35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</row>
    <row r="739" spans="1:38" ht="14.5" x14ac:dyDescent="0.35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</row>
    <row r="740" spans="1:38" ht="14.5" x14ac:dyDescent="0.35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</row>
    <row r="741" spans="1:38" ht="14.5" x14ac:dyDescent="0.35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</row>
    <row r="742" spans="1:38" ht="14.5" x14ac:dyDescent="0.35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</row>
    <row r="743" spans="1:38" ht="14.5" x14ac:dyDescent="0.35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</row>
    <row r="744" spans="1:38" ht="14.5" x14ac:dyDescent="0.3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</row>
    <row r="745" spans="1:38" ht="14.5" x14ac:dyDescent="0.3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</row>
    <row r="746" spans="1:38" ht="14.5" x14ac:dyDescent="0.3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</row>
    <row r="747" spans="1:38" ht="14.5" x14ac:dyDescent="0.35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</row>
    <row r="748" spans="1:38" ht="14.5" x14ac:dyDescent="0.35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</row>
    <row r="749" spans="1:38" ht="14.5" x14ac:dyDescent="0.35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</row>
    <row r="750" spans="1:38" ht="14.5" x14ac:dyDescent="0.35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</row>
    <row r="751" spans="1:38" ht="14.5" x14ac:dyDescent="0.35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</row>
    <row r="752" spans="1:38" ht="14.5" x14ac:dyDescent="0.35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</row>
    <row r="753" spans="1:38" ht="14.5" x14ac:dyDescent="0.35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</row>
    <row r="754" spans="1:38" ht="14.5" x14ac:dyDescent="0.35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</row>
    <row r="755" spans="1:38" ht="14.5" x14ac:dyDescent="0.35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</row>
    <row r="756" spans="1:38" ht="14.5" x14ac:dyDescent="0.35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</row>
    <row r="757" spans="1:38" ht="14.5" x14ac:dyDescent="0.35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</row>
    <row r="758" spans="1:38" ht="14.5" x14ac:dyDescent="0.35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</row>
    <row r="759" spans="1:38" ht="14.5" x14ac:dyDescent="0.35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</row>
    <row r="760" spans="1:38" ht="14.5" x14ac:dyDescent="0.35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</row>
    <row r="761" spans="1:38" ht="14.5" x14ac:dyDescent="0.35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</row>
    <row r="762" spans="1:38" ht="14.5" x14ac:dyDescent="0.35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</row>
    <row r="763" spans="1:38" ht="14.5" x14ac:dyDescent="0.35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</row>
    <row r="764" spans="1:38" ht="14.5" x14ac:dyDescent="0.35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</row>
    <row r="765" spans="1:38" ht="14.5" x14ac:dyDescent="0.35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</row>
    <row r="766" spans="1:38" ht="14.5" x14ac:dyDescent="0.35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</row>
    <row r="767" spans="1:38" ht="14.5" x14ac:dyDescent="0.35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</row>
    <row r="768" spans="1:38" ht="14.5" x14ac:dyDescent="0.35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</row>
    <row r="769" spans="1:38" ht="14.5" x14ac:dyDescent="0.35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</row>
    <row r="770" spans="1:38" ht="14.5" x14ac:dyDescent="0.35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</row>
    <row r="771" spans="1:38" ht="14.5" x14ac:dyDescent="0.35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</row>
    <row r="772" spans="1:38" ht="14.5" x14ac:dyDescent="0.3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</row>
    <row r="773" spans="1:38" ht="14.5" x14ac:dyDescent="0.3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</row>
    <row r="774" spans="1:38" ht="14.5" x14ac:dyDescent="0.35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</row>
    <row r="775" spans="1:38" ht="14.5" x14ac:dyDescent="0.35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</row>
    <row r="776" spans="1:38" ht="14.5" x14ac:dyDescent="0.35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</row>
    <row r="777" spans="1:38" ht="14.5" x14ac:dyDescent="0.35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</row>
    <row r="778" spans="1:38" ht="14.5" x14ac:dyDescent="0.35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</row>
    <row r="779" spans="1:38" ht="14.5" x14ac:dyDescent="0.35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</row>
    <row r="780" spans="1:38" ht="14.5" x14ac:dyDescent="0.35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</row>
    <row r="781" spans="1:38" ht="14.5" x14ac:dyDescent="0.35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</row>
    <row r="782" spans="1:38" ht="14.5" x14ac:dyDescent="0.35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</row>
    <row r="783" spans="1:38" ht="14.5" x14ac:dyDescent="0.35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</row>
    <row r="784" spans="1:38" ht="14.5" x14ac:dyDescent="0.35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</row>
    <row r="785" spans="1:38" ht="14.5" x14ac:dyDescent="0.35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</row>
    <row r="786" spans="1:38" ht="14.5" x14ac:dyDescent="0.35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</row>
    <row r="787" spans="1:38" ht="14.5" x14ac:dyDescent="0.35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</row>
    <row r="788" spans="1:38" ht="14.5" x14ac:dyDescent="0.35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</row>
    <row r="789" spans="1:38" ht="14.5" x14ac:dyDescent="0.35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</row>
    <row r="790" spans="1:38" ht="14.5" x14ac:dyDescent="0.35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</row>
    <row r="791" spans="1:38" ht="14.5" x14ac:dyDescent="0.35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</row>
    <row r="792" spans="1:38" ht="14.5" x14ac:dyDescent="0.35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</row>
    <row r="793" spans="1:38" ht="14.5" x14ac:dyDescent="0.35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</row>
    <row r="794" spans="1:38" ht="14.5" x14ac:dyDescent="0.35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</row>
    <row r="795" spans="1:38" ht="14.5" x14ac:dyDescent="0.35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</row>
    <row r="796" spans="1:38" ht="14.5" x14ac:dyDescent="0.35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</row>
    <row r="797" spans="1:38" ht="14.5" x14ac:dyDescent="0.35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</row>
    <row r="798" spans="1:38" ht="14.5" x14ac:dyDescent="0.35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</row>
    <row r="799" spans="1:38" ht="14.5" x14ac:dyDescent="0.35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</row>
    <row r="800" spans="1:38" ht="14.5" x14ac:dyDescent="0.35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</row>
    <row r="801" spans="1:38" ht="14.5" x14ac:dyDescent="0.35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</row>
    <row r="802" spans="1:38" ht="14.5" x14ac:dyDescent="0.35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</row>
    <row r="803" spans="1:38" ht="14.5" x14ac:dyDescent="0.35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</row>
    <row r="804" spans="1:38" ht="14.5" x14ac:dyDescent="0.35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</row>
    <row r="805" spans="1:38" ht="14.5" x14ac:dyDescent="0.35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</row>
    <row r="806" spans="1:38" ht="14.5" x14ac:dyDescent="0.35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</row>
    <row r="807" spans="1:38" ht="14.5" x14ac:dyDescent="0.35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</row>
    <row r="808" spans="1:38" ht="14.5" x14ac:dyDescent="0.35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</row>
    <row r="809" spans="1:38" ht="14.5" x14ac:dyDescent="0.35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</row>
    <row r="810" spans="1:38" ht="14.5" x14ac:dyDescent="0.35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</row>
    <row r="811" spans="1:38" ht="14.5" x14ac:dyDescent="0.35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</row>
    <row r="812" spans="1:38" ht="14.5" x14ac:dyDescent="0.35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</row>
    <row r="813" spans="1:38" ht="14.5" x14ac:dyDescent="0.35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</row>
    <row r="814" spans="1:38" ht="14.5" x14ac:dyDescent="0.35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</row>
    <row r="815" spans="1:38" ht="14.5" x14ac:dyDescent="0.35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</row>
    <row r="816" spans="1:38" ht="14.5" x14ac:dyDescent="0.35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</row>
    <row r="817" spans="1:38" ht="14.5" x14ac:dyDescent="0.35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</row>
    <row r="818" spans="1:38" ht="14.5" x14ac:dyDescent="0.35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</row>
    <row r="819" spans="1:38" ht="14.5" x14ac:dyDescent="0.35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</row>
    <row r="820" spans="1:38" ht="14.5" x14ac:dyDescent="0.35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</row>
    <row r="821" spans="1:38" ht="14.5" x14ac:dyDescent="0.35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</row>
    <row r="822" spans="1:38" ht="14.5" x14ac:dyDescent="0.35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</row>
    <row r="823" spans="1:38" ht="14.5" x14ac:dyDescent="0.35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</row>
    <row r="824" spans="1:38" ht="14.5" x14ac:dyDescent="0.35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</row>
    <row r="825" spans="1:38" ht="14.5" x14ac:dyDescent="0.35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</row>
    <row r="826" spans="1:38" ht="14.5" x14ac:dyDescent="0.35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</row>
    <row r="827" spans="1:38" ht="14.5" x14ac:dyDescent="0.35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</row>
    <row r="828" spans="1:38" ht="14.5" x14ac:dyDescent="0.35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</row>
    <row r="829" spans="1:38" ht="14.5" x14ac:dyDescent="0.35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</row>
    <row r="830" spans="1:38" ht="14.5" x14ac:dyDescent="0.35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</row>
    <row r="831" spans="1:38" ht="14.5" x14ac:dyDescent="0.35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</row>
    <row r="832" spans="1:38" ht="14.5" x14ac:dyDescent="0.35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</row>
    <row r="833" spans="1:38" ht="14.5" x14ac:dyDescent="0.35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</row>
    <row r="834" spans="1:38" ht="14.5" x14ac:dyDescent="0.35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</row>
    <row r="835" spans="1:38" ht="14.5" x14ac:dyDescent="0.35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</row>
    <row r="836" spans="1:38" ht="14.5" x14ac:dyDescent="0.35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</row>
    <row r="837" spans="1:38" ht="14.5" x14ac:dyDescent="0.35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</row>
    <row r="838" spans="1:38" ht="14.5" x14ac:dyDescent="0.35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</row>
    <row r="839" spans="1:38" ht="14.5" x14ac:dyDescent="0.35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</row>
    <row r="840" spans="1:38" ht="14.5" x14ac:dyDescent="0.35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</row>
    <row r="841" spans="1:38" ht="14.5" x14ac:dyDescent="0.35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</row>
    <row r="842" spans="1:38" ht="14.5" x14ac:dyDescent="0.35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</row>
    <row r="843" spans="1:38" ht="14.5" x14ac:dyDescent="0.35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</row>
    <row r="844" spans="1:38" ht="14.5" x14ac:dyDescent="0.3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</row>
    <row r="845" spans="1:38" ht="14.5" x14ac:dyDescent="0.3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</row>
    <row r="846" spans="1:38" ht="14.5" x14ac:dyDescent="0.35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</row>
    <row r="847" spans="1:38" ht="14.5" x14ac:dyDescent="0.35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</row>
    <row r="848" spans="1:38" ht="14.5" x14ac:dyDescent="0.35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</row>
    <row r="849" spans="1:38" ht="14.5" x14ac:dyDescent="0.35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</row>
    <row r="850" spans="1:38" ht="14.5" x14ac:dyDescent="0.35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</row>
    <row r="851" spans="1:38" ht="14.5" x14ac:dyDescent="0.35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</row>
    <row r="852" spans="1:38" ht="14.5" x14ac:dyDescent="0.35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</row>
    <row r="853" spans="1:38" ht="14.5" x14ac:dyDescent="0.35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</row>
    <row r="854" spans="1:38" ht="14.5" x14ac:dyDescent="0.35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</row>
    <row r="855" spans="1:38" ht="14.5" x14ac:dyDescent="0.35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</row>
    <row r="856" spans="1:38" ht="14.5" x14ac:dyDescent="0.35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</row>
    <row r="857" spans="1:38" ht="14.5" x14ac:dyDescent="0.35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</row>
    <row r="858" spans="1:38" ht="14.5" x14ac:dyDescent="0.35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</row>
    <row r="859" spans="1:38" ht="14.5" x14ac:dyDescent="0.35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</row>
    <row r="860" spans="1:38" ht="14.5" x14ac:dyDescent="0.35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</row>
    <row r="861" spans="1:38" ht="14.5" x14ac:dyDescent="0.35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</row>
    <row r="862" spans="1:38" ht="14.5" x14ac:dyDescent="0.35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</row>
    <row r="863" spans="1:38" ht="14.5" x14ac:dyDescent="0.35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</row>
    <row r="864" spans="1:38" ht="14.5" x14ac:dyDescent="0.35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</row>
    <row r="865" spans="1:38" ht="14.5" x14ac:dyDescent="0.35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</row>
    <row r="866" spans="1:38" ht="14.5" x14ac:dyDescent="0.35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</row>
    <row r="867" spans="1:38" ht="14.5" x14ac:dyDescent="0.35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</row>
    <row r="868" spans="1:38" ht="14.5" x14ac:dyDescent="0.35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</row>
    <row r="869" spans="1:38" ht="14.5" x14ac:dyDescent="0.35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</row>
    <row r="870" spans="1:38" ht="14.5" x14ac:dyDescent="0.35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</row>
    <row r="871" spans="1:38" ht="14.5" x14ac:dyDescent="0.35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</row>
    <row r="872" spans="1:38" ht="14.5" x14ac:dyDescent="0.35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</row>
    <row r="873" spans="1:38" ht="14.5" x14ac:dyDescent="0.35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</row>
    <row r="874" spans="1:38" ht="14.5" x14ac:dyDescent="0.35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</row>
    <row r="875" spans="1:38" ht="14.5" x14ac:dyDescent="0.35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</row>
    <row r="876" spans="1:38" ht="14.5" x14ac:dyDescent="0.35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</row>
    <row r="877" spans="1:38" ht="14.5" x14ac:dyDescent="0.35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</row>
    <row r="878" spans="1:38" ht="14.5" x14ac:dyDescent="0.35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</row>
    <row r="879" spans="1:38" ht="14.5" x14ac:dyDescent="0.35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</row>
    <row r="880" spans="1:38" ht="14.5" x14ac:dyDescent="0.35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</row>
    <row r="881" spans="1:38" ht="14.5" x14ac:dyDescent="0.35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</row>
    <row r="882" spans="1:38" ht="14.5" x14ac:dyDescent="0.35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</row>
    <row r="883" spans="1:38" ht="14.5" x14ac:dyDescent="0.35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</row>
    <row r="884" spans="1:38" ht="14.5" x14ac:dyDescent="0.35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</row>
    <row r="885" spans="1:38" ht="14.5" x14ac:dyDescent="0.35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</row>
    <row r="886" spans="1:38" ht="14.5" x14ac:dyDescent="0.35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</row>
    <row r="887" spans="1:38" ht="14.5" x14ac:dyDescent="0.35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</row>
    <row r="888" spans="1:38" ht="14.5" x14ac:dyDescent="0.3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</row>
    <row r="889" spans="1:38" ht="14.5" x14ac:dyDescent="0.35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</row>
    <row r="890" spans="1:38" ht="14.5" x14ac:dyDescent="0.35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</row>
    <row r="891" spans="1:38" ht="14.5" x14ac:dyDescent="0.35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</row>
    <row r="892" spans="1:38" ht="14.5" x14ac:dyDescent="0.35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</row>
    <row r="893" spans="1:38" ht="14.5" x14ac:dyDescent="0.35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</row>
    <row r="894" spans="1:38" ht="14.5" x14ac:dyDescent="0.35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</row>
    <row r="895" spans="1:38" ht="14.5" x14ac:dyDescent="0.35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</row>
    <row r="896" spans="1:38" ht="14.5" x14ac:dyDescent="0.35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</row>
    <row r="897" spans="1:38" ht="14.5" x14ac:dyDescent="0.35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</row>
    <row r="898" spans="1:38" ht="14.5" x14ac:dyDescent="0.35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</row>
    <row r="899" spans="1:38" ht="14.5" x14ac:dyDescent="0.35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</row>
    <row r="900" spans="1:38" ht="14.5" x14ac:dyDescent="0.35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</row>
    <row r="901" spans="1:38" ht="14.5" x14ac:dyDescent="0.35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</row>
    <row r="902" spans="1:38" ht="14.5" x14ac:dyDescent="0.35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</row>
    <row r="903" spans="1:38" ht="14.5" x14ac:dyDescent="0.35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</row>
    <row r="904" spans="1:38" ht="14.5" x14ac:dyDescent="0.35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</row>
    <row r="905" spans="1:38" ht="14.5" x14ac:dyDescent="0.3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</row>
    <row r="906" spans="1:38" ht="14.5" x14ac:dyDescent="0.35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</row>
    <row r="907" spans="1:38" ht="14.5" x14ac:dyDescent="0.35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</row>
    <row r="908" spans="1:38" ht="14.5" x14ac:dyDescent="0.35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</row>
    <row r="909" spans="1:38" ht="14.5" x14ac:dyDescent="0.35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</row>
    <row r="910" spans="1:38" ht="14.5" x14ac:dyDescent="0.35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</row>
    <row r="911" spans="1:38" ht="14.5" x14ac:dyDescent="0.35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</row>
    <row r="912" spans="1:38" ht="14.5" x14ac:dyDescent="0.35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</row>
    <row r="913" spans="1:38" ht="14.5" x14ac:dyDescent="0.35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</row>
    <row r="914" spans="1:38" ht="14.5" x14ac:dyDescent="0.35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</row>
    <row r="915" spans="1:38" ht="14.5" x14ac:dyDescent="0.3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</row>
    <row r="916" spans="1:38" ht="14.5" x14ac:dyDescent="0.35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</row>
    <row r="917" spans="1:38" ht="14.5" x14ac:dyDescent="0.35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</row>
    <row r="918" spans="1:38" ht="14.5" x14ac:dyDescent="0.35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</row>
    <row r="919" spans="1:38" ht="14.5" x14ac:dyDescent="0.35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</row>
    <row r="920" spans="1:38" ht="14.5" x14ac:dyDescent="0.35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</row>
    <row r="921" spans="1:38" ht="14.5" x14ac:dyDescent="0.35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</row>
    <row r="922" spans="1:38" ht="14.5" x14ac:dyDescent="0.35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</row>
    <row r="923" spans="1:38" ht="14.5" x14ac:dyDescent="0.35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</row>
    <row r="924" spans="1:38" ht="14.5" x14ac:dyDescent="0.35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</row>
    <row r="925" spans="1:38" ht="14.5" x14ac:dyDescent="0.35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</row>
    <row r="926" spans="1:38" ht="14.5" x14ac:dyDescent="0.35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</row>
    <row r="927" spans="1:38" ht="14.5" x14ac:dyDescent="0.35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</row>
    <row r="928" spans="1:38" ht="14.5" x14ac:dyDescent="0.35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</row>
    <row r="929" spans="1:38" ht="14.5" x14ac:dyDescent="0.35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</row>
    <row r="930" spans="1:38" ht="14.5" x14ac:dyDescent="0.35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</row>
    <row r="931" spans="1:38" ht="14.5" x14ac:dyDescent="0.35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</row>
    <row r="932" spans="1:38" ht="14.5" x14ac:dyDescent="0.35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</row>
    <row r="933" spans="1:38" ht="14.5" x14ac:dyDescent="0.35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</row>
    <row r="934" spans="1:38" ht="14.5" x14ac:dyDescent="0.35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</row>
    <row r="935" spans="1:38" ht="14.5" x14ac:dyDescent="0.3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</row>
    <row r="936" spans="1:38" ht="14.5" x14ac:dyDescent="0.3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</row>
    <row r="937" spans="1:38" ht="14.5" x14ac:dyDescent="0.3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</row>
    <row r="938" spans="1:38" ht="14.5" x14ac:dyDescent="0.3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</row>
    <row r="939" spans="1:38" ht="14.5" x14ac:dyDescent="0.35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</row>
    <row r="940" spans="1:38" ht="14.5" x14ac:dyDescent="0.35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</row>
    <row r="941" spans="1:38" ht="14.5" x14ac:dyDescent="0.35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</row>
    <row r="942" spans="1:38" ht="14.5" x14ac:dyDescent="0.35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</row>
    <row r="943" spans="1:38" ht="14.5" x14ac:dyDescent="0.35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</row>
    <row r="944" spans="1:38" ht="14.5" x14ac:dyDescent="0.35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</row>
    <row r="945" spans="1:38" ht="14.5" x14ac:dyDescent="0.35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</row>
    <row r="946" spans="1:38" ht="14.5" x14ac:dyDescent="0.35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</row>
    <row r="947" spans="1:38" ht="14.5" x14ac:dyDescent="0.35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</row>
    <row r="948" spans="1:38" ht="14.5" x14ac:dyDescent="0.35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</row>
    <row r="949" spans="1:38" ht="14.5" x14ac:dyDescent="0.35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</row>
    <row r="950" spans="1:38" ht="14.5" x14ac:dyDescent="0.35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</row>
    <row r="951" spans="1:38" ht="14.5" x14ac:dyDescent="0.35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</row>
    <row r="952" spans="1:38" ht="14.5" x14ac:dyDescent="0.35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</row>
    <row r="953" spans="1:38" ht="14.5" x14ac:dyDescent="0.35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</row>
    <row r="954" spans="1:38" ht="14.5" x14ac:dyDescent="0.35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</row>
    <row r="955" spans="1:38" ht="14.5" x14ac:dyDescent="0.35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</row>
    <row r="956" spans="1:38" ht="14.5" x14ac:dyDescent="0.35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</row>
    <row r="957" spans="1:38" ht="14.5" x14ac:dyDescent="0.35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</row>
    <row r="958" spans="1:38" ht="14.5" x14ac:dyDescent="0.35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</row>
    <row r="959" spans="1:38" ht="14.5" x14ac:dyDescent="0.35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</row>
    <row r="960" spans="1:38" ht="14.5" x14ac:dyDescent="0.35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</row>
    <row r="961" spans="1:38" ht="14.5" x14ac:dyDescent="0.35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</row>
    <row r="962" spans="1:38" ht="14.5" x14ac:dyDescent="0.35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</row>
    <row r="963" spans="1:38" ht="14.5" x14ac:dyDescent="0.35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</row>
    <row r="964" spans="1:38" ht="14.5" x14ac:dyDescent="0.35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</row>
    <row r="965" spans="1:38" ht="14.5" x14ac:dyDescent="0.35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</row>
    <row r="966" spans="1:38" ht="14.5" x14ac:dyDescent="0.35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</row>
    <row r="967" spans="1:38" ht="14.5" x14ac:dyDescent="0.35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</row>
    <row r="968" spans="1:38" ht="14.5" x14ac:dyDescent="0.35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</row>
    <row r="969" spans="1:38" ht="14.5" x14ac:dyDescent="0.35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</row>
    <row r="970" spans="1:38" ht="14.5" x14ac:dyDescent="0.35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</row>
    <row r="971" spans="1:38" ht="14.5" x14ac:dyDescent="0.35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</row>
    <row r="972" spans="1:38" ht="14.5" x14ac:dyDescent="0.35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</row>
    <row r="973" spans="1:38" ht="14.5" x14ac:dyDescent="0.35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</row>
    <row r="974" spans="1:38" ht="14.5" x14ac:dyDescent="0.35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</row>
    <row r="975" spans="1:38" ht="14.5" x14ac:dyDescent="0.35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</row>
    <row r="976" spans="1:38" ht="14.5" x14ac:dyDescent="0.35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</row>
    <row r="977" spans="1:38" ht="14.5" x14ac:dyDescent="0.35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</row>
    <row r="978" spans="1:38" ht="14.5" x14ac:dyDescent="0.35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</row>
    <row r="979" spans="1:38" ht="14.5" x14ac:dyDescent="0.35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</row>
    <row r="980" spans="1:38" ht="14.5" x14ac:dyDescent="0.35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</row>
    <row r="981" spans="1:38" ht="14.5" x14ac:dyDescent="0.35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</row>
    <row r="982" spans="1:38" ht="14.5" x14ac:dyDescent="0.35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</row>
    <row r="983" spans="1:38" ht="14.5" x14ac:dyDescent="0.35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</row>
    <row r="984" spans="1:38" ht="14.5" x14ac:dyDescent="0.35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</row>
    <row r="985" spans="1:38" ht="14.5" x14ac:dyDescent="0.35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</row>
    <row r="986" spans="1:38" ht="14.5" x14ac:dyDescent="0.35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</row>
    <row r="987" spans="1:38" ht="14.5" x14ac:dyDescent="0.35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</row>
    <row r="988" spans="1:38" ht="14.5" x14ac:dyDescent="0.35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</row>
    <row r="989" spans="1:38" ht="14.5" x14ac:dyDescent="0.35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</row>
    <row r="990" spans="1:38" ht="14.5" x14ac:dyDescent="0.35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</row>
    <row r="991" spans="1:38" ht="14.5" x14ac:dyDescent="0.35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</row>
    <row r="992" spans="1:38" ht="14.5" x14ac:dyDescent="0.35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</row>
    <row r="993" spans="1:38" ht="14.5" x14ac:dyDescent="0.35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</row>
    <row r="994" spans="1:38" ht="14.5" x14ac:dyDescent="0.35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</row>
    <row r="995" spans="1:38" ht="14.5" x14ac:dyDescent="0.35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</row>
    <row r="996" spans="1:38" ht="14.5" x14ac:dyDescent="0.35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</row>
    <row r="997" spans="1:38" ht="14.5" x14ac:dyDescent="0.35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</row>
    <row r="998" spans="1:38" ht="14.5" x14ac:dyDescent="0.35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</row>
    <row r="999" spans="1:38" ht="14.5" x14ac:dyDescent="0.35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</row>
    <row r="1000" spans="1:38" ht="14.5" x14ac:dyDescent="0.35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0"/>
  <sheetViews>
    <sheetView workbookViewId="0"/>
  </sheetViews>
  <sheetFormatPr defaultColWidth="12.6640625" defaultRowHeight="15" customHeight="1" x14ac:dyDescent="0.3"/>
  <cols>
    <col min="1" max="1" width="7.6640625" customWidth="1"/>
    <col min="2" max="3" width="6.6640625" customWidth="1"/>
    <col min="4" max="4" width="8" customWidth="1"/>
    <col min="5" max="10" width="6.6640625" customWidth="1"/>
    <col min="11" max="26" width="11" customWidth="1"/>
  </cols>
  <sheetData>
    <row r="1" spans="1:10" ht="15.75" customHeight="1" x14ac:dyDescent="0.35">
      <c r="A1" s="4" t="s">
        <v>329</v>
      </c>
      <c r="B1" s="4" t="s">
        <v>330</v>
      </c>
      <c r="C1" s="5" t="s">
        <v>331</v>
      </c>
      <c r="D1" s="4" t="s">
        <v>332</v>
      </c>
      <c r="E1" s="4" t="s">
        <v>333</v>
      </c>
      <c r="F1" s="5" t="s">
        <v>334</v>
      </c>
      <c r="G1" s="5" t="s">
        <v>335</v>
      </c>
      <c r="H1" s="6" t="s">
        <v>336</v>
      </c>
      <c r="I1" s="5" t="s">
        <v>337</v>
      </c>
      <c r="J1" s="6" t="s">
        <v>338</v>
      </c>
    </row>
    <row r="2" spans="1:10" ht="15.75" customHeight="1" x14ac:dyDescent="0.35">
      <c r="A2" s="4">
        <v>3</v>
      </c>
      <c r="B2" s="4">
        <v>4</v>
      </c>
      <c r="C2" s="5">
        <v>4</v>
      </c>
      <c r="D2" s="4">
        <v>4</v>
      </c>
      <c r="E2" s="4">
        <v>3</v>
      </c>
      <c r="F2" s="5">
        <v>3</v>
      </c>
      <c r="G2" s="5">
        <v>4</v>
      </c>
      <c r="H2" s="6">
        <v>4</v>
      </c>
      <c r="I2" s="5">
        <v>4</v>
      </c>
      <c r="J2" s="6">
        <v>4</v>
      </c>
    </row>
    <row r="3" spans="1:10" ht="15.75" customHeight="1" x14ac:dyDescent="0.35">
      <c r="A3" s="4">
        <v>3</v>
      </c>
      <c r="B3" s="4">
        <v>4</v>
      </c>
      <c r="C3" s="5">
        <v>3</v>
      </c>
      <c r="D3" s="4">
        <v>3</v>
      </c>
      <c r="E3" s="4">
        <v>3</v>
      </c>
      <c r="F3" s="5">
        <v>3</v>
      </c>
      <c r="G3" s="5">
        <v>4</v>
      </c>
      <c r="H3" s="6">
        <v>3</v>
      </c>
      <c r="I3" s="5">
        <v>3</v>
      </c>
      <c r="J3" s="6">
        <v>2</v>
      </c>
    </row>
    <row r="4" spans="1:10" ht="15.75" customHeight="1" x14ac:dyDescent="0.35">
      <c r="A4" s="4">
        <v>3</v>
      </c>
      <c r="B4" s="4">
        <v>4</v>
      </c>
      <c r="C4" s="5">
        <v>2</v>
      </c>
      <c r="D4" s="4">
        <v>3</v>
      </c>
      <c r="E4" s="4">
        <v>3</v>
      </c>
      <c r="F4" s="5">
        <v>4</v>
      </c>
      <c r="G4" s="5">
        <v>4</v>
      </c>
      <c r="H4" s="6">
        <v>1</v>
      </c>
      <c r="I4" s="5">
        <v>4</v>
      </c>
      <c r="J4" s="6">
        <v>2</v>
      </c>
    </row>
    <row r="5" spans="1:10" ht="15.75" customHeight="1" x14ac:dyDescent="0.35">
      <c r="A5" s="4">
        <v>2</v>
      </c>
      <c r="B5" s="4">
        <v>3</v>
      </c>
      <c r="C5" s="5">
        <v>4</v>
      </c>
      <c r="D5" s="4">
        <v>3</v>
      </c>
      <c r="E5" s="4">
        <v>3</v>
      </c>
      <c r="F5" s="5">
        <v>4</v>
      </c>
      <c r="G5" s="5">
        <v>4</v>
      </c>
      <c r="H5" s="6">
        <v>3</v>
      </c>
      <c r="I5" s="5">
        <v>4</v>
      </c>
      <c r="J5" s="6">
        <v>4</v>
      </c>
    </row>
    <row r="6" spans="1:10" ht="15.75" customHeight="1" x14ac:dyDescent="0.35">
      <c r="A6" s="4">
        <v>3</v>
      </c>
      <c r="B6" s="4">
        <v>4</v>
      </c>
      <c r="C6" s="5">
        <v>2</v>
      </c>
      <c r="D6" s="4">
        <v>3</v>
      </c>
      <c r="E6" s="4">
        <v>2</v>
      </c>
      <c r="F6" s="5">
        <v>1</v>
      </c>
      <c r="G6" s="5">
        <v>2</v>
      </c>
      <c r="H6" s="6">
        <v>4</v>
      </c>
      <c r="I6" s="5">
        <v>1</v>
      </c>
      <c r="J6" s="6">
        <v>2</v>
      </c>
    </row>
    <row r="7" spans="1:10" ht="15.75" customHeight="1" x14ac:dyDescent="0.35">
      <c r="A7" s="4">
        <v>4</v>
      </c>
      <c r="B7" s="4">
        <v>4</v>
      </c>
      <c r="C7" s="5">
        <v>3</v>
      </c>
      <c r="D7" s="4">
        <v>4</v>
      </c>
      <c r="E7" s="4">
        <v>2</v>
      </c>
      <c r="F7" s="5">
        <v>4</v>
      </c>
      <c r="G7" s="5">
        <v>4</v>
      </c>
      <c r="H7" s="6">
        <v>2</v>
      </c>
      <c r="I7" s="5">
        <v>3</v>
      </c>
      <c r="J7" s="6">
        <v>3</v>
      </c>
    </row>
    <row r="8" spans="1:10" ht="15.75" customHeight="1" x14ac:dyDescent="0.35">
      <c r="A8" s="4">
        <v>2</v>
      </c>
      <c r="B8" s="4">
        <v>3</v>
      </c>
      <c r="C8" s="5">
        <v>1</v>
      </c>
      <c r="D8" s="4">
        <v>3</v>
      </c>
      <c r="E8" s="4">
        <v>2</v>
      </c>
      <c r="F8" s="5">
        <v>2</v>
      </c>
      <c r="G8" s="5">
        <v>2</v>
      </c>
      <c r="H8" s="6">
        <v>3</v>
      </c>
      <c r="I8" s="5">
        <v>3</v>
      </c>
      <c r="J8" s="6">
        <v>2</v>
      </c>
    </row>
    <row r="9" spans="1:10" ht="15.75" customHeight="1" x14ac:dyDescent="0.35">
      <c r="A9" s="4">
        <v>2</v>
      </c>
      <c r="B9" s="4">
        <v>4</v>
      </c>
      <c r="C9" s="5">
        <v>2</v>
      </c>
      <c r="D9" s="4">
        <v>4</v>
      </c>
      <c r="E9" s="4">
        <v>2</v>
      </c>
      <c r="F9" s="5">
        <v>2</v>
      </c>
      <c r="G9" s="5">
        <v>3</v>
      </c>
      <c r="H9" s="6">
        <v>3</v>
      </c>
      <c r="I9" s="5">
        <v>3</v>
      </c>
      <c r="J9" s="6">
        <v>2</v>
      </c>
    </row>
    <row r="10" spans="1:10" ht="15.75" customHeight="1" x14ac:dyDescent="0.35">
      <c r="A10" s="4">
        <v>1</v>
      </c>
      <c r="B10" s="4">
        <v>3</v>
      </c>
      <c r="C10" s="5">
        <v>3</v>
      </c>
      <c r="D10" s="4">
        <v>3</v>
      </c>
      <c r="E10" s="4">
        <v>2</v>
      </c>
      <c r="F10" s="5">
        <v>1</v>
      </c>
      <c r="G10" s="5">
        <v>3</v>
      </c>
      <c r="H10" s="6">
        <v>2</v>
      </c>
      <c r="I10" s="5">
        <v>3</v>
      </c>
      <c r="J10" s="6">
        <v>3</v>
      </c>
    </row>
    <row r="11" spans="1:10" ht="15.75" customHeight="1" x14ac:dyDescent="0.35">
      <c r="A11" s="4">
        <v>3</v>
      </c>
      <c r="B11" s="4">
        <v>3</v>
      </c>
      <c r="C11" s="5">
        <v>3</v>
      </c>
      <c r="D11" s="4">
        <v>2</v>
      </c>
      <c r="E11" s="4">
        <v>2</v>
      </c>
      <c r="F11" s="5">
        <v>2</v>
      </c>
      <c r="G11" s="5">
        <v>3</v>
      </c>
      <c r="H11" s="6">
        <v>3</v>
      </c>
      <c r="I11" s="5">
        <v>4</v>
      </c>
      <c r="J11" s="6">
        <v>4</v>
      </c>
    </row>
    <row r="12" spans="1:10" ht="15.75" customHeight="1" x14ac:dyDescent="0.35">
      <c r="A12" s="4">
        <v>4</v>
      </c>
      <c r="B12" s="4">
        <v>4</v>
      </c>
      <c r="C12" s="5">
        <v>2</v>
      </c>
      <c r="D12" s="4">
        <v>2</v>
      </c>
      <c r="E12" s="4">
        <v>3</v>
      </c>
      <c r="F12" s="5">
        <v>3</v>
      </c>
      <c r="G12" s="5">
        <v>2</v>
      </c>
      <c r="H12" s="6">
        <v>2</v>
      </c>
      <c r="I12" s="5">
        <v>3</v>
      </c>
      <c r="J12" s="6">
        <v>2</v>
      </c>
    </row>
    <row r="13" spans="1:10" ht="15.75" customHeight="1" x14ac:dyDescent="0.35">
      <c r="A13" s="4">
        <v>2</v>
      </c>
      <c r="B13" s="4">
        <v>3</v>
      </c>
      <c r="C13" s="5">
        <v>2</v>
      </c>
      <c r="D13" s="4">
        <v>2</v>
      </c>
      <c r="E13" s="4">
        <v>2</v>
      </c>
      <c r="F13" s="5">
        <v>3</v>
      </c>
      <c r="G13" s="5">
        <v>1</v>
      </c>
      <c r="H13" s="6">
        <v>1</v>
      </c>
      <c r="I13" s="5">
        <v>4</v>
      </c>
      <c r="J13" s="6">
        <v>1</v>
      </c>
    </row>
    <row r="14" spans="1:10" ht="15.75" customHeight="1" x14ac:dyDescent="0.35">
      <c r="A14" s="4">
        <v>3</v>
      </c>
      <c r="B14" s="4">
        <v>4</v>
      </c>
      <c r="C14" s="5">
        <v>3</v>
      </c>
      <c r="D14" s="4">
        <v>3</v>
      </c>
      <c r="E14" s="4">
        <v>3</v>
      </c>
      <c r="F14" s="5">
        <v>4</v>
      </c>
      <c r="G14" s="5">
        <v>4</v>
      </c>
      <c r="H14" s="6">
        <v>2</v>
      </c>
      <c r="I14" s="5">
        <v>4</v>
      </c>
      <c r="J14" s="6">
        <v>4</v>
      </c>
    </row>
    <row r="15" spans="1:10" ht="15.75" customHeight="1" x14ac:dyDescent="0.35">
      <c r="A15" s="4">
        <v>3</v>
      </c>
      <c r="B15" s="4">
        <v>4</v>
      </c>
      <c r="C15" s="5">
        <v>2</v>
      </c>
      <c r="D15" s="4">
        <v>3</v>
      </c>
      <c r="E15" s="4">
        <v>3</v>
      </c>
      <c r="F15" s="5">
        <v>2</v>
      </c>
      <c r="G15" s="5">
        <v>3</v>
      </c>
      <c r="H15" s="6">
        <v>2</v>
      </c>
      <c r="I15" s="5">
        <v>2</v>
      </c>
      <c r="J15" s="6">
        <v>2</v>
      </c>
    </row>
    <row r="16" spans="1:10" ht="15.75" customHeight="1" x14ac:dyDescent="0.35">
      <c r="A16" s="4">
        <v>3</v>
      </c>
      <c r="B16" s="4">
        <v>3</v>
      </c>
      <c r="C16" s="5">
        <v>3</v>
      </c>
      <c r="D16" s="4">
        <v>3</v>
      </c>
      <c r="E16" s="4">
        <v>1</v>
      </c>
      <c r="F16" s="5">
        <v>3</v>
      </c>
      <c r="G16" s="5">
        <v>3</v>
      </c>
      <c r="H16" s="6">
        <v>2</v>
      </c>
      <c r="I16" s="5">
        <v>2</v>
      </c>
      <c r="J16" s="6">
        <v>1</v>
      </c>
    </row>
    <row r="17" spans="1:10" ht="15.75" customHeight="1" x14ac:dyDescent="0.35">
      <c r="A17" s="4">
        <v>3</v>
      </c>
      <c r="B17" s="4">
        <v>4</v>
      </c>
      <c r="C17" s="5">
        <v>4</v>
      </c>
      <c r="D17" s="4">
        <v>3</v>
      </c>
      <c r="E17" s="4">
        <v>2</v>
      </c>
      <c r="F17" s="5">
        <v>3</v>
      </c>
      <c r="G17" s="5">
        <v>4</v>
      </c>
      <c r="H17" s="6">
        <v>2</v>
      </c>
      <c r="I17" s="5">
        <v>4</v>
      </c>
      <c r="J17" s="6">
        <v>2</v>
      </c>
    </row>
    <row r="18" spans="1:10" ht="15.75" customHeight="1" x14ac:dyDescent="0.35">
      <c r="A18" s="4">
        <v>2</v>
      </c>
      <c r="B18" s="4">
        <v>1</v>
      </c>
      <c r="C18" s="5">
        <v>3</v>
      </c>
      <c r="D18" s="4">
        <v>2</v>
      </c>
      <c r="E18" s="4">
        <v>1</v>
      </c>
      <c r="F18" s="5">
        <v>2</v>
      </c>
      <c r="G18" s="5">
        <v>3</v>
      </c>
      <c r="H18" s="6">
        <v>3</v>
      </c>
      <c r="I18" s="5">
        <v>2</v>
      </c>
      <c r="J18" s="6">
        <v>1</v>
      </c>
    </row>
    <row r="19" spans="1:10" ht="15.75" customHeight="1" x14ac:dyDescent="0.35">
      <c r="A19" s="4">
        <v>3</v>
      </c>
      <c r="B19" s="4">
        <v>4</v>
      </c>
      <c r="C19" s="5">
        <v>3</v>
      </c>
      <c r="D19" s="4">
        <v>3</v>
      </c>
      <c r="E19" s="4">
        <v>3</v>
      </c>
      <c r="F19" s="5">
        <v>1</v>
      </c>
      <c r="G19" s="5">
        <v>4</v>
      </c>
      <c r="H19" s="6">
        <v>3</v>
      </c>
      <c r="I19" s="5">
        <v>3</v>
      </c>
      <c r="J19" s="6">
        <v>3</v>
      </c>
    </row>
    <row r="20" spans="1:10" ht="15.75" customHeight="1" x14ac:dyDescent="0.35">
      <c r="A20" s="4">
        <v>2</v>
      </c>
      <c r="B20" s="4">
        <v>4</v>
      </c>
      <c r="C20" s="5">
        <v>3</v>
      </c>
      <c r="D20" s="4">
        <v>4</v>
      </c>
      <c r="E20" s="4">
        <v>4</v>
      </c>
      <c r="F20" s="5">
        <v>4</v>
      </c>
      <c r="G20" s="5">
        <v>4</v>
      </c>
      <c r="H20" s="6">
        <v>4</v>
      </c>
      <c r="I20" s="5">
        <v>4</v>
      </c>
      <c r="J20" s="6">
        <v>4</v>
      </c>
    </row>
    <row r="21" spans="1:10" ht="15.75" customHeight="1" x14ac:dyDescent="0.35">
      <c r="A21" s="4">
        <v>3</v>
      </c>
      <c r="B21" s="4">
        <v>3</v>
      </c>
      <c r="C21" s="5">
        <v>4</v>
      </c>
      <c r="D21" s="4">
        <v>4</v>
      </c>
      <c r="E21" s="4">
        <v>3</v>
      </c>
      <c r="F21" s="5">
        <v>4</v>
      </c>
      <c r="G21" s="5">
        <v>4</v>
      </c>
      <c r="H21" s="6">
        <v>3</v>
      </c>
      <c r="I21" s="5">
        <v>4</v>
      </c>
      <c r="J21" s="6">
        <v>4</v>
      </c>
    </row>
    <row r="22" spans="1:10" ht="15.75" customHeight="1" x14ac:dyDescent="0.35">
      <c r="A22" s="4">
        <v>4</v>
      </c>
      <c r="B22" s="4">
        <v>4</v>
      </c>
      <c r="C22" s="5">
        <v>4</v>
      </c>
      <c r="D22" s="4">
        <v>3</v>
      </c>
      <c r="E22" s="4">
        <v>3</v>
      </c>
      <c r="F22" s="5">
        <v>4</v>
      </c>
      <c r="G22" s="5">
        <v>4</v>
      </c>
      <c r="H22" s="6">
        <v>3</v>
      </c>
      <c r="I22" s="5">
        <v>4</v>
      </c>
      <c r="J22" s="6">
        <v>4</v>
      </c>
    </row>
    <row r="23" spans="1:10" ht="15.75" customHeight="1" x14ac:dyDescent="0.35">
      <c r="A23" s="4">
        <v>4</v>
      </c>
      <c r="B23" s="4">
        <v>4</v>
      </c>
      <c r="C23" s="5">
        <v>3</v>
      </c>
      <c r="D23" s="4">
        <v>4</v>
      </c>
      <c r="E23" s="4">
        <v>4</v>
      </c>
      <c r="F23" s="5">
        <v>2</v>
      </c>
      <c r="G23" s="5">
        <v>2</v>
      </c>
      <c r="H23" s="6">
        <v>3</v>
      </c>
      <c r="I23" s="5">
        <v>3</v>
      </c>
      <c r="J23" s="6">
        <v>3</v>
      </c>
    </row>
    <row r="24" spans="1:10" ht="15.75" customHeight="1" x14ac:dyDescent="0.35">
      <c r="A24" s="4">
        <v>4</v>
      </c>
      <c r="B24" s="4">
        <v>3</v>
      </c>
      <c r="C24" s="5">
        <v>4</v>
      </c>
      <c r="D24" s="4">
        <v>4</v>
      </c>
      <c r="E24" s="4">
        <v>3</v>
      </c>
      <c r="F24" s="5">
        <v>4</v>
      </c>
      <c r="G24" s="5">
        <v>4</v>
      </c>
      <c r="H24" s="6">
        <v>4</v>
      </c>
      <c r="I24" s="5">
        <v>4</v>
      </c>
      <c r="J24" s="6">
        <v>4</v>
      </c>
    </row>
    <row r="25" spans="1:10" ht="15.75" customHeight="1" x14ac:dyDescent="0.35">
      <c r="A25" s="4">
        <v>4</v>
      </c>
      <c r="B25" s="4">
        <v>4</v>
      </c>
      <c r="C25" s="5">
        <v>2</v>
      </c>
      <c r="D25" s="4">
        <v>4</v>
      </c>
      <c r="E25" s="4">
        <v>3</v>
      </c>
      <c r="F25" s="5">
        <v>3</v>
      </c>
      <c r="G25" s="5">
        <v>2</v>
      </c>
      <c r="H25" s="6">
        <v>3</v>
      </c>
      <c r="I25" s="5">
        <v>4</v>
      </c>
      <c r="J25" s="6">
        <v>1</v>
      </c>
    </row>
    <row r="26" spans="1:10" ht="15.75" customHeight="1" x14ac:dyDescent="0.35">
      <c r="A26" s="4">
        <v>3</v>
      </c>
      <c r="B26" s="4">
        <v>3</v>
      </c>
      <c r="C26" s="5">
        <v>4</v>
      </c>
      <c r="D26" s="4">
        <v>4</v>
      </c>
      <c r="E26" s="4">
        <v>3</v>
      </c>
      <c r="F26" s="5">
        <v>3</v>
      </c>
      <c r="G26" s="5">
        <v>4</v>
      </c>
      <c r="H26" s="6">
        <v>2</v>
      </c>
      <c r="I26" s="5">
        <v>4</v>
      </c>
      <c r="J26" s="6">
        <v>1</v>
      </c>
    </row>
    <row r="27" spans="1:10" ht="15.75" customHeight="1" x14ac:dyDescent="0.35">
      <c r="A27" s="4">
        <v>4</v>
      </c>
      <c r="B27" s="4">
        <v>3</v>
      </c>
      <c r="C27" s="5">
        <v>3</v>
      </c>
      <c r="D27" s="4">
        <v>3</v>
      </c>
      <c r="E27" s="4">
        <v>3</v>
      </c>
      <c r="F27" s="5">
        <v>2</v>
      </c>
      <c r="G27" s="5">
        <v>4</v>
      </c>
      <c r="H27" s="6">
        <v>3</v>
      </c>
      <c r="I27" s="5">
        <v>1</v>
      </c>
      <c r="J27" s="6">
        <v>4</v>
      </c>
    </row>
    <row r="28" spans="1:10" ht="15.75" customHeight="1" x14ac:dyDescent="0.35">
      <c r="A28" s="4">
        <v>2</v>
      </c>
      <c r="B28" s="4">
        <v>3</v>
      </c>
      <c r="C28" s="5">
        <v>2</v>
      </c>
      <c r="D28" s="4">
        <v>3</v>
      </c>
      <c r="E28" s="4">
        <v>2</v>
      </c>
      <c r="F28" s="5">
        <v>2</v>
      </c>
      <c r="G28" s="5">
        <v>2</v>
      </c>
      <c r="H28" s="6">
        <v>2</v>
      </c>
      <c r="I28" s="5">
        <v>2</v>
      </c>
      <c r="J28" s="6">
        <v>1</v>
      </c>
    </row>
    <row r="29" spans="1:10" ht="15.75" customHeight="1" x14ac:dyDescent="0.35">
      <c r="A29" s="4">
        <v>4</v>
      </c>
      <c r="B29" s="4">
        <v>4</v>
      </c>
      <c r="C29" s="5">
        <v>4</v>
      </c>
      <c r="D29" s="4">
        <v>4</v>
      </c>
      <c r="E29" s="4">
        <v>4</v>
      </c>
      <c r="F29" s="5">
        <v>4</v>
      </c>
      <c r="G29" s="5">
        <v>4</v>
      </c>
      <c r="H29" s="6">
        <v>4</v>
      </c>
      <c r="I29" s="5">
        <v>4</v>
      </c>
      <c r="J29" s="6">
        <v>4</v>
      </c>
    </row>
    <row r="30" spans="1:10" ht="15.75" customHeight="1" x14ac:dyDescent="0.35">
      <c r="A30" s="4">
        <v>3</v>
      </c>
      <c r="B30" s="4">
        <v>4</v>
      </c>
      <c r="C30" s="5">
        <v>3</v>
      </c>
      <c r="D30" s="4">
        <v>2</v>
      </c>
      <c r="E30" s="4">
        <v>2</v>
      </c>
      <c r="F30" s="5">
        <v>4</v>
      </c>
      <c r="G30" s="5">
        <v>4</v>
      </c>
      <c r="H30" s="6">
        <v>4</v>
      </c>
      <c r="I30" s="5">
        <v>4</v>
      </c>
      <c r="J30" s="6">
        <v>1</v>
      </c>
    </row>
    <row r="31" spans="1:10" ht="15.75" customHeight="1" x14ac:dyDescent="0.35">
      <c r="A31" s="4">
        <v>2</v>
      </c>
      <c r="B31" s="4">
        <v>4</v>
      </c>
      <c r="C31" s="5">
        <v>2</v>
      </c>
      <c r="D31" s="4">
        <v>3</v>
      </c>
      <c r="E31" s="4">
        <v>3</v>
      </c>
      <c r="F31" s="5">
        <v>3</v>
      </c>
      <c r="G31" s="5">
        <v>2</v>
      </c>
      <c r="H31" s="6">
        <v>4</v>
      </c>
      <c r="I31" s="5">
        <v>1</v>
      </c>
      <c r="J31" s="6">
        <v>1</v>
      </c>
    </row>
    <row r="32" spans="1:10" ht="15.75" customHeight="1" x14ac:dyDescent="0.35">
      <c r="A32" s="4">
        <v>2</v>
      </c>
      <c r="B32" s="4">
        <v>3</v>
      </c>
      <c r="C32" s="5">
        <v>2</v>
      </c>
      <c r="D32" s="4">
        <v>2</v>
      </c>
      <c r="E32" s="4">
        <v>2</v>
      </c>
      <c r="F32" s="5">
        <v>3</v>
      </c>
      <c r="G32" s="5">
        <v>2</v>
      </c>
      <c r="H32" s="6">
        <v>3</v>
      </c>
      <c r="I32" s="5">
        <v>2</v>
      </c>
      <c r="J32" s="6">
        <v>2</v>
      </c>
    </row>
    <row r="33" spans="1:10" ht="15.75" customHeight="1" x14ac:dyDescent="0.35">
      <c r="A33" s="4">
        <v>2</v>
      </c>
      <c r="B33" s="4">
        <v>3</v>
      </c>
      <c r="C33" s="5">
        <v>4</v>
      </c>
      <c r="D33" s="4">
        <v>2</v>
      </c>
      <c r="E33" s="4">
        <v>3</v>
      </c>
      <c r="F33" s="5">
        <v>4</v>
      </c>
      <c r="G33" s="5">
        <v>4</v>
      </c>
      <c r="H33" s="6">
        <v>3</v>
      </c>
      <c r="I33" s="5">
        <v>4</v>
      </c>
      <c r="J33" s="6">
        <v>4</v>
      </c>
    </row>
    <row r="34" spans="1:10" ht="15.75" customHeight="1" x14ac:dyDescent="0.35">
      <c r="A34" s="4">
        <v>4</v>
      </c>
      <c r="B34" s="4">
        <v>4</v>
      </c>
      <c r="C34" s="5">
        <v>3</v>
      </c>
      <c r="D34" s="4">
        <v>3</v>
      </c>
      <c r="E34" s="4">
        <v>3</v>
      </c>
      <c r="F34" s="5">
        <v>3</v>
      </c>
      <c r="G34" s="5">
        <v>2</v>
      </c>
      <c r="H34" s="6">
        <v>3</v>
      </c>
      <c r="I34" s="5">
        <v>3</v>
      </c>
      <c r="J34" s="6">
        <v>3</v>
      </c>
    </row>
    <row r="35" spans="1:10" ht="15.75" customHeight="1" x14ac:dyDescent="0.35">
      <c r="A35" s="4">
        <v>2</v>
      </c>
      <c r="B35" s="4">
        <v>4</v>
      </c>
      <c r="C35" s="5">
        <v>4</v>
      </c>
      <c r="D35" s="4">
        <v>3</v>
      </c>
      <c r="E35" s="4">
        <v>3</v>
      </c>
      <c r="F35" s="5">
        <v>4</v>
      </c>
      <c r="G35" s="5">
        <v>3</v>
      </c>
      <c r="H35" s="6">
        <v>3</v>
      </c>
      <c r="I35" s="5">
        <v>4</v>
      </c>
      <c r="J35" s="6">
        <v>4</v>
      </c>
    </row>
    <row r="36" spans="1:10" ht="15.75" customHeight="1" x14ac:dyDescent="0.35">
      <c r="A36" s="4">
        <v>3</v>
      </c>
      <c r="B36" s="4">
        <v>3</v>
      </c>
      <c r="C36" s="5">
        <v>2</v>
      </c>
      <c r="D36" s="4">
        <v>3</v>
      </c>
      <c r="E36" s="4">
        <v>3</v>
      </c>
      <c r="F36" s="5">
        <v>2</v>
      </c>
      <c r="G36" s="5">
        <v>2</v>
      </c>
      <c r="H36" s="6">
        <v>3</v>
      </c>
      <c r="I36" s="5">
        <v>3</v>
      </c>
      <c r="J36" s="6">
        <v>2</v>
      </c>
    </row>
    <row r="37" spans="1:10" ht="15.75" customHeight="1" x14ac:dyDescent="0.35">
      <c r="A37" s="4">
        <v>2</v>
      </c>
      <c r="B37" s="4">
        <v>4</v>
      </c>
      <c r="C37" s="5">
        <v>3</v>
      </c>
      <c r="D37" s="4">
        <v>3</v>
      </c>
      <c r="E37" s="4">
        <v>3</v>
      </c>
      <c r="F37" s="5">
        <v>2</v>
      </c>
      <c r="G37" s="5">
        <v>3</v>
      </c>
      <c r="H37" s="6">
        <v>4</v>
      </c>
      <c r="I37" s="5">
        <v>1</v>
      </c>
      <c r="J37" s="6">
        <v>2</v>
      </c>
    </row>
    <row r="38" spans="1:10" ht="15.75" customHeight="1" x14ac:dyDescent="0.35">
      <c r="A38" s="4">
        <v>4</v>
      </c>
      <c r="B38" s="4">
        <v>4</v>
      </c>
      <c r="C38" s="5">
        <v>3</v>
      </c>
      <c r="D38" s="4">
        <v>4</v>
      </c>
      <c r="E38" s="4">
        <v>2</v>
      </c>
      <c r="F38" s="5">
        <v>2</v>
      </c>
      <c r="G38" s="5">
        <v>2</v>
      </c>
      <c r="H38" s="6">
        <v>2</v>
      </c>
      <c r="I38" s="5">
        <v>3</v>
      </c>
      <c r="J38" s="6">
        <v>2</v>
      </c>
    </row>
    <row r="39" spans="1:10" ht="15.75" customHeight="1" x14ac:dyDescent="0.35">
      <c r="A39" s="4">
        <v>4</v>
      </c>
      <c r="B39" s="4">
        <v>3</v>
      </c>
      <c r="C39" s="5">
        <v>4</v>
      </c>
      <c r="D39" s="4">
        <v>3</v>
      </c>
      <c r="E39" s="4">
        <v>3</v>
      </c>
      <c r="F39" s="5">
        <v>4</v>
      </c>
      <c r="G39" s="5">
        <v>4</v>
      </c>
      <c r="H39" s="6">
        <v>3</v>
      </c>
      <c r="I39" s="5">
        <v>4</v>
      </c>
      <c r="J39" s="6">
        <v>4</v>
      </c>
    </row>
    <row r="40" spans="1:10" ht="15.75" customHeight="1" x14ac:dyDescent="0.35">
      <c r="A40" s="4">
        <v>4</v>
      </c>
      <c r="B40" s="4">
        <v>1</v>
      </c>
      <c r="C40" s="5">
        <v>3</v>
      </c>
      <c r="D40" s="4">
        <v>3</v>
      </c>
      <c r="E40" s="4">
        <v>2</v>
      </c>
      <c r="F40" s="5">
        <v>4</v>
      </c>
      <c r="G40" s="5">
        <v>3</v>
      </c>
      <c r="H40" s="6">
        <v>4</v>
      </c>
      <c r="I40" s="5">
        <v>4</v>
      </c>
      <c r="J40" s="6">
        <v>2</v>
      </c>
    </row>
    <row r="41" spans="1:10" ht="15.75" customHeight="1" x14ac:dyDescent="0.35">
      <c r="A41" s="4">
        <v>3</v>
      </c>
      <c r="B41" s="4">
        <v>3</v>
      </c>
      <c r="C41" s="5">
        <v>4</v>
      </c>
      <c r="D41" s="4">
        <v>4</v>
      </c>
      <c r="E41" s="4">
        <v>3</v>
      </c>
      <c r="F41" s="5">
        <v>3</v>
      </c>
      <c r="G41" s="5">
        <v>3</v>
      </c>
      <c r="H41" s="6">
        <v>4</v>
      </c>
      <c r="I41" s="5">
        <v>3</v>
      </c>
      <c r="J41" s="6">
        <v>3</v>
      </c>
    </row>
    <row r="42" spans="1:10" ht="15.75" customHeight="1" x14ac:dyDescent="0.35">
      <c r="A42" s="4">
        <v>2</v>
      </c>
      <c r="B42" s="4">
        <v>1</v>
      </c>
      <c r="C42" s="5">
        <v>3</v>
      </c>
      <c r="D42" s="4">
        <v>3</v>
      </c>
      <c r="E42" s="4">
        <v>3</v>
      </c>
      <c r="F42" s="5">
        <v>3</v>
      </c>
      <c r="G42" s="5">
        <v>3</v>
      </c>
      <c r="H42" s="6">
        <v>2</v>
      </c>
      <c r="I42" s="5">
        <v>3</v>
      </c>
      <c r="J42" s="6">
        <v>2</v>
      </c>
    </row>
    <row r="43" spans="1:10" ht="15.75" customHeight="1" x14ac:dyDescent="0.35">
      <c r="A43" s="4">
        <v>3</v>
      </c>
      <c r="B43" s="4">
        <v>2</v>
      </c>
      <c r="C43" s="5">
        <v>4</v>
      </c>
      <c r="D43" s="4">
        <v>2</v>
      </c>
      <c r="E43" s="4">
        <v>2</v>
      </c>
      <c r="F43" s="5">
        <v>2</v>
      </c>
      <c r="G43" s="5">
        <v>4</v>
      </c>
      <c r="H43" s="6">
        <v>3</v>
      </c>
      <c r="I43" s="5">
        <v>3</v>
      </c>
      <c r="J43" s="6">
        <v>4</v>
      </c>
    </row>
    <row r="44" spans="1:10" ht="15.75" customHeight="1" x14ac:dyDescent="0.35">
      <c r="A44" s="4">
        <v>3</v>
      </c>
      <c r="B44" s="4">
        <v>1</v>
      </c>
      <c r="C44" s="5">
        <v>4</v>
      </c>
      <c r="D44" s="4">
        <v>3</v>
      </c>
      <c r="E44" s="4">
        <v>2</v>
      </c>
      <c r="F44" s="5">
        <v>4</v>
      </c>
      <c r="G44" s="5">
        <v>4</v>
      </c>
      <c r="H44" s="6">
        <v>3</v>
      </c>
      <c r="I44" s="5">
        <v>4</v>
      </c>
      <c r="J44" s="6">
        <v>3</v>
      </c>
    </row>
    <row r="45" spans="1:10" ht="15.75" customHeight="1" x14ac:dyDescent="0.35">
      <c r="A45" s="4">
        <v>3</v>
      </c>
      <c r="B45" s="4">
        <v>4</v>
      </c>
      <c r="C45" s="5">
        <v>3</v>
      </c>
      <c r="D45" s="4">
        <v>3</v>
      </c>
      <c r="E45" s="4">
        <v>3</v>
      </c>
      <c r="F45" s="5">
        <v>2</v>
      </c>
      <c r="G45" s="5">
        <v>3</v>
      </c>
      <c r="H45" s="6">
        <v>4</v>
      </c>
      <c r="I45" s="5">
        <v>3</v>
      </c>
      <c r="J45" s="6">
        <v>3</v>
      </c>
    </row>
    <row r="46" spans="1:10" ht="15.75" customHeight="1" x14ac:dyDescent="0.35">
      <c r="A46" s="4">
        <v>2</v>
      </c>
      <c r="B46" s="4">
        <v>4</v>
      </c>
      <c r="C46" s="5">
        <v>3</v>
      </c>
      <c r="D46" s="4">
        <v>4</v>
      </c>
      <c r="E46" s="4">
        <v>3</v>
      </c>
      <c r="F46" s="5">
        <v>4</v>
      </c>
      <c r="G46" s="5">
        <v>4</v>
      </c>
      <c r="H46" s="6">
        <v>3</v>
      </c>
      <c r="I46" s="5">
        <v>3</v>
      </c>
      <c r="J46" s="6">
        <v>3</v>
      </c>
    </row>
    <row r="47" spans="1:10" ht="15.75" customHeight="1" x14ac:dyDescent="0.35">
      <c r="A47" s="4">
        <v>2</v>
      </c>
      <c r="B47" s="4">
        <v>3</v>
      </c>
      <c r="C47" s="5">
        <v>1</v>
      </c>
      <c r="D47" s="4">
        <v>3</v>
      </c>
      <c r="E47" s="4">
        <v>2</v>
      </c>
      <c r="F47" s="5">
        <v>1</v>
      </c>
      <c r="G47" s="5">
        <v>1</v>
      </c>
      <c r="H47" s="6">
        <v>3</v>
      </c>
      <c r="I47" s="5">
        <v>3</v>
      </c>
      <c r="J47" s="6">
        <v>2</v>
      </c>
    </row>
    <row r="48" spans="1:10" ht="15.75" customHeight="1" x14ac:dyDescent="0.35">
      <c r="A48" s="4">
        <v>3</v>
      </c>
      <c r="B48" s="4">
        <v>4</v>
      </c>
      <c r="C48" s="5">
        <v>4</v>
      </c>
      <c r="D48" s="4">
        <v>3</v>
      </c>
      <c r="E48" s="4">
        <v>3</v>
      </c>
      <c r="F48" s="5">
        <v>4</v>
      </c>
      <c r="G48" s="5">
        <v>4</v>
      </c>
      <c r="H48" s="6">
        <v>3</v>
      </c>
      <c r="I48" s="5">
        <v>3</v>
      </c>
      <c r="J48" s="6">
        <v>4</v>
      </c>
    </row>
    <row r="49" spans="1:10" ht="15.75" customHeight="1" x14ac:dyDescent="0.35">
      <c r="A49" s="4">
        <v>2</v>
      </c>
      <c r="B49" s="4">
        <v>3</v>
      </c>
      <c r="C49" s="5">
        <v>2</v>
      </c>
      <c r="D49" s="4">
        <v>3</v>
      </c>
      <c r="E49" s="4">
        <v>2</v>
      </c>
      <c r="F49" s="5">
        <v>3</v>
      </c>
      <c r="G49" s="5">
        <v>3</v>
      </c>
      <c r="H49" s="6">
        <v>2</v>
      </c>
      <c r="I49" s="5">
        <v>3</v>
      </c>
      <c r="J49" s="6">
        <v>2</v>
      </c>
    </row>
    <row r="50" spans="1:10" ht="15.75" customHeight="1" x14ac:dyDescent="0.35">
      <c r="A50" s="4">
        <v>3</v>
      </c>
      <c r="B50" s="4">
        <v>1</v>
      </c>
      <c r="C50" s="5">
        <v>2</v>
      </c>
      <c r="D50" s="4">
        <v>3</v>
      </c>
      <c r="E50" s="4">
        <v>2</v>
      </c>
      <c r="F50" s="5">
        <v>4</v>
      </c>
      <c r="G50" s="5">
        <v>3</v>
      </c>
      <c r="H50" s="6">
        <v>3</v>
      </c>
      <c r="I50" s="5">
        <v>3</v>
      </c>
      <c r="J50" s="6">
        <v>2</v>
      </c>
    </row>
    <row r="51" spans="1:10" ht="15.75" customHeight="1" x14ac:dyDescent="0.35">
      <c r="A51" s="4">
        <v>3</v>
      </c>
      <c r="B51" s="4">
        <v>3</v>
      </c>
      <c r="C51" s="5">
        <v>3</v>
      </c>
      <c r="D51" s="4">
        <v>2</v>
      </c>
      <c r="E51" s="4">
        <v>1</v>
      </c>
      <c r="F51" s="5">
        <v>2</v>
      </c>
      <c r="G51" s="5">
        <v>3</v>
      </c>
      <c r="H51" s="6">
        <v>4</v>
      </c>
      <c r="I51" s="5">
        <v>3</v>
      </c>
      <c r="J51" s="6">
        <v>1</v>
      </c>
    </row>
    <row r="52" spans="1:10" ht="15.75" customHeight="1" x14ac:dyDescent="0.35">
      <c r="A52" s="4">
        <v>1</v>
      </c>
      <c r="B52" s="4">
        <v>4</v>
      </c>
      <c r="C52" s="5">
        <v>4</v>
      </c>
      <c r="D52" s="4">
        <v>4</v>
      </c>
      <c r="E52" s="4">
        <v>3</v>
      </c>
      <c r="F52" s="5">
        <v>4</v>
      </c>
      <c r="G52" s="5">
        <v>4</v>
      </c>
      <c r="H52" s="6">
        <v>4</v>
      </c>
      <c r="I52" s="5">
        <v>4</v>
      </c>
      <c r="J52" s="6">
        <v>3</v>
      </c>
    </row>
    <row r="53" spans="1:10" ht="15.75" customHeight="1" x14ac:dyDescent="0.35">
      <c r="A53" s="4">
        <v>4</v>
      </c>
      <c r="B53" s="4">
        <v>4</v>
      </c>
      <c r="C53" s="5">
        <v>3</v>
      </c>
      <c r="D53" s="4">
        <v>3</v>
      </c>
      <c r="E53" s="4">
        <v>3</v>
      </c>
      <c r="F53" s="5">
        <v>2</v>
      </c>
      <c r="G53" s="5">
        <v>3</v>
      </c>
      <c r="H53" s="6">
        <v>4</v>
      </c>
      <c r="I53" s="5">
        <v>3</v>
      </c>
      <c r="J53" s="6">
        <v>3</v>
      </c>
    </row>
    <row r="54" spans="1:10" ht="15.75" customHeight="1" x14ac:dyDescent="0.35">
      <c r="A54" s="4">
        <v>3</v>
      </c>
      <c r="B54" s="4">
        <v>3</v>
      </c>
      <c r="C54" s="5">
        <v>3</v>
      </c>
      <c r="D54" s="4">
        <v>3</v>
      </c>
      <c r="E54" s="4">
        <v>2</v>
      </c>
      <c r="F54" s="5">
        <v>4</v>
      </c>
      <c r="G54" s="5">
        <v>3</v>
      </c>
      <c r="H54" s="6">
        <v>3</v>
      </c>
      <c r="I54" s="5">
        <v>4</v>
      </c>
      <c r="J54" s="6">
        <v>3</v>
      </c>
    </row>
    <row r="55" spans="1:10" ht="15.75" customHeight="1" x14ac:dyDescent="0.35">
      <c r="A55" s="4">
        <v>2</v>
      </c>
      <c r="B55" s="4">
        <v>3</v>
      </c>
      <c r="C55" s="5">
        <v>3</v>
      </c>
      <c r="D55" s="4">
        <v>3</v>
      </c>
      <c r="E55" s="4">
        <v>2</v>
      </c>
      <c r="F55" s="5">
        <v>1</v>
      </c>
      <c r="G55" s="5">
        <v>3</v>
      </c>
      <c r="H55" s="6">
        <v>3</v>
      </c>
      <c r="I55" s="5">
        <v>2</v>
      </c>
      <c r="J55" s="6">
        <v>3</v>
      </c>
    </row>
    <row r="56" spans="1:10" ht="15.75" customHeight="1" x14ac:dyDescent="0.35">
      <c r="A56" s="4">
        <v>3</v>
      </c>
      <c r="B56" s="4">
        <v>4</v>
      </c>
      <c r="C56" s="5">
        <v>4</v>
      </c>
      <c r="D56" s="4">
        <v>4</v>
      </c>
      <c r="E56" s="4">
        <v>3</v>
      </c>
      <c r="F56" s="5">
        <v>3</v>
      </c>
      <c r="G56" s="5">
        <v>4</v>
      </c>
      <c r="H56" s="6">
        <v>4</v>
      </c>
      <c r="I56" s="5">
        <v>4</v>
      </c>
      <c r="J56" s="6">
        <v>4</v>
      </c>
    </row>
    <row r="57" spans="1:10" ht="15.75" customHeight="1" x14ac:dyDescent="0.35">
      <c r="A57" s="4">
        <v>3</v>
      </c>
      <c r="B57" s="4">
        <v>4</v>
      </c>
      <c r="C57" s="5">
        <v>4</v>
      </c>
      <c r="D57" s="4">
        <v>4</v>
      </c>
      <c r="E57" s="4">
        <v>2</v>
      </c>
      <c r="F57" s="5">
        <v>4</v>
      </c>
      <c r="G57" s="5">
        <v>4</v>
      </c>
      <c r="H57" s="6">
        <v>2</v>
      </c>
      <c r="I57" s="5">
        <v>4</v>
      </c>
      <c r="J57" s="6">
        <v>4</v>
      </c>
    </row>
    <row r="58" spans="1:10" ht="15.75" customHeight="1" x14ac:dyDescent="0.35">
      <c r="A58" s="4">
        <v>3</v>
      </c>
      <c r="B58" s="4">
        <v>4</v>
      </c>
      <c r="C58" s="5">
        <v>4</v>
      </c>
      <c r="D58" s="4">
        <v>3</v>
      </c>
      <c r="E58" s="4">
        <v>2</v>
      </c>
      <c r="F58" s="5">
        <v>4</v>
      </c>
      <c r="G58" s="5">
        <v>4</v>
      </c>
      <c r="H58" s="6">
        <v>3</v>
      </c>
      <c r="I58" s="5">
        <v>4</v>
      </c>
      <c r="J58" s="6">
        <v>3</v>
      </c>
    </row>
    <row r="59" spans="1:10" ht="15.75" customHeight="1" x14ac:dyDescent="0.35">
      <c r="A59" s="4">
        <v>3</v>
      </c>
      <c r="B59" s="4">
        <v>3</v>
      </c>
      <c r="C59" s="5">
        <v>3</v>
      </c>
      <c r="D59" s="4">
        <v>2</v>
      </c>
      <c r="E59" s="4">
        <v>2</v>
      </c>
      <c r="F59" s="5">
        <v>4</v>
      </c>
      <c r="G59" s="5">
        <v>3</v>
      </c>
      <c r="H59" s="6">
        <v>3</v>
      </c>
      <c r="I59" s="5">
        <v>3</v>
      </c>
      <c r="J59" s="6">
        <v>3</v>
      </c>
    </row>
    <row r="60" spans="1:10" ht="15.75" customHeight="1" x14ac:dyDescent="0.35">
      <c r="A60" s="4">
        <v>3</v>
      </c>
      <c r="B60" s="4">
        <v>3</v>
      </c>
      <c r="C60" s="5">
        <v>3</v>
      </c>
      <c r="D60" s="4">
        <v>2</v>
      </c>
      <c r="E60" s="4">
        <v>2</v>
      </c>
      <c r="F60" s="5">
        <v>4</v>
      </c>
      <c r="G60" s="5">
        <v>3</v>
      </c>
      <c r="H60" s="6">
        <v>3</v>
      </c>
      <c r="I60" s="5">
        <v>2</v>
      </c>
      <c r="J60" s="6">
        <v>1</v>
      </c>
    </row>
    <row r="61" spans="1:10" ht="15.75" customHeight="1" x14ac:dyDescent="0.35">
      <c r="A61" s="4">
        <v>3</v>
      </c>
      <c r="B61" s="4">
        <v>4</v>
      </c>
      <c r="C61" s="5">
        <v>4</v>
      </c>
      <c r="D61" s="4">
        <v>3</v>
      </c>
      <c r="E61" s="4">
        <v>2</v>
      </c>
      <c r="F61" s="5">
        <v>4</v>
      </c>
      <c r="G61" s="5">
        <v>4</v>
      </c>
      <c r="H61" s="6">
        <v>4</v>
      </c>
      <c r="I61" s="5">
        <v>4</v>
      </c>
      <c r="J61" s="6">
        <v>4</v>
      </c>
    </row>
    <row r="62" spans="1:10" ht="15.75" customHeight="1" x14ac:dyDescent="0.35">
      <c r="A62" s="4">
        <v>3</v>
      </c>
      <c r="B62" s="4">
        <v>4</v>
      </c>
      <c r="C62" s="5">
        <v>3</v>
      </c>
      <c r="D62" s="4">
        <v>3</v>
      </c>
      <c r="E62" s="4">
        <v>3</v>
      </c>
      <c r="F62" s="5">
        <v>4</v>
      </c>
      <c r="G62" s="5">
        <v>4</v>
      </c>
      <c r="H62" s="6">
        <v>2</v>
      </c>
      <c r="I62" s="5">
        <v>3</v>
      </c>
      <c r="J62" s="6">
        <v>2</v>
      </c>
    </row>
    <row r="63" spans="1:10" ht="15.75" customHeight="1" x14ac:dyDescent="0.35">
      <c r="A63" s="4">
        <v>2</v>
      </c>
      <c r="B63" s="4">
        <v>4</v>
      </c>
      <c r="C63" s="5">
        <v>2</v>
      </c>
      <c r="D63" s="4">
        <v>3</v>
      </c>
      <c r="E63" s="4">
        <v>2</v>
      </c>
      <c r="F63" s="5">
        <v>1</v>
      </c>
      <c r="G63" s="5">
        <v>3</v>
      </c>
      <c r="H63" s="6">
        <v>3</v>
      </c>
      <c r="I63" s="5">
        <v>2</v>
      </c>
      <c r="J63" s="6">
        <v>2</v>
      </c>
    </row>
    <row r="64" spans="1:10" ht="15.75" customHeight="1" x14ac:dyDescent="0.35">
      <c r="A64" s="4">
        <v>4</v>
      </c>
      <c r="B64" s="4">
        <v>3</v>
      </c>
      <c r="C64" s="5">
        <v>3</v>
      </c>
      <c r="D64" s="4">
        <v>3</v>
      </c>
      <c r="E64" s="4">
        <v>2</v>
      </c>
      <c r="F64" s="5">
        <v>2</v>
      </c>
      <c r="G64" s="5">
        <v>3</v>
      </c>
      <c r="H64" s="6">
        <v>3</v>
      </c>
      <c r="I64" s="5">
        <v>3</v>
      </c>
      <c r="J64" s="6">
        <v>3</v>
      </c>
    </row>
    <row r="65" spans="1:10" ht="15.75" customHeight="1" x14ac:dyDescent="0.35">
      <c r="A65" s="4">
        <v>3</v>
      </c>
      <c r="B65" s="4">
        <v>2</v>
      </c>
      <c r="C65" s="5">
        <v>3</v>
      </c>
      <c r="D65" s="4">
        <v>4</v>
      </c>
      <c r="E65" s="4">
        <v>4</v>
      </c>
      <c r="F65" s="5">
        <v>4</v>
      </c>
      <c r="G65" s="5">
        <v>4</v>
      </c>
      <c r="H65" s="6">
        <v>3</v>
      </c>
      <c r="I65" s="5">
        <v>4</v>
      </c>
      <c r="J65" s="6">
        <v>4</v>
      </c>
    </row>
    <row r="66" spans="1:10" ht="15.75" customHeight="1" x14ac:dyDescent="0.35">
      <c r="A66" s="4">
        <v>3</v>
      </c>
      <c r="B66" s="4">
        <v>2</v>
      </c>
      <c r="C66" s="5">
        <v>4</v>
      </c>
      <c r="D66" s="4">
        <v>3</v>
      </c>
      <c r="E66" s="4">
        <v>3</v>
      </c>
      <c r="F66" s="5">
        <v>4</v>
      </c>
      <c r="G66" s="5">
        <v>4</v>
      </c>
      <c r="H66" s="6">
        <v>2</v>
      </c>
      <c r="I66" s="5">
        <v>4</v>
      </c>
      <c r="J66" s="6">
        <v>4</v>
      </c>
    </row>
    <row r="67" spans="1:10" ht="15.75" customHeight="1" x14ac:dyDescent="0.35">
      <c r="A67" s="4">
        <v>2</v>
      </c>
      <c r="B67" s="4">
        <v>4</v>
      </c>
      <c r="C67" s="5">
        <v>1</v>
      </c>
      <c r="D67" s="4">
        <v>4</v>
      </c>
      <c r="E67" s="4">
        <v>2</v>
      </c>
      <c r="F67" s="5">
        <v>2</v>
      </c>
      <c r="G67" s="5">
        <v>1</v>
      </c>
      <c r="H67" s="6">
        <v>3</v>
      </c>
      <c r="I67" s="5">
        <v>3</v>
      </c>
      <c r="J67" s="6">
        <v>1</v>
      </c>
    </row>
    <row r="68" spans="1:10" ht="15.75" customHeight="1" x14ac:dyDescent="0.35">
      <c r="A68" s="4">
        <v>3</v>
      </c>
      <c r="B68" s="4">
        <v>3</v>
      </c>
      <c r="C68" s="5">
        <v>3</v>
      </c>
      <c r="D68" s="4">
        <v>3</v>
      </c>
      <c r="E68" s="4">
        <v>3</v>
      </c>
      <c r="F68" s="5">
        <v>2</v>
      </c>
      <c r="G68" s="5">
        <v>2</v>
      </c>
      <c r="H68" s="6">
        <v>2</v>
      </c>
      <c r="I68" s="5">
        <v>3</v>
      </c>
      <c r="J68" s="6">
        <v>2</v>
      </c>
    </row>
    <row r="69" spans="1:10" ht="15.75" customHeight="1" x14ac:dyDescent="0.35">
      <c r="A69" s="4">
        <v>3</v>
      </c>
      <c r="B69" s="4">
        <v>4</v>
      </c>
      <c r="C69" s="5">
        <v>4</v>
      </c>
      <c r="D69" s="4">
        <v>4</v>
      </c>
      <c r="E69" s="4">
        <v>2</v>
      </c>
      <c r="F69" s="5">
        <v>4</v>
      </c>
      <c r="G69" s="5">
        <v>4</v>
      </c>
      <c r="H69" s="6">
        <v>4</v>
      </c>
      <c r="I69" s="5">
        <v>3</v>
      </c>
      <c r="J69" s="6">
        <v>3</v>
      </c>
    </row>
    <row r="70" spans="1:10" ht="15.75" customHeight="1" x14ac:dyDescent="0.35">
      <c r="A70" s="4">
        <v>3</v>
      </c>
      <c r="B70" s="4">
        <v>4</v>
      </c>
      <c r="C70" s="5">
        <v>3</v>
      </c>
      <c r="D70" s="4">
        <v>4</v>
      </c>
      <c r="E70" s="4">
        <v>3</v>
      </c>
      <c r="F70" s="5">
        <v>2</v>
      </c>
      <c r="G70" s="5">
        <v>4</v>
      </c>
      <c r="H70" s="6">
        <v>4</v>
      </c>
      <c r="I70" s="5">
        <v>4</v>
      </c>
      <c r="J70" s="6">
        <v>3</v>
      </c>
    </row>
    <row r="71" spans="1:10" ht="15.75" customHeight="1" x14ac:dyDescent="0.35">
      <c r="A71" s="4">
        <v>2</v>
      </c>
      <c r="B71" s="4">
        <v>3</v>
      </c>
      <c r="C71" s="5">
        <v>3</v>
      </c>
      <c r="D71" s="4">
        <v>2</v>
      </c>
      <c r="E71" s="4">
        <v>2</v>
      </c>
      <c r="F71" s="5">
        <v>3</v>
      </c>
      <c r="G71" s="5">
        <v>4</v>
      </c>
      <c r="H71" s="6">
        <v>2</v>
      </c>
      <c r="I71" s="5">
        <v>3</v>
      </c>
      <c r="J71" s="6">
        <v>3</v>
      </c>
    </row>
    <row r="72" spans="1:10" ht="15.75" customHeight="1" x14ac:dyDescent="0.35">
      <c r="A72" s="4">
        <v>3</v>
      </c>
      <c r="B72" s="4">
        <v>3</v>
      </c>
      <c r="C72" s="5">
        <v>3</v>
      </c>
      <c r="D72" s="4">
        <v>2</v>
      </c>
      <c r="E72" s="4">
        <v>3</v>
      </c>
      <c r="F72" s="5">
        <v>3</v>
      </c>
      <c r="G72" s="5">
        <v>2</v>
      </c>
      <c r="H72" s="6">
        <v>4</v>
      </c>
      <c r="I72" s="5">
        <v>3</v>
      </c>
      <c r="J72" s="6">
        <v>3</v>
      </c>
    </row>
    <row r="73" spans="1:10" ht="15.75" customHeight="1" x14ac:dyDescent="0.35">
      <c r="A73" s="4">
        <v>3</v>
      </c>
      <c r="B73" s="4">
        <v>4</v>
      </c>
      <c r="C73" s="5">
        <v>2</v>
      </c>
      <c r="D73" s="4">
        <v>2</v>
      </c>
      <c r="E73" s="4">
        <v>3</v>
      </c>
      <c r="F73" s="5">
        <v>1</v>
      </c>
      <c r="G73" s="5">
        <v>3</v>
      </c>
      <c r="H73" s="6">
        <v>2</v>
      </c>
      <c r="I73" s="5">
        <v>4</v>
      </c>
      <c r="J73" s="6">
        <v>3</v>
      </c>
    </row>
    <row r="74" spans="1:10" ht="15.75" customHeight="1" x14ac:dyDescent="0.35">
      <c r="A74" s="4">
        <v>3</v>
      </c>
      <c r="B74" s="4">
        <v>3</v>
      </c>
      <c r="C74" s="5">
        <v>3</v>
      </c>
      <c r="D74" s="4">
        <v>3</v>
      </c>
      <c r="E74" s="4">
        <v>2</v>
      </c>
      <c r="F74" s="5">
        <v>2</v>
      </c>
      <c r="G74" s="5">
        <v>3</v>
      </c>
      <c r="H74" s="6">
        <v>2</v>
      </c>
      <c r="I74" s="5">
        <v>3</v>
      </c>
      <c r="J74" s="6">
        <v>2</v>
      </c>
    </row>
    <row r="75" spans="1:10" ht="15.75" customHeight="1" x14ac:dyDescent="0.35">
      <c r="A75" s="4">
        <v>4</v>
      </c>
      <c r="B75" s="4">
        <v>3</v>
      </c>
      <c r="C75" s="5">
        <v>4</v>
      </c>
      <c r="D75" s="4">
        <v>4</v>
      </c>
      <c r="E75" s="4">
        <v>4</v>
      </c>
      <c r="F75" s="5">
        <v>3</v>
      </c>
      <c r="G75" s="5">
        <v>4</v>
      </c>
      <c r="H75" s="6">
        <v>1</v>
      </c>
      <c r="I75" s="5">
        <v>3</v>
      </c>
      <c r="J75" s="6">
        <v>4</v>
      </c>
    </row>
    <row r="76" spans="1:10" ht="15.75" customHeight="1" x14ac:dyDescent="0.35">
      <c r="A76" s="4">
        <v>3</v>
      </c>
      <c r="B76" s="4">
        <v>4</v>
      </c>
      <c r="C76" s="5">
        <v>2</v>
      </c>
      <c r="D76" s="4">
        <v>2</v>
      </c>
      <c r="E76" s="4">
        <v>3</v>
      </c>
      <c r="F76" s="5">
        <v>2</v>
      </c>
      <c r="G76" s="5">
        <v>2</v>
      </c>
      <c r="H76" s="6">
        <v>2</v>
      </c>
      <c r="I76" s="5">
        <v>3</v>
      </c>
      <c r="J76" s="6">
        <v>3</v>
      </c>
    </row>
    <row r="77" spans="1:10" ht="15.75" customHeight="1" x14ac:dyDescent="0.35">
      <c r="A77" s="4">
        <v>4</v>
      </c>
      <c r="B77" s="4">
        <v>3</v>
      </c>
      <c r="C77" s="5">
        <v>2</v>
      </c>
      <c r="D77" s="4">
        <v>2</v>
      </c>
      <c r="E77" s="4">
        <v>2</v>
      </c>
      <c r="F77" s="5">
        <v>1</v>
      </c>
      <c r="G77" s="5">
        <v>2</v>
      </c>
      <c r="H77" s="6">
        <v>2</v>
      </c>
      <c r="I77" s="5">
        <v>2</v>
      </c>
      <c r="J77" s="6">
        <v>1</v>
      </c>
    </row>
    <row r="78" spans="1:10" ht="15.75" customHeight="1" x14ac:dyDescent="0.35">
      <c r="A78" s="4">
        <v>3</v>
      </c>
      <c r="B78" s="4">
        <v>3</v>
      </c>
      <c r="C78" s="5">
        <v>2</v>
      </c>
      <c r="D78" s="4">
        <v>3</v>
      </c>
      <c r="E78" s="4">
        <v>3</v>
      </c>
      <c r="F78" s="5">
        <v>2</v>
      </c>
      <c r="G78" s="5">
        <v>3</v>
      </c>
      <c r="H78" s="6">
        <v>2</v>
      </c>
      <c r="I78" s="5">
        <v>3</v>
      </c>
      <c r="J78" s="6">
        <v>4</v>
      </c>
    </row>
    <row r="79" spans="1:10" ht="15.75" customHeight="1" x14ac:dyDescent="0.35">
      <c r="A79" s="4">
        <v>3</v>
      </c>
      <c r="B79" s="4">
        <v>1</v>
      </c>
      <c r="C79" s="5">
        <v>4</v>
      </c>
      <c r="D79" s="4">
        <v>4</v>
      </c>
      <c r="E79" s="4">
        <v>3</v>
      </c>
      <c r="F79" s="5">
        <v>3</v>
      </c>
      <c r="G79" s="5">
        <v>4</v>
      </c>
      <c r="H79" s="6">
        <v>3</v>
      </c>
      <c r="I79" s="5">
        <v>4</v>
      </c>
      <c r="J79" s="6">
        <v>2</v>
      </c>
    </row>
    <row r="80" spans="1:10" ht="15.75" customHeight="1" x14ac:dyDescent="0.35">
      <c r="A80" s="4">
        <v>3</v>
      </c>
      <c r="B80" s="4">
        <v>3</v>
      </c>
      <c r="C80" s="5">
        <v>4</v>
      </c>
      <c r="D80" s="4">
        <v>2</v>
      </c>
      <c r="E80" s="4">
        <v>3</v>
      </c>
      <c r="F80" s="5">
        <v>3</v>
      </c>
      <c r="G80" s="5">
        <v>4</v>
      </c>
      <c r="H80" s="6">
        <v>4</v>
      </c>
      <c r="I80" s="5">
        <v>4</v>
      </c>
      <c r="J80" s="6">
        <v>4</v>
      </c>
    </row>
    <row r="81" spans="1:10" ht="15.75" customHeight="1" x14ac:dyDescent="0.35">
      <c r="A81" s="4">
        <v>2</v>
      </c>
      <c r="B81" s="4">
        <v>4</v>
      </c>
      <c r="C81" s="5">
        <v>4</v>
      </c>
      <c r="D81" s="4">
        <v>3</v>
      </c>
      <c r="E81" s="4">
        <v>2</v>
      </c>
      <c r="F81" s="5">
        <v>4</v>
      </c>
      <c r="G81" s="5">
        <v>4</v>
      </c>
      <c r="H81" s="6">
        <v>3</v>
      </c>
      <c r="I81" s="5">
        <v>4</v>
      </c>
      <c r="J81" s="6">
        <v>4</v>
      </c>
    </row>
    <row r="82" spans="1:10" ht="15.75" customHeight="1" x14ac:dyDescent="0.35">
      <c r="A82" s="4">
        <v>1</v>
      </c>
      <c r="B82" s="4">
        <v>3</v>
      </c>
      <c r="C82" s="5">
        <v>4</v>
      </c>
      <c r="D82" s="4">
        <v>2</v>
      </c>
      <c r="E82" s="4">
        <v>4</v>
      </c>
      <c r="F82" s="5">
        <v>2</v>
      </c>
      <c r="G82" s="5">
        <v>4</v>
      </c>
      <c r="H82" s="6">
        <v>4</v>
      </c>
      <c r="I82" s="5">
        <v>3</v>
      </c>
      <c r="J82" s="6">
        <v>4</v>
      </c>
    </row>
    <row r="83" spans="1:10" ht="15.75" customHeight="1" x14ac:dyDescent="0.35">
      <c r="A83" s="4">
        <v>4</v>
      </c>
      <c r="B83" s="4">
        <v>1</v>
      </c>
      <c r="C83" s="5">
        <v>4</v>
      </c>
      <c r="D83" s="4">
        <v>3</v>
      </c>
      <c r="E83" s="4">
        <v>3</v>
      </c>
      <c r="F83" s="5">
        <v>4</v>
      </c>
      <c r="G83" s="5">
        <v>4</v>
      </c>
      <c r="H83" s="6">
        <v>3</v>
      </c>
      <c r="I83" s="5">
        <v>2</v>
      </c>
      <c r="J83" s="6">
        <v>3</v>
      </c>
    </row>
    <row r="84" spans="1:10" ht="15.75" customHeight="1" x14ac:dyDescent="0.35">
      <c r="A84" s="4">
        <v>1</v>
      </c>
      <c r="B84" s="4">
        <v>4</v>
      </c>
      <c r="C84" s="5">
        <v>4</v>
      </c>
      <c r="D84" s="4">
        <v>4</v>
      </c>
      <c r="E84" s="4">
        <v>4</v>
      </c>
      <c r="F84" s="5">
        <v>4</v>
      </c>
      <c r="G84" s="5">
        <v>4</v>
      </c>
      <c r="H84" s="6">
        <v>4</v>
      </c>
      <c r="I84" s="5">
        <v>3</v>
      </c>
      <c r="J84" s="6">
        <v>3</v>
      </c>
    </row>
    <row r="85" spans="1:10" ht="15.75" customHeight="1" x14ac:dyDescent="0.35">
      <c r="A85" s="4">
        <v>2</v>
      </c>
      <c r="B85" s="4">
        <v>4</v>
      </c>
      <c r="C85" s="5">
        <v>4</v>
      </c>
      <c r="D85" s="4">
        <v>3</v>
      </c>
      <c r="E85" s="4">
        <v>3</v>
      </c>
      <c r="F85" s="5">
        <v>4</v>
      </c>
      <c r="G85" s="5">
        <v>4</v>
      </c>
      <c r="H85" s="6">
        <v>3</v>
      </c>
      <c r="I85" s="5">
        <v>3</v>
      </c>
      <c r="J85" s="6">
        <v>3</v>
      </c>
    </row>
    <row r="86" spans="1:10" ht="15.75" customHeight="1" x14ac:dyDescent="0.35">
      <c r="A86" s="4">
        <v>1</v>
      </c>
      <c r="B86" s="4">
        <v>3</v>
      </c>
      <c r="C86" s="5">
        <v>3</v>
      </c>
      <c r="D86" s="4">
        <v>3</v>
      </c>
      <c r="E86" s="4">
        <v>3</v>
      </c>
      <c r="F86" s="5">
        <v>3</v>
      </c>
      <c r="G86" s="5">
        <v>3</v>
      </c>
      <c r="H86" s="6">
        <v>3</v>
      </c>
      <c r="I86" s="5">
        <v>2</v>
      </c>
      <c r="J86" s="6">
        <v>3</v>
      </c>
    </row>
    <row r="87" spans="1:10" ht="15.75" customHeight="1" x14ac:dyDescent="0.35">
      <c r="A87" s="4">
        <v>2</v>
      </c>
      <c r="B87" s="4">
        <v>4</v>
      </c>
      <c r="C87" s="5">
        <v>2</v>
      </c>
      <c r="D87" s="4">
        <v>4</v>
      </c>
      <c r="E87" s="4">
        <v>3</v>
      </c>
      <c r="F87" s="5">
        <v>1</v>
      </c>
      <c r="G87" s="5">
        <v>3</v>
      </c>
      <c r="H87" s="6">
        <v>2</v>
      </c>
      <c r="I87" s="5">
        <v>2</v>
      </c>
      <c r="J87" s="6">
        <v>1</v>
      </c>
    </row>
    <row r="88" spans="1:10" ht="15.75" customHeight="1" x14ac:dyDescent="0.35">
      <c r="A88" s="4">
        <v>2</v>
      </c>
      <c r="B88" s="4">
        <v>3</v>
      </c>
      <c r="C88" s="5">
        <v>2</v>
      </c>
      <c r="D88" s="4">
        <v>2</v>
      </c>
      <c r="E88" s="4">
        <v>3</v>
      </c>
      <c r="F88" s="5">
        <v>1</v>
      </c>
      <c r="G88" s="5">
        <v>3</v>
      </c>
      <c r="H88" s="6">
        <v>3</v>
      </c>
      <c r="I88" s="5">
        <v>2</v>
      </c>
      <c r="J88" s="6">
        <v>2</v>
      </c>
    </row>
    <row r="89" spans="1:10" ht="15.75" customHeight="1" x14ac:dyDescent="0.35">
      <c r="A89" s="4">
        <v>2</v>
      </c>
      <c r="B89" s="4">
        <v>3</v>
      </c>
      <c r="C89" s="5">
        <v>4</v>
      </c>
      <c r="D89" s="4">
        <v>2</v>
      </c>
      <c r="E89" s="4">
        <v>2</v>
      </c>
      <c r="F89" s="5">
        <v>4</v>
      </c>
      <c r="G89" s="5">
        <v>4</v>
      </c>
      <c r="H89" s="6">
        <v>3</v>
      </c>
      <c r="I89" s="5">
        <v>4</v>
      </c>
      <c r="J89" s="6">
        <v>3</v>
      </c>
    </row>
    <row r="90" spans="1:10" ht="15.75" customHeight="1" x14ac:dyDescent="0.35">
      <c r="A90" s="4">
        <v>3</v>
      </c>
      <c r="B90" s="4">
        <v>4</v>
      </c>
      <c r="C90" s="5">
        <v>4</v>
      </c>
      <c r="D90" s="4">
        <v>3</v>
      </c>
      <c r="E90" s="4">
        <v>2</v>
      </c>
      <c r="F90" s="5">
        <v>4</v>
      </c>
      <c r="G90" s="5">
        <v>4</v>
      </c>
      <c r="H90" s="6">
        <v>3</v>
      </c>
      <c r="I90" s="5">
        <v>4</v>
      </c>
      <c r="J90" s="6">
        <v>4</v>
      </c>
    </row>
    <row r="91" spans="1:10" ht="15.75" customHeight="1" x14ac:dyDescent="0.35">
      <c r="A91" s="4">
        <v>2</v>
      </c>
      <c r="B91" s="4">
        <v>4</v>
      </c>
      <c r="C91" s="5">
        <v>3</v>
      </c>
      <c r="D91" s="4">
        <v>3</v>
      </c>
      <c r="E91" s="4">
        <v>3</v>
      </c>
      <c r="F91" s="5">
        <v>3</v>
      </c>
      <c r="G91" s="5">
        <v>4</v>
      </c>
      <c r="H91" s="6">
        <v>3</v>
      </c>
      <c r="I91" s="5">
        <v>3</v>
      </c>
      <c r="J91" s="6">
        <v>4</v>
      </c>
    </row>
    <row r="92" spans="1:10" ht="15.75" customHeight="1" x14ac:dyDescent="0.35">
      <c r="A92" s="4">
        <v>3</v>
      </c>
      <c r="B92" s="4">
        <v>4</v>
      </c>
      <c r="C92" s="5">
        <v>3</v>
      </c>
      <c r="D92" s="4">
        <v>3</v>
      </c>
      <c r="E92" s="4">
        <v>3</v>
      </c>
      <c r="F92" s="5">
        <v>3</v>
      </c>
      <c r="G92" s="5">
        <v>3</v>
      </c>
      <c r="H92" s="6">
        <v>4</v>
      </c>
      <c r="I92" s="5">
        <v>3</v>
      </c>
      <c r="J92" s="6">
        <v>3</v>
      </c>
    </row>
    <row r="93" spans="1:10" ht="15.75" customHeight="1" x14ac:dyDescent="0.35">
      <c r="A93" s="4">
        <v>2</v>
      </c>
      <c r="B93" s="4">
        <v>2</v>
      </c>
      <c r="C93" s="5">
        <v>2</v>
      </c>
      <c r="D93" s="4">
        <v>2</v>
      </c>
      <c r="E93" s="4">
        <v>3</v>
      </c>
      <c r="F93" s="5">
        <v>2</v>
      </c>
      <c r="G93" s="5">
        <v>1</v>
      </c>
      <c r="H93" s="6">
        <v>3</v>
      </c>
      <c r="I93" s="5">
        <v>1</v>
      </c>
      <c r="J93" s="6">
        <v>1</v>
      </c>
    </row>
    <row r="94" spans="1:10" ht="15.75" customHeight="1" x14ac:dyDescent="0.35">
      <c r="A94" s="4">
        <v>4</v>
      </c>
      <c r="B94" s="4">
        <v>4</v>
      </c>
      <c r="C94" s="5">
        <v>4</v>
      </c>
      <c r="D94" s="4">
        <v>4</v>
      </c>
      <c r="E94" s="4">
        <v>2</v>
      </c>
      <c r="F94" s="5">
        <v>4</v>
      </c>
      <c r="G94" s="5">
        <v>4</v>
      </c>
      <c r="H94" s="6">
        <v>4</v>
      </c>
      <c r="I94" s="5">
        <v>4</v>
      </c>
      <c r="J94" s="6">
        <v>4</v>
      </c>
    </row>
    <row r="95" spans="1:10" ht="15.75" customHeight="1" x14ac:dyDescent="0.35">
      <c r="A95" s="4">
        <v>3</v>
      </c>
      <c r="B95" s="4">
        <v>2</v>
      </c>
      <c r="C95" s="5">
        <v>4</v>
      </c>
      <c r="D95" s="4">
        <v>3</v>
      </c>
      <c r="E95" s="4">
        <v>2</v>
      </c>
      <c r="F95" s="5">
        <v>4</v>
      </c>
      <c r="G95" s="5">
        <v>4</v>
      </c>
      <c r="H95" s="6">
        <v>2</v>
      </c>
      <c r="I95" s="5">
        <v>4</v>
      </c>
      <c r="J95" s="6">
        <v>4</v>
      </c>
    </row>
    <row r="96" spans="1:10" ht="15.75" customHeight="1" x14ac:dyDescent="0.35">
      <c r="A96" s="4">
        <v>2</v>
      </c>
      <c r="B96" s="4">
        <v>2</v>
      </c>
      <c r="C96" s="5">
        <v>3</v>
      </c>
      <c r="D96" s="4">
        <v>2</v>
      </c>
      <c r="E96" s="4">
        <v>1</v>
      </c>
      <c r="F96" s="5">
        <v>4</v>
      </c>
      <c r="G96" s="5">
        <v>3</v>
      </c>
      <c r="H96" s="6">
        <v>3</v>
      </c>
      <c r="I96" s="5">
        <v>1</v>
      </c>
      <c r="J96" s="6">
        <v>3</v>
      </c>
    </row>
    <row r="97" spans="1:10" ht="15.75" customHeight="1" x14ac:dyDescent="0.35">
      <c r="A97" s="4">
        <v>3</v>
      </c>
      <c r="B97" s="4">
        <v>3</v>
      </c>
      <c r="C97" s="5">
        <v>3</v>
      </c>
      <c r="D97" s="4">
        <v>3</v>
      </c>
      <c r="E97" s="4">
        <v>2</v>
      </c>
      <c r="F97" s="5">
        <v>4</v>
      </c>
      <c r="G97" s="5">
        <v>3</v>
      </c>
      <c r="H97" s="6">
        <v>3</v>
      </c>
      <c r="I97" s="5">
        <v>3</v>
      </c>
      <c r="J97" s="6">
        <v>3</v>
      </c>
    </row>
    <row r="98" spans="1:10" ht="15.75" customHeight="1" x14ac:dyDescent="0.35">
      <c r="A98" s="4">
        <v>4</v>
      </c>
      <c r="B98" s="4">
        <v>3</v>
      </c>
      <c r="C98" s="5">
        <v>4</v>
      </c>
      <c r="D98" s="4">
        <v>3</v>
      </c>
      <c r="E98" s="4">
        <v>3</v>
      </c>
      <c r="F98" s="5">
        <v>3</v>
      </c>
      <c r="G98" s="5">
        <v>4</v>
      </c>
      <c r="H98" s="6">
        <v>4</v>
      </c>
      <c r="I98" s="5">
        <v>3</v>
      </c>
      <c r="J98" s="6">
        <v>4</v>
      </c>
    </row>
    <row r="99" spans="1:10" ht="15.75" customHeight="1" x14ac:dyDescent="0.35">
      <c r="A99" s="4">
        <v>3</v>
      </c>
      <c r="B99" s="4">
        <v>3</v>
      </c>
      <c r="C99" s="5">
        <v>3</v>
      </c>
      <c r="D99" s="4">
        <v>4</v>
      </c>
      <c r="E99" s="4">
        <v>3</v>
      </c>
      <c r="F99" s="5">
        <v>3</v>
      </c>
      <c r="G99" s="5">
        <v>2</v>
      </c>
      <c r="H99" s="6">
        <v>2</v>
      </c>
      <c r="I99" s="5">
        <v>4</v>
      </c>
      <c r="J99" s="6">
        <v>3</v>
      </c>
    </row>
    <row r="100" spans="1:10" ht="15.75" customHeight="1" x14ac:dyDescent="0.35">
      <c r="A100" s="4">
        <v>2</v>
      </c>
      <c r="B100" s="4">
        <v>1</v>
      </c>
      <c r="C100" s="5">
        <v>3</v>
      </c>
      <c r="D100" s="4">
        <v>4</v>
      </c>
      <c r="E100" s="4">
        <v>3</v>
      </c>
      <c r="F100" s="5">
        <v>2</v>
      </c>
      <c r="G100" s="5">
        <v>3</v>
      </c>
      <c r="H100" s="6">
        <v>3</v>
      </c>
      <c r="I100" s="5">
        <v>3</v>
      </c>
      <c r="J100" s="6">
        <v>2</v>
      </c>
    </row>
    <row r="101" spans="1:10" ht="15.75" customHeight="1" x14ac:dyDescent="0.35">
      <c r="A101" s="4">
        <v>4</v>
      </c>
      <c r="B101" s="4">
        <v>4</v>
      </c>
      <c r="C101" s="5">
        <v>4</v>
      </c>
      <c r="D101" s="4">
        <v>4</v>
      </c>
      <c r="E101" s="4">
        <v>3</v>
      </c>
      <c r="F101" s="5">
        <v>4</v>
      </c>
      <c r="G101" s="5">
        <v>4</v>
      </c>
      <c r="H101" s="6">
        <v>2</v>
      </c>
      <c r="I101" s="5">
        <v>4</v>
      </c>
      <c r="J101" s="6">
        <v>4</v>
      </c>
    </row>
    <row r="102" spans="1:10" ht="15.75" customHeight="1" x14ac:dyDescent="0.35">
      <c r="A102" s="4">
        <v>4</v>
      </c>
      <c r="B102" s="4">
        <v>1</v>
      </c>
      <c r="C102" s="5">
        <v>4</v>
      </c>
      <c r="D102" s="4">
        <v>3</v>
      </c>
      <c r="E102" s="4">
        <v>3</v>
      </c>
      <c r="F102" s="5">
        <v>3</v>
      </c>
      <c r="G102" s="5">
        <v>4</v>
      </c>
      <c r="H102" s="6">
        <v>4</v>
      </c>
      <c r="I102" s="5">
        <v>4</v>
      </c>
      <c r="J102" s="6">
        <v>4</v>
      </c>
    </row>
    <row r="103" spans="1:10" ht="15.75" customHeight="1" x14ac:dyDescent="0.35">
      <c r="A103" s="4">
        <v>2</v>
      </c>
      <c r="B103" s="4">
        <v>2</v>
      </c>
      <c r="C103" s="5">
        <v>4</v>
      </c>
      <c r="D103" s="4">
        <v>2</v>
      </c>
      <c r="E103" s="4">
        <v>2</v>
      </c>
      <c r="F103" s="5">
        <v>4</v>
      </c>
      <c r="G103" s="5">
        <v>4</v>
      </c>
      <c r="H103" s="6">
        <v>4</v>
      </c>
      <c r="I103" s="5">
        <v>3</v>
      </c>
      <c r="J103" s="6">
        <v>2</v>
      </c>
    </row>
    <row r="104" spans="1:10" ht="15.75" customHeight="1" x14ac:dyDescent="0.35">
      <c r="A104" s="4">
        <v>2</v>
      </c>
      <c r="B104" s="4">
        <v>4</v>
      </c>
      <c r="C104" s="5">
        <v>1</v>
      </c>
      <c r="D104" s="4">
        <v>4</v>
      </c>
      <c r="E104" s="4">
        <v>2</v>
      </c>
      <c r="F104" s="5">
        <v>1</v>
      </c>
      <c r="G104" s="5">
        <v>3</v>
      </c>
      <c r="H104" s="6">
        <v>4</v>
      </c>
      <c r="I104" s="5">
        <v>2</v>
      </c>
      <c r="J104" s="6">
        <v>1</v>
      </c>
    </row>
    <row r="105" spans="1:10" ht="15.75" customHeight="1" x14ac:dyDescent="0.35">
      <c r="A105" s="4">
        <v>3</v>
      </c>
      <c r="B105" s="4">
        <v>1</v>
      </c>
      <c r="C105" s="5">
        <v>2</v>
      </c>
      <c r="D105" s="4">
        <v>4</v>
      </c>
      <c r="E105" s="4">
        <v>3</v>
      </c>
      <c r="F105" s="5">
        <v>3</v>
      </c>
      <c r="G105" s="5">
        <v>3</v>
      </c>
      <c r="H105" s="6">
        <v>2</v>
      </c>
      <c r="I105" s="5">
        <v>3</v>
      </c>
      <c r="J105" s="6">
        <v>1</v>
      </c>
    </row>
    <row r="106" spans="1:10" ht="15.75" customHeight="1" x14ac:dyDescent="0.35">
      <c r="A106" s="4">
        <v>2</v>
      </c>
      <c r="B106" s="4">
        <v>4</v>
      </c>
      <c r="C106" s="5">
        <v>4</v>
      </c>
      <c r="D106" s="4">
        <v>3</v>
      </c>
      <c r="E106" s="4">
        <v>2</v>
      </c>
      <c r="F106" s="5">
        <v>4</v>
      </c>
      <c r="G106" s="5">
        <v>4</v>
      </c>
      <c r="H106" s="6">
        <v>2</v>
      </c>
      <c r="I106" s="5">
        <v>3</v>
      </c>
      <c r="J106" s="6">
        <v>4</v>
      </c>
    </row>
    <row r="107" spans="1:10" ht="15.75" customHeight="1" x14ac:dyDescent="0.35">
      <c r="A107" s="4">
        <v>1</v>
      </c>
      <c r="B107" s="4">
        <v>1</v>
      </c>
      <c r="C107" s="5">
        <v>2</v>
      </c>
      <c r="D107" s="4">
        <v>2</v>
      </c>
      <c r="E107" s="4">
        <v>2</v>
      </c>
      <c r="F107" s="5">
        <v>3</v>
      </c>
      <c r="G107" s="5">
        <v>2</v>
      </c>
      <c r="H107" s="6">
        <v>2</v>
      </c>
      <c r="I107" s="5">
        <v>3</v>
      </c>
      <c r="J107" s="6">
        <v>4</v>
      </c>
    </row>
    <row r="108" spans="1:10" ht="15.75" customHeight="1" x14ac:dyDescent="0.35">
      <c r="A108" s="4">
        <v>4</v>
      </c>
      <c r="B108" s="4">
        <v>4</v>
      </c>
      <c r="C108" s="5">
        <v>4</v>
      </c>
      <c r="D108" s="4">
        <v>4</v>
      </c>
      <c r="E108" s="4">
        <v>3</v>
      </c>
      <c r="F108" s="5">
        <v>4</v>
      </c>
      <c r="G108" s="5">
        <v>4</v>
      </c>
      <c r="H108" s="6">
        <v>4</v>
      </c>
      <c r="I108" s="5">
        <v>4</v>
      </c>
      <c r="J108" s="6">
        <v>4</v>
      </c>
    </row>
    <row r="109" spans="1:10" ht="15.75" customHeight="1" x14ac:dyDescent="0.35">
      <c r="A109" s="4">
        <v>4</v>
      </c>
      <c r="B109" s="4">
        <v>2</v>
      </c>
      <c r="C109" s="5">
        <v>4</v>
      </c>
      <c r="D109" s="4">
        <v>3</v>
      </c>
      <c r="E109" s="4">
        <v>4</v>
      </c>
      <c r="F109" s="5">
        <v>4</v>
      </c>
      <c r="G109" s="5">
        <v>4</v>
      </c>
      <c r="H109" s="6">
        <v>2</v>
      </c>
      <c r="I109" s="5">
        <v>4</v>
      </c>
      <c r="J109" s="6">
        <v>4</v>
      </c>
    </row>
    <row r="110" spans="1:10" ht="15.75" customHeight="1" x14ac:dyDescent="0.35">
      <c r="A110" s="4">
        <v>2</v>
      </c>
      <c r="B110" s="4">
        <v>3</v>
      </c>
      <c r="C110" s="5">
        <v>2</v>
      </c>
      <c r="D110" s="4">
        <v>3</v>
      </c>
      <c r="E110" s="4">
        <v>3</v>
      </c>
      <c r="F110" s="5">
        <v>2</v>
      </c>
      <c r="G110" s="5">
        <v>3</v>
      </c>
      <c r="H110" s="6">
        <v>3</v>
      </c>
      <c r="I110" s="5">
        <v>2</v>
      </c>
      <c r="J110" s="6">
        <v>2</v>
      </c>
    </row>
    <row r="111" spans="1:10" ht="15.75" customHeight="1" x14ac:dyDescent="0.35">
      <c r="A111" s="4">
        <v>1</v>
      </c>
      <c r="B111" s="4">
        <v>2</v>
      </c>
      <c r="C111" s="5">
        <v>2</v>
      </c>
      <c r="D111" s="4">
        <v>3</v>
      </c>
      <c r="E111" s="4">
        <v>1</v>
      </c>
      <c r="F111" s="5">
        <v>3</v>
      </c>
      <c r="G111" s="5">
        <v>3</v>
      </c>
      <c r="H111" s="6">
        <v>3</v>
      </c>
      <c r="I111" s="5">
        <v>3</v>
      </c>
      <c r="J111" s="6">
        <v>3</v>
      </c>
    </row>
    <row r="112" spans="1:10" ht="15.75" customHeight="1" x14ac:dyDescent="0.35">
      <c r="A112" s="4">
        <v>2</v>
      </c>
      <c r="B112" s="4">
        <v>4</v>
      </c>
      <c r="C112" s="5">
        <v>4</v>
      </c>
      <c r="D112" s="4">
        <v>4</v>
      </c>
      <c r="E112" s="4">
        <v>3</v>
      </c>
      <c r="F112" s="5">
        <v>4</v>
      </c>
      <c r="G112" s="5">
        <v>4</v>
      </c>
      <c r="H112" s="6">
        <v>2</v>
      </c>
      <c r="I112" s="5">
        <v>4</v>
      </c>
      <c r="J112" s="6">
        <v>3</v>
      </c>
    </row>
    <row r="113" spans="1:10" ht="15.75" customHeight="1" x14ac:dyDescent="0.35">
      <c r="A113" s="4">
        <v>3</v>
      </c>
      <c r="B113" s="4">
        <v>3</v>
      </c>
      <c r="C113" s="5">
        <v>2</v>
      </c>
      <c r="D113" s="4">
        <v>2</v>
      </c>
      <c r="E113" s="4">
        <v>2</v>
      </c>
      <c r="F113" s="5">
        <v>2</v>
      </c>
      <c r="G113" s="5">
        <v>2</v>
      </c>
      <c r="H113" s="6">
        <v>3</v>
      </c>
      <c r="I113" s="5">
        <v>2</v>
      </c>
      <c r="J113" s="6">
        <v>3</v>
      </c>
    </row>
    <row r="114" spans="1:10" ht="15.75" customHeight="1" x14ac:dyDescent="0.35">
      <c r="A114" s="4">
        <v>4</v>
      </c>
      <c r="B114" s="4">
        <v>3</v>
      </c>
      <c r="C114" s="5">
        <v>4</v>
      </c>
      <c r="D114" s="4">
        <v>4</v>
      </c>
      <c r="E114" s="4">
        <v>3</v>
      </c>
      <c r="F114" s="5">
        <v>4</v>
      </c>
      <c r="G114" s="5">
        <v>4</v>
      </c>
      <c r="H114" s="6">
        <v>3</v>
      </c>
      <c r="I114" s="5">
        <v>4</v>
      </c>
      <c r="J114" s="6">
        <v>4</v>
      </c>
    </row>
    <row r="115" spans="1:10" ht="15.75" customHeight="1" x14ac:dyDescent="0.35">
      <c r="A115" s="4">
        <v>4</v>
      </c>
      <c r="B115" s="4">
        <v>1</v>
      </c>
      <c r="C115" s="5">
        <v>4</v>
      </c>
      <c r="D115" s="4">
        <v>4</v>
      </c>
      <c r="E115" s="4">
        <v>3</v>
      </c>
      <c r="F115" s="5">
        <v>4</v>
      </c>
      <c r="G115" s="5">
        <v>4</v>
      </c>
      <c r="H115" s="6">
        <v>4</v>
      </c>
      <c r="I115" s="5">
        <v>4</v>
      </c>
      <c r="J115" s="6">
        <v>4</v>
      </c>
    </row>
    <row r="116" spans="1:10" ht="15.75" customHeight="1" x14ac:dyDescent="0.35">
      <c r="A116" s="4">
        <v>3</v>
      </c>
      <c r="B116" s="4">
        <v>1</v>
      </c>
      <c r="C116" s="5">
        <v>4</v>
      </c>
      <c r="D116" s="4">
        <v>3</v>
      </c>
      <c r="E116" s="4">
        <v>3</v>
      </c>
      <c r="F116" s="5">
        <v>4</v>
      </c>
      <c r="G116" s="5">
        <v>4</v>
      </c>
      <c r="H116" s="6">
        <v>3</v>
      </c>
      <c r="I116" s="5">
        <v>3</v>
      </c>
      <c r="J116" s="6">
        <v>4</v>
      </c>
    </row>
    <row r="117" spans="1:10" ht="15.75" customHeight="1" x14ac:dyDescent="0.35">
      <c r="A117" s="4">
        <v>4</v>
      </c>
      <c r="B117" s="4">
        <v>1</v>
      </c>
      <c r="C117" s="5">
        <v>4</v>
      </c>
      <c r="D117" s="4">
        <v>4</v>
      </c>
      <c r="E117" s="4">
        <v>3</v>
      </c>
      <c r="F117" s="5">
        <v>4</v>
      </c>
      <c r="G117" s="5">
        <v>1</v>
      </c>
      <c r="H117" s="6">
        <v>3</v>
      </c>
      <c r="I117" s="5">
        <v>4</v>
      </c>
      <c r="J117" s="6">
        <v>4</v>
      </c>
    </row>
    <row r="118" spans="1:10" ht="15.75" customHeight="1" x14ac:dyDescent="0.35">
      <c r="A118" s="4">
        <v>2</v>
      </c>
      <c r="B118" s="4">
        <v>3</v>
      </c>
      <c r="C118" s="5">
        <v>3</v>
      </c>
      <c r="D118" s="4">
        <v>1</v>
      </c>
      <c r="E118" s="4">
        <v>3</v>
      </c>
      <c r="F118" s="5">
        <v>4</v>
      </c>
      <c r="G118" s="5">
        <v>4</v>
      </c>
      <c r="H118" s="6">
        <v>3</v>
      </c>
      <c r="I118" s="5">
        <v>3</v>
      </c>
      <c r="J118" s="6">
        <v>4</v>
      </c>
    </row>
    <row r="119" spans="1:10" ht="15.75" customHeight="1" x14ac:dyDescent="0.35">
      <c r="A119" s="4">
        <v>3</v>
      </c>
      <c r="B119" s="4">
        <v>4</v>
      </c>
      <c r="C119" s="5">
        <v>2</v>
      </c>
      <c r="D119" s="4">
        <v>3</v>
      </c>
      <c r="E119" s="4">
        <v>3</v>
      </c>
      <c r="F119" s="5">
        <v>3</v>
      </c>
      <c r="G119" s="5">
        <v>3</v>
      </c>
      <c r="H119" s="6">
        <v>4</v>
      </c>
      <c r="I119" s="5">
        <v>3</v>
      </c>
      <c r="J119" s="6">
        <v>3</v>
      </c>
    </row>
    <row r="120" spans="1:10" ht="15.75" customHeight="1" x14ac:dyDescent="0.35">
      <c r="A120" s="4">
        <v>3</v>
      </c>
      <c r="B120" s="4">
        <v>3</v>
      </c>
      <c r="C120" s="5">
        <v>2</v>
      </c>
      <c r="D120" s="4">
        <v>3</v>
      </c>
      <c r="E120" s="4">
        <v>1</v>
      </c>
      <c r="F120" s="5">
        <v>2</v>
      </c>
      <c r="G120" s="5">
        <v>4</v>
      </c>
      <c r="H120" s="6">
        <v>3</v>
      </c>
      <c r="I120" s="5">
        <v>3</v>
      </c>
      <c r="J120" s="6">
        <v>2</v>
      </c>
    </row>
    <row r="121" spans="1:10" ht="15.75" customHeight="1" x14ac:dyDescent="0.35">
      <c r="A121" s="4">
        <v>3</v>
      </c>
      <c r="B121" s="4">
        <v>3</v>
      </c>
      <c r="C121" s="5">
        <v>2</v>
      </c>
      <c r="D121" s="4">
        <v>3</v>
      </c>
      <c r="E121" s="4">
        <v>2</v>
      </c>
      <c r="F121" s="5">
        <v>3</v>
      </c>
      <c r="G121" s="5">
        <v>3</v>
      </c>
      <c r="H121" s="6">
        <v>3</v>
      </c>
      <c r="I121" s="5">
        <v>3</v>
      </c>
      <c r="J121" s="6">
        <v>3</v>
      </c>
    </row>
    <row r="122" spans="1:10" ht="15.75" customHeight="1" x14ac:dyDescent="0.35">
      <c r="A122" s="4">
        <v>3</v>
      </c>
      <c r="B122" s="4">
        <v>4</v>
      </c>
      <c r="C122" s="5">
        <v>4</v>
      </c>
      <c r="D122" s="4">
        <v>4</v>
      </c>
      <c r="E122" s="4">
        <v>4</v>
      </c>
      <c r="F122" s="5">
        <v>4</v>
      </c>
      <c r="G122" s="5">
        <v>4</v>
      </c>
      <c r="H122" s="6">
        <v>3</v>
      </c>
      <c r="I122" s="5">
        <v>4</v>
      </c>
      <c r="J122" s="6">
        <v>4</v>
      </c>
    </row>
    <row r="123" spans="1:10" ht="15.75" customHeight="1" x14ac:dyDescent="0.35">
      <c r="A123" s="4">
        <v>4</v>
      </c>
      <c r="B123" s="4">
        <v>1</v>
      </c>
      <c r="C123" s="5">
        <v>4</v>
      </c>
      <c r="D123" s="4">
        <v>3</v>
      </c>
      <c r="E123" s="4">
        <v>4</v>
      </c>
      <c r="F123" s="5">
        <v>3</v>
      </c>
      <c r="G123" s="5">
        <v>4</v>
      </c>
      <c r="H123" s="6">
        <v>3</v>
      </c>
      <c r="I123" s="5">
        <v>3</v>
      </c>
      <c r="J123" s="6">
        <v>3</v>
      </c>
    </row>
    <row r="124" spans="1:10" ht="15.75" customHeight="1" x14ac:dyDescent="0.35">
      <c r="A124" s="4">
        <v>3</v>
      </c>
      <c r="B124" s="4">
        <v>4</v>
      </c>
      <c r="C124" s="5">
        <v>3</v>
      </c>
      <c r="D124" s="4">
        <v>2</v>
      </c>
      <c r="E124" s="4">
        <v>3</v>
      </c>
      <c r="F124" s="5">
        <v>3</v>
      </c>
      <c r="G124" s="5">
        <v>4</v>
      </c>
      <c r="H124" s="6">
        <v>3</v>
      </c>
      <c r="I124" s="5">
        <v>2</v>
      </c>
      <c r="J124" s="6">
        <v>3</v>
      </c>
    </row>
    <row r="125" spans="1:10" ht="15.75" customHeight="1" x14ac:dyDescent="0.35">
      <c r="A125" s="4">
        <v>4</v>
      </c>
      <c r="B125" s="4">
        <v>3</v>
      </c>
      <c r="C125" s="5">
        <v>1</v>
      </c>
      <c r="D125" s="4">
        <v>3</v>
      </c>
      <c r="E125" s="4">
        <v>3</v>
      </c>
      <c r="F125" s="5">
        <v>1</v>
      </c>
      <c r="G125" s="5">
        <v>2</v>
      </c>
      <c r="H125" s="6">
        <v>2</v>
      </c>
      <c r="I125" s="5">
        <v>2</v>
      </c>
      <c r="J125" s="6">
        <v>1</v>
      </c>
    </row>
    <row r="126" spans="1:10" ht="15.75" customHeight="1" x14ac:dyDescent="0.35">
      <c r="A126" s="4">
        <v>4</v>
      </c>
      <c r="B126" s="4">
        <v>4</v>
      </c>
      <c r="C126" s="5">
        <v>1</v>
      </c>
      <c r="D126" s="4">
        <v>3</v>
      </c>
      <c r="E126" s="4">
        <v>3</v>
      </c>
      <c r="F126" s="5">
        <v>1</v>
      </c>
      <c r="G126" s="5">
        <v>2</v>
      </c>
      <c r="H126" s="6">
        <v>1</v>
      </c>
      <c r="I126" s="5">
        <v>3</v>
      </c>
      <c r="J126" s="6">
        <v>2</v>
      </c>
    </row>
    <row r="127" spans="1:10" ht="15.75" customHeight="1" x14ac:dyDescent="0.35">
      <c r="A127" s="4">
        <v>4</v>
      </c>
      <c r="B127" s="4">
        <v>4</v>
      </c>
      <c r="C127" s="5">
        <v>3</v>
      </c>
      <c r="D127" s="4">
        <v>3</v>
      </c>
      <c r="E127" s="4">
        <v>3</v>
      </c>
      <c r="F127" s="5">
        <v>3</v>
      </c>
      <c r="G127" s="5">
        <v>3</v>
      </c>
      <c r="H127" s="6">
        <v>4</v>
      </c>
      <c r="I127" s="5">
        <v>4</v>
      </c>
      <c r="J127" s="6">
        <v>4</v>
      </c>
    </row>
    <row r="128" spans="1:10" ht="15.75" customHeight="1" x14ac:dyDescent="0.35">
      <c r="A128" s="4">
        <v>2</v>
      </c>
      <c r="B128" s="4">
        <v>4</v>
      </c>
      <c r="C128" s="5">
        <v>1</v>
      </c>
      <c r="D128" s="4">
        <v>2</v>
      </c>
      <c r="E128" s="4">
        <v>2</v>
      </c>
      <c r="F128" s="5">
        <v>1</v>
      </c>
      <c r="G128" s="5">
        <v>2</v>
      </c>
      <c r="H128" s="6">
        <v>2</v>
      </c>
      <c r="I128" s="5">
        <v>1</v>
      </c>
      <c r="J128" s="6">
        <v>1</v>
      </c>
    </row>
    <row r="129" spans="1:10" ht="15.75" customHeight="1" x14ac:dyDescent="0.35">
      <c r="A129" s="4">
        <v>2</v>
      </c>
      <c r="B129" s="4">
        <v>2</v>
      </c>
      <c r="C129" s="5">
        <v>3</v>
      </c>
      <c r="D129" s="4">
        <v>2</v>
      </c>
      <c r="E129" s="4">
        <v>1</v>
      </c>
      <c r="F129" s="5">
        <v>3</v>
      </c>
      <c r="G129" s="5">
        <v>3</v>
      </c>
      <c r="H129" s="6">
        <v>4</v>
      </c>
      <c r="I129" s="5">
        <v>2</v>
      </c>
      <c r="J129" s="6">
        <v>2</v>
      </c>
    </row>
    <row r="130" spans="1:10" ht="15.75" customHeight="1" x14ac:dyDescent="0.35">
      <c r="A130" s="4">
        <v>1</v>
      </c>
      <c r="B130" s="4">
        <v>4</v>
      </c>
      <c r="C130" s="5">
        <v>3</v>
      </c>
      <c r="D130" s="4">
        <v>2</v>
      </c>
      <c r="E130" s="4">
        <v>3</v>
      </c>
      <c r="F130" s="5">
        <v>4</v>
      </c>
      <c r="G130" s="5">
        <v>4</v>
      </c>
      <c r="H130" s="6">
        <v>4</v>
      </c>
      <c r="I130" s="5">
        <v>1</v>
      </c>
      <c r="J130" s="6">
        <v>4</v>
      </c>
    </row>
    <row r="131" spans="1:10" ht="15.75" customHeight="1" x14ac:dyDescent="0.35">
      <c r="A131" s="4">
        <v>2</v>
      </c>
      <c r="B131" s="4">
        <v>3</v>
      </c>
      <c r="C131" s="5">
        <v>4</v>
      </c>
      <c r="D131" s="4">
        <v>3</v>
      </c>
      <c r="E131" s="4">
        <v>3</v>
      </c>
      <c r="F131" s="5">
        <v>4</v>
      </c>
      <c r="G131" s="5">
        <v>4</v>
      </c>
      <c r="H131" s="6">
        <v>3</v>
      </c>
      <c r="I131" s="5">
        <v>2</v>
      </c>
      <c r="J131" s="6">
        <v>3</v>
      </c>
    </row>
    <row r="132" spans="1:10" ht="15.75" customHeight="1" x14ac:dyDescent="0.35">
      <c r="A132" s="4">
        <v>3</v>
      </c>
      <c r="B132" s="4">
        <v>4</v>
      </c>
      <c r="C132" s="5">
        <v>3</v>
      </c>
      <c r="D132" s="4">
        <v>2</v>
      </c>
      <c r="E132" s="4">
        <v>2</v>
      </c>
      <c r="F132" s="5">
        <v>3</v>
      </c>
      <c r="G132" s="5">
        <v>4</v>
      </c>
      <c r="H132" s="6">
        <v>3</v>
      </c>
      <c r="I132" s="5">
        <v>3</v>
      </c>
      <c r="J132" s="6">
        <v>4</v>
      </c>
    </row>
    <row r="133" spans="1:10" ht="15.75" customHeight="1" x14ac:dyDescent="0.35">
      <c r="A133" s="4">
        <v>3</v>
      </c>
      <c r="B133" s="4">
        <v>4</v>
      </c>
      <c r="C133" s="5">
        <v>3</v>
      </c>
      <c r="D133" s="4">
        <v>3</v>
      </c>
      <c r="E133" s="4">
        <v>2</v>
      </c>
      <c r="F133" s="5">
        <v>3</v>
      </c>
      <c r="G133" s="5">
        <v>3</v>
      </c>
      <c r="H133" s="6">
        <v>4</v>
      </c>
      <c r="I133" s="5">
        <v>3</v>
      </c>
      <c r="J133" s="6">
        <v>1</v>
      </c>
    </row>
    <row r="134" spans="1:10" ht="15.75" customHeight="1" x14ac:dyDescent="0.35">
      <c r="A134" s="4">
        <v>3</v>
      </c>
      <c r="B134" s="4">
        <v>2</v>
      </c>
      <c r="C134" s="5">
        <v>3</v>
      </c>
      <c r="D134" s="4">
        <v>2</v>
      </c>
      <c r="E134" s="4">
        <v>2</v>
      </c>
      <c r="F134" s="5">
        <v>4</v>
      </c>
      <c r="G134" s="5">
        <v>3</v>
      </c>
      <c r="H134" s="6">
        <v>4</v>
      </c>
      <c r="I134" s="5">
        <v>4</v>
      </c>
      <c r="J134" s="6">
        <v>2</v>
      </c>
    </row>
    <row r="135" spans="1:10" ht="15.75" customHeight="1" x14ac:dyDescent="0.35">
      <c r="A135" s="4">
        <v>4</v>
      </c>
      <c r="B135" s="4">
        <v>4</v>
      </c>
      <c r="C135" s="5">
        <v>2</v>
      </c>
      <c r="D135" s="4">
        <v>4</v>
      </c>
      <c r="E135" s="4">
        <v>4</v>
      </c>
      <c r="F135" s="5">
        <v>1</v>
      </c>
      <c r="G135" s="5">
        <v>3</v>
      </c>
      <c r="H135" s="6">
        <v>2</v>
      </c>
      <c r="I135" s="5">
        <v>2</v>
      </c>
      <c r="J135" s="6">
        <v>1</v>
      </c>
    </row>
    <row r="136" spans="1:10" ht="15.75" customHeight="1" x14ac:dyDescent="0.35">
      <c r="A136" s="4">
        <v>2</v>
      </c>
      <c r="B136" s="4">
        <v>3</v>
      </c>
      <c r="C136" s="5">
        <v>3</v>
      </c>
      <c r="D136" s="4">
        <v>1</v>
      </c>
      <c r="E136" s="4">
        <v>2</v>
      </c>
      <c r="F136" s="5">
        <v>3</v>
      </c>
      <c r="G136" s="5">
        <v>3</v>
      </c>
      <c r="H136" s="6">
        <v>2</v>
      </c>
      <c r="I136" s="5">
        <v>3</v>
      </c>
      <c r="J136" s="6">
        <v>1</v>
      </c>
    </row>
    <row r="137" spans="1:10" ht="15.75" customHeight="1" x14ac:dyDescent="0.35">
      <c r="A137" s="4">
        <v>3</v>
      </c>
      <c r="B137" s="4">
        <v>3</v>
      </c>
      <c r="C137" s="5">
        <v>3</v>
      </c>
      <c r="D137" s="4">
        <v>4</v>
      </c>
      <c r="E137" s="4">
        <v>3</v>
      </c>
      <c r="F137" s="5">
        <v>4</v>
      </c>
      <c r="G137" s="5">
        <v>4</v>
      </c>
      <c r="H137" s="6">
        <v>2</v>
      </c>
      <c r="I137" s="5">
        <v>3</v>
      </c>
      <c r="J137" s="6">
        <v>3</v>
      </c>
    </row>
    <row r="138" spans="1:10" ht="15.75" customHeight="1" x14ac:dyDescent="0.35">
      <c r="A138" s="4">
        <v>3</v>
      </c>
      <c r="B138" s="4">
        <v>4</v>
      </c>
      <c r="C138" s="5">
        <v>4</v>
      </c>
      <c r="D138" s="4">
        <v>4</v>
      </c>
      <c r="E138" s="4">
        <v>3</v>
      </c>
      <c r="F138" s="5">
        <v>3</v>
      </c>
      <c r="G138" s="5">
        <v>3</v>
      </c>
      <c r="H138" s="6">
        <v>2</v>
      </c>
      <c r="I138" s="5">
        <v>3</v>
      </c>
      <c r="J138" s="6">
        <v>2</v>
      </c>
    </row>
    <row r="139" spans="1:10" ht="15.75" customHeight="1" x14ac:dyDescent="0.35">
      <c r="A139" s="4">
        <v>2</v>
      </c>
      <c r="B139" s="4">
        <v>3</v>
      </c>
      <c r="C139" s="5">
        <v>2</v>
      </c>
      <c r="D139" s="4">
        <v>3</v>
      </c>
      <c r="E139" s="4">
        <v>2</v>
      </c>
      <c r="F139" s="5">
        <v>1</v>
      </c>
      <c r="G139" s="5">
        <v>3</v>
      </c>
      <c r="H139" s="6">
        <v>2</v>
      </c>
      <c r="I139" s="5">
        <v>3</v>
      </c>
      <c r="J139" s="6">
        <v>2</v>
      </c>
    </row>
    <row r="140" spans="1:10" ht="15.75" customHeight="1" x14ac:dyDescent="0.35">
      <c r="A140" s="4">
        <v>3</v>
      </c>
      <c r="B140" s="4">
        <v>4</v>
      </c>
      <c r="C140" s="5">
        <v>4</v>
      </c>
      <c r="D140" s="4">
        <v>4</v>
      </c>
      <c r="E140" s="4">
        <v>3</v>
      </c>
      <c r="F140" s="5">
        <v>4</v>
      </c>
      <c r="G140" s="5">
        <v>4</v>
      </c>
      <c r="H140" s="6">
        <v>3</v>
      </c>
      <c r="I140" s="5">
        <v>4</v>
      </c>
      <c r="J140" s="6">
        <v>3</v>
      </c>
    </row>
    <row r="141" spans="1:10" ht="15.75" customHeight="1" x14ac:dyDescent="0.35">
      <c r="A141" s="4">
        <v>3</v>
      </c>
      <c r="B141" s="4">
        <v>4</v>
      </c>
      <c r="C141" s="5">
        <v>4</v>
      </c>
      <c r="D141" s="4">
        <v>3</v>
      </c>
      <c r="E141" s="4">
        <v>2</v>
      </c>
      <c r="F141" s="5">
        <v>3</v>
      </c>
      <c r="G141" s="5">
        <v>2</v>
      </c>
      <c r="H141" s="6">
        <v>2</v>
      </c>
      <c r="I141" s="5">
        <v>3</v>
      </c>
      <c r="J141" s="6">
        <v>3</v>
      </c>
    </row>
    <row r="142" spans="1:10" ht="15.75" customHeight="1" x14ac:dyDescent="0.35">
      <c r="A142" s="4">
        <v>3</v>
      </c>
      <c r="B142" s="4">
        <v>4</v>
      </c>
      <c r="C142" s="5">
        <v>4</v>
      </c>
      <c r="D142" s="4">
        <v>3</v>
      </c>
      <c r="E142" s="4">
        <v>2</v>
      </c>
      <c r="F142" s="5">
        <v>4</v>
      </c>
      <c r="G142" s="5">
        <v>4</v>
      </c>
      <c r="H142" s="6">
        <v>3</v>
      </c>
      <c r="I142" s="5">
        <v>3</v>
      </c>
      <c r="J142" s="6">
        <v>4</v>
      </c>
    </row>
    <row r="143" spans="1:10" ht="15.75" customHeight="1" x14ac:dyDescent="0.35">
      <c r="A143" s="4">
        <v>4</v>
      </c>
      <c r="B143" s="4">
        <v>3</v>
      </c>
      <c r="C143" s="5">
        <v>4</v>
      </c>
      <c r="D143" s="4">
        <v>4</v>
      </c>
      <c r="E143" s="4">
        <v>3</v>
      </c>
      <c r="F143" s="5">
        <v>4</v>
      </c>
      <c r="G143" s="5">
        <v>4</v>
      </c>
      <c r="H143" s="6">
        <v>4</v>
      </c>
      <c r="I143" s="5">
        <v>4</v>
      </c>
      <c r="J143" s="6">
        <v>4</v>
      </c>
    </row>
    <row r="144" spans="1:10" ht="15.75" customHeight="1" x14ac:dyDescent="0.35">
      <c r="A144" s="4">
        <v>3</v>
      </c>
      <c r="B144" s="4">
        <v>4</v>
      </c>
      <c r="C144" s="5">
        <v>3</v>
      </c>
      <c r="D144" s="4">
        <v>4</v>
      </c>
      <c r="E144" s="4">
        <v>3</v>
      </c>
      <c r="F144" s="5">
        <v>2</v>
      </c>
      <c r="G144" s="5">
        <v>3</v>
      </c>
      <c r="H144" s="6">
        <v>2</v>
      </c>
      <c r="I144" s="5">
        <v>3</v>
      </c>
      <c r="J144" s="6">
        <v>4</v>
      </c>
    </row>
    <row r="145" spans="1:10" ht="15.75" customHeight="1" x14ac:dyDescent="0.35">
      <c r="A145" s="4">
        <v>3</v>
      </c>
      <c r="B145" s="4">
        <v>3</v>
      </c>
      <c r="C145" s="5">
        <v>3</v>
      </c>
      <c r="D145" s="4">
        <v>3</v>
      </c>
      <c r="E145" s="4">
        <v>3</v>
      </c>
      <c r="F145" s="5">
        <v>2</v>
      </c>
      <c r="G145" s="5">
        <v>3</v>
      </c>
      <c r="H145" s="6">
        <v>3</v>
      </c>
      <c r="I145" s="5">
        <v>3</v>
      </c>
      <c r="J145" s="6">
        <v>3</v>
      </c>
    </row>
    <row r="146" spans="1:10" ht="15.75" customHeight="1" x14ac:dyDescent="0.35">
      <c r="A146" s="4">
        <v>2</v>
      </c>
      <c r="B146" s="4">
        <v>3</v>
      </c>
      <c r="C146" s="5">
        <v>4</v>
      </c>
      <c r="D146" s="4">
        <v>3</v>
      </c>
      <c r="E146" s="4">
        <v>3</v>
      </c>
      <c r="F146" s="5">
        <v>4</v>
      </c>
      <c r="G146" s="5">
        <v>4</v>
      </c>
      <c r="H146" s="6">
        <v>4</v>
      </c>
      <c r="I146" s="5">
        <v>4</v>
      </c>
      <c r="J146" s="6">
        <v>3</v>
      </c>
    </row>
    <row r="147" spans="1:10" ht="15.75" customHeight="1" x14ac:dyDescent="0.35">
      <c r="A147" s="4">
        <v>4</v>
      </c>
      <c r="B147" s="4">
        <v>4</v>
      </c>
      <c r="C147" s="5">
        <v>4</v>
      </c>
      <c r="D147" s="4">
        <v>3</v>
      </c>
      <c r="E147" s="4">
        <v>3</v>
      </c>
      <c r="F147" s="5">
        <v>3</v>
      </c>
      <c r="G147" s="5">
        <v>4</v>
      </c>
      <c r="H147" s="6">
        <v>3</v>
      </c>
      <c r="I147" s="5">
        <v>4</v>
      </c>
      <c r="J147" s="6">
        <v>2</v>
      </c>
    </row>
    <row r="148" spans="1:10" ht="15.75" customHeight="1" x14ac:dyDescent="0.35">
      <c r="A148" s="4">
        <v>1</v>
      </c>
      <c r="B148" s="4">
        <v>1</v>
      </c>
      <c r="C148" s="5">
        <v>3</v>
      </c>
      <c r="D148" s="4">
        <v>3</v>
      </c>
      <c r="E148" s="4">
        <v>1</v>
      </c>
      <c r="F148" s="5">
        <v>4</v>
      </c>
      <c r="G148" s="5">
        <v>4</v>
      </c>
      <c r="H148" s="6">
        <v>3</v>
      </c>
      <c r="I148" s="5">
        <v>3</v>
      </c>
      <c r="J148" s="6">
        <v>3</v>
      </c>
    </row>
    <row r="149" spans="1:10" ht="15.75" customHeight="1" x14ac:dyDescent="0.35">
      <c r="A149" s="4">
        <v>3</v>
      </c>
      <c r="B149" s="4">
        <v>3</v>
      </c>
      <c r="C149" s="5">
        <v>3</v>
      </c>
      <c r="D149" s="4">
        <v>3</v>
      </c>
      <c r="E149" s="4">
        <v>4</v>
      </c>
      <c r="F149" s="5">
        <v>3</v>
      </c>
      <c r="G149" s="5">
        <v>3</v>
      </c>
      <c r="H149" s="6">
        <v>3</v>
      </c>
      <c r="I149" s="5">
        <v>3</v>
      </c>
      <c r="J149" s="6">
        <v>3</v>
      </c>
    </row>
    <row r="150" spans="1:10" ht="15.75" customHeight="1" x14ac:dyDescent="0.35">
      <c r="A150" s="4">
        <v>4</v>
      </c>
      <c r="B150" s="4">
        <v>4</v>
      </c>
      <c r="C150" s="5">
        <v>4</v>
      </c>
      <c r="D150" s="4">
        <v>3</v>
      </c>
      <c r="E150" s="4">
        <v>3</v>
      </c>
      <c r="F150" s="5">
        <v>4</v>
      </c>
      <c r="G150" s="5">
        <v>4</v>
      </c>
      <c r="H150" s="6">
        <v>4</v>
      </c>
      <c r="I150" s="5">
        <v>3</v>
      </c>
      <c r="J150" s="6">
        <v>4</v>
      </c>
    </row>
    <row r="151" spans="1:10" ht="15.75" customHeight="1" x14ac:dyDescent="0.35">
      <c r="A151" s="4">
        <v>4</v>
      </c>
      <c r="B151" s="4">
        <v>4</v>
      </c>
      <c r="C151" s="5">
        <v>3</v>
      </c>
      <c r="D151" s="4">
        <v>3</v>
      </c>
      <c r="E151" s="4">
        <v>3</v>
      </c>
      <c r="F151" s="5">
        <v>2</v>
      </c>
      <c r="G151" s="5">
        <v>3</v>
      </c>
      <c r="H151" s="6">
        <v>4</v>
      </c>
      <c r="I151" s="5">
        <v>3</v>
      </c>
      <c r="J151" s="6">
        <v>2</v>
      </c>
    </row>
    <row r="152" spans="1:10" ht="15.75" customHeight="1" x14ac:dyDescent="0.35">
      <c r="A152" s="4">
        <v>1</v>
      </c>
      <c r="B152" s="4">
        <v>1</v>
      </c>
      <c r="C152" s="5">
        <v>3</v>
      </c>
      <c r="D152" s="4">
        <v>4</v>
      </c>
      <c r="E152" s="4">
        <v>3</v>
      </c>
      <c r="F152" s="5">
        <v>3</v>
      </c>
      <c r="G152" s="5">
        <v>3</v>
      </c>
      <c r="H152" s="6">
        <v>1</v>
      </c>
      <c r="I152" s="5">
        <v>3</v>
      </c>
      <c r="J152" s="6">
        <v>3</v>
      </c>
    </row>
    <row r="153" spans="1:10" ht="15.75" customHeight="1" x14ac:dyDescent="0.35">
      <c r="A153" s="4">
        <v>3</v>
      </c>
      <c r="B153" s="4">
        <v>4</v>
      </c>
      <c r="C153" s="5">
        <v>2</v>
      </c>
      <c r="D153" s="4">
        <v>3</v>
      </c>
      <c r="E153" s="4">
        <v>3</v>
      </c>
      <c r="F153" s="5">
        <v>3</v>
      </c>
      <c r="G153" s="5">
        <v>4</v>
      </c>
      <c r="H153" s="6">
        <v>3</v>
      </c>
      <c r="I153" s="5">
        <v>3</v>
      </c>
      <c r="J153" s="6">
        <v>3</v>
      </c>
    </row>
    <row r="154" spans="1:10" ht="15.75" customHeight="1" x14ac:dyDescent="0.35">
      <c r="A154" s="4">
        <v>2</v>
      </c>
      <c r="B154" s="4">
        <v>3</v>
      </c>
      <c r="C154" s="5">
        <v>2</v>
      </c>
      <c r="D154" s="4">
        <v>4</v>
      </c>
      <c r="E154" s="4">
        <v>2</v>
      </c>
      <c r="F154" s="5">
        <v>4</v>
      </c>
      <c r="G154" s="5">
        <v>3</v>
      </c>
      <c r="H154" s="6">
        <v>3</v>
      </c>
      <c r="I154" s="5">
        <v>3</v>
      </c>
      <c r="J154" s="6">
        <v>2</v>
      </c>
    </row>
    <row r="155" spans="1:10" ht="15.75" customHeight="1" x14ac:dyDescent="0.35">
      <c r="A155" s="4">
        <v>3</v>
      </c>
      <c r="B155" s="4">
        <v>2</v>
      </c>
      <c r="C155" s="5">
        <v>2</v>
      </c>
      <c r="D155" s="4">
        <v>2</v>
      </c>
      <c r="E155" s="4">
        <v>2</v>
      </c>
      <c r="F155" s="5">
        <v>1</v>
      </c>
      <c r="G155" s="5">
        <v>4</v>
      </c>
      <c r="H155" s="6">
        <v>2</v>
      </c>
      <c r="I155" s="5">
        <v>3</v>
      </c>
      <c r="J155" s="6">
        <v>1</v>
      </c>
    </row>
    <row r="156" spans="1:10" ht="15.75" customHeight="1" x14ac:dyDescent="0.35">
      <c r="A156" s="4">
        <v>3</v>
      </c>
      <c r="B156" s="4">
        <v>4</v>
      </c>
      <c r="C156" s="5">
        <v>2</v>
      </c>
      <c r="D156" s="4">
        <v>2</v>
      </c>
      <c r="E156" s="4">
        <v>2</v>
      </c>
      <c r="F156" s="5">
        <v>4</v>
      </c>
      <c r="G156" s="5">
        <v>4</v>
      </c>
      <c r="H156" s="6">
        <v>3</v>
      </c>
      <c r="I156" s="5">
        <v>3</v>
      </c>
      <c r="J156" s="6">
        <v>3</v>
      </c>
    </row>
    <row r="157" spans="1:10" ht="15.75" customHeight="1" x14ac:dyDescent="0.35">
      <c r="A157" s="4">
        <v>2</v>
      </c>
      <c r="B157" s="4">
        <v>2</v>
      </c>
      <c r="C157" s="5">
        <v>4</v>
      </c>
      <c r="D157" s="4">
        <v>3</v>
      </c>
      <c r="E157" s="4">
        <v>3</v>
      </c>
      <c r="F157" s="5">
        <v>4</v>
      </c>
      <c r="G157" s="5">
        <v>4</v>
      </c>
      <c r="H157" s="6">
        <v>3</v>
      </c>
      <c r="I157" s="5">
        <v>1</v>
      </c>
      <c r="J157" s="6">
        <v>3</v>
      </c>
    </row>
    <row r="158" spans="1:10" ht="15.75" customHeight="1" x14ac:dyDescent="0.35">
      <c r="A158" s="4">
        <v>4</v>
      </c>
      <c r="B158" s="4">
        <v>3</v>
      </c>
      <c r="C158" s="5">
        <v>4</v>
      </c>
      <c r="D158" s="4">
        <v>4</v>
      </c>
      <c r="E158" s="4">
        <v>2</v>
      </c>
      <c r="F158" s="5">
        <v>4</v>
      </c>
      <c r="G158" s="5">
        <v>1</v>
      </c>
      <c r="H158" s="6">
        <v>3</v>
      </c>
      <c r="I158" s="5">
        <v>3</v>
      </c>
      <c r="J158" s="6">
        <v>1</v>
      </c>
    </row>
    <row r="159" spans="1:10" ht="15.75" customHeight="1" x14ac:dyDescent="0.35">
      <c r="A159" s="4">
        <v>3</v>
      </c>
      <c r="B159" s="4">
        <v>3</v>
      </c>
      <c r="C159" s="5">
        <v>2</v>
      </c>
      <c r="D159" s="4">
        <v>2</v>
      </c>
      <c r="E159" s="4">
        <v>1</v>
      </c>
      <c r="F159" s="5">
        <v>2</v>
      </c>
      <c r="G159" s="5">
        <v>4</v>
      </c>
      <c r="H159" s="6">
        <v>3</v>
      </c>
      <c r="I159" s="5">
        <v>2</v>
      </c>
      <c r="J159" s="6">
        <v>2</v>
      </c>
    </row>
    <row r="160" spans="1:10" ht="15.75" customHeight="1" x14ac:dyDescent="0.35">
      <c r="A160" s="4">
        <v>3</v>
      </c>
      <c r="B160" s="4">
        <v>4</v>
      </c>
      <c r="C160" s="5">
        <v>3</v>
      </c>
      <c r="D160" s="4">
        <v>3</v>
      </c>
      <c r="E160" s="4">
        <v>2</v>
      </c>
      <c r="F160" s="5">
        <v>4</v>
      </c>
      <c r="G160" s="5">
        <v>2</v>
      </c>
      <c r="H160" s="6">
        <v>3</v>
      </c>
      <c r="I160" s="5">
        <v>2</v>
      </c>
      <c r="J160" s="6">
        <v>3</v>
      </c>
    </row>
    <row r="161" spans="1:10" ht="15.75" customHeight="1" x14ac:dyDescent="0.35">
      <c r="A161" s="4">
        <v>3</v>
      </c>
      <c r="B161" s="4">
        <v>1</v>
      </c>
      <c r="C161" s="5">
        <v>4</v>
      </c>
      <c r="D161" s="4">
        <v>4</v>
      </c>
      <c r="E161" s="4">
        <v>4</v>
      </c>
      <c r="F161" s="5">
        <v>4</v>
      </c>
      <c r="G161" s="5">
        <v>4</v>
      </c>
      <c r="H161" s="6">
        <v>3</v>
      </c>
      <c r="I161" s="5">
        <v>3</v>
      </c>
      <c r="J161" s="6">
        <v>3</v>
      </c>
    </row>
    <row r="162" spans="1:10" ht="15.75" customHeight="1" x14ac:dyDescent="0.35">
      <c r="A162" s="4">
        <v>3</v>
      </c>
      <c r="B162" s="4">
        <v>4</v>
      </c>
      <c r="C162" s="5">
        <v>2</v>
      </c>
      <c r="D162" s="4">
        <v>2</v>
      </c>
      <c r="E162" s="4">
        <v>2</v>
      </c>
      <c r="F162" s="5">
        <v>2</v>
      </c>
      <c r="G162" s="5">
        <v>2</v>
      </c>
      <c r="H162" s="6">
        <v>3</v>
      </c>
      <c r="I162" s="5">
        <v>1</v>
      </c>
      <c r="J162" s="6">
        <v>1</v>
      </c>
    </row>
    <row r="163" spans="1:10" ht="15.75" customHeight="1" x14ac:dyDescent="0.35">
      <c r="A163" s="4">
        <v>3</v>
      </c>
      <c r="B163" s="4">
        <v>4</v>
      </c>
      <c r="C163" s="5">
        <v>4</v>
      </c>
      <c r="D163" s="4">
        <v>3</v>
      </c>
      <c r="E163" s="4">
        <v>2</v>
      </c>
      <c r="F163" s="5">
        <v>4</v>
      </c>
      <c r="G163" s="5">
        <v>4</v>
      </c>
      <c r="H163" s="6">
        <v>3</v>
      </c>
      <c r="I163" s="5">
        <v>2</v>
      </c>
      <c r="J163" s="6">
        <v>2</v>
      </c>
    </row>
    <row r="164" spans="1:10" ht="15.75" customHeight="1" x14ac:dyDescent="0.35">
      <c r="A164" s="4">
        <v>2</v>
      </c>
      <c r="B164" s="4">
        <v>4</v>
      </c>
      <c r="C164" s="5">
        <v>3</v>
      </c>
      <c r="D164" s="4">
        <v>2</v>
      </c>
      <c r="E164" s="4">
        <v>2</v>
      </c>
      <c r="F164" s="5">
        <v>3</v>
      </c>
      <c r="G164" s="5">
        <v>4</v>
      </c>
      <c r="H164" s="6">
        <v>3</v>
      </c>
      <c r="I164" s="5">
        <v>4</v>
      </c>
      <c r="J164" s="6">
        <v>4</v>
      </c>
    </row>
    <row r="165" spans="1:10" ht="15.75" customHeight="1" x14ac:dyDescent="0.35">
      <c r="A165" s="4">
        <v>2</v>
      </c>
      <c r="B165" s="4">
        <v>3</v>
      </c>
      <c r="C165" s="5">
        <v>4</v>
      </c>
      <c r="D165" s="4">
        <v>3</v>
      </c>
      <c r="E165" s="4">
        <v>2</v>
      </c>
      <c r="F165" s="5">
        <v>4</v>
      </c>
      <c r="G165" s="5">
        <v>4</v>
      </c>
      <c r="H165" s="6">
        <v>3</v>
      </c>
      <c r="I165" s="5">
        <v>3</v>
      </c>
      <c r="J165" s="6">
        <v>3</v>
      </c>
    </row>
    <row r="166" spans="1:10" ht="15.75" customHeight="1" x14ac:dyDescent="0.35">
      <c r="A166" s="4">
        <v>2</v>
      </c>
      <c r="B166" s="4">
        <v>3</v>
      </c>
      <c r="C166" s="5">
        <v>2</v>
      </c>
      <c r="D166" s="4">
        <v>3</v>
      </c>
      <c r="E166" s="4">
        <v>2</v>
      </c>
      <c r="F166" s="5">
        <v>1</v>
      </c>
      <c r="G166" s="5">
        <v>1</v>
      </c>
      <c r="H166" s="6">
        <v>2</v>
      </c>
      <c r="I166" s="5">
        <v>3</v>
      </c>
      <c r="J166" s="6">
        <v>1</v>
      </c>
    </row>
    <row r="167" spans="1:10" ht="15.75" customHeight="1" x14ac:dyDescent="0.35">
      <c r="A167" s="4">
        <v>3</v>
      </c>
      <c r="B167" s="4">
        <v>4</v>
      </c>
      <c r="C167" s="5">
        <v>3</v>
      </c>
      <c r="D167" s="4">
        <v>3</v>
      </c>
      <c r="E167" s="4">
        <v>2</v>
      </c>
      <c r="F167" s="5">
        <v>4</v>
      </c>
      <c r="G167" s="5">
        <v>3</v>
      </c>
      <c r="H167" s="6">
        <v>4</v>
      </c>
      <c r="I167" s="5">
        <v>3</v>
      </c>
      <c r="J167" s="6">
        <v>3</v>
      </c>
    </row>
    <row r="168" spans="1:10" ht="15.75" customHeight="1" x14ac:dyDescent="0.35">
      <c r="A168" s="4">
        <v>2</v>
      </c>
      <c r="B168" s="4">
        <v>2</v>
      </c>
      <c r="C168" s="5">
        <v>1</v>
      </c>
      <c r="D168" s="4">
        <v>1</v>
      </c>
      <c r="E168" s="4">
        <v>1</v>
      </c>
      <c r="F168" s="5">
        <v>3</v>
      </c>
      <c r="G168" s="5">
        <v>2</v>
      </c>
      <c r="H168" s="6">
        <v>3</v>
      </c>
      <c r="I168" s="5">
        <v>3</v>
      </c>
      <c r="J168" s="6">
        <v>2</v>
      </c>
    </row>
    <row r="169" spans="1:10" ht="15.75" customHeight="1" x14ac:dyDescent="0.35">
      <c r="A169" s="4">
        <v>4</v>
      </c>
      <c r="B169" s="4">
        <v>4</v>
      </c>
      <c r="C169" s="5">
        <v>4</v>
      </c>
      <c r="D169" s="4">
        <v>4</v>
      </c>
      <c r="E169" s="4">
        <v>4</v>
      </c>
      <c r="F169" s="5">
        <v>3</v>
      </c>
      <c r="G169" s="5">
        <v>2</v>
      </c>
      <c r="H169" s="6">
        <v>2</v>
      </c>
      <c r="I169" s="5">
        <v>4</v>
      </c>
      <c r="J169" s="6">
        <v>4</v>
      </c>
    </row>
    <row r="170" spans="1:10" ht="15.75" customHeight="1" x14ac:dyDescent="0.35">
      <c r="A170" s="4">
        <v>4</v>
      </c>
      <c r="B170" s="4">
        <v>4</v>
      </c>
      <c r="C170" s="5">
        <v>4</v>
      </c>
      <c r="D170" s="4">
        <v>4</v>
      </c>
      <c r="E170" s="4">
        <v>4</v>
      </c>
      <c r="F170" s="5">
        <v>1</v>
      </c>
      <c r="G170" s="5">
        <v>4</v>
      </c>
      <c r="H170" s="6">
        <v>4</v>
      </c>
      <c r="I170" s="5">
        <v>4</v>
      </c>
      <c r="J170" s="6">
        <v>4</v>
      </c>
    </row>
    <row r="171" spans="1:10" ht="15.75" customHeight="1" x14ac:dyDescent="0.35">
      <c r="A171" s="4">
        <v>3</v>
      </c>
      <c r="B171" s="4">
        <v>3</v>
      </c>
      <c r="C171" s="5">
        <v>3</v>
      </c>
      <c r="D171" s="4">
        <v>3</v>
      </c>
      <c r="E171" s="4">
        <v>2</v>
      </c>
      <c r="F171" s="5">
        <v>3</v>
      </c>
      <c r="G171" s="5">
        <v>4</v>
      </c>
      <c r="H171" s="6">
        <v>3</v>
      </c>
      <c r="I171" s="5">
        <v>3</v>
      </c>
      <c r="J171" s="6">
        <v>3</v>
      </c>
    </row>
    <row r="172" spans="1:10" ht="15.75" customHeight="1" x14ac:dyDescent="0.35">
      <c r="A172" s="4">
        <v>4</v>
      </c>
      <c r="B172" s="4">
        <v>4</v>
      </c>
      <c r="C172" s="5">
        <v>4</v>
      </c>
      <c r="D172" s="4">
        <v>3</v>
      </c>
      <c r="E172" s="4">
        <v>2</v>
      </c>
      <c r="F172" s="5">
        <v>2</v>
      </c>
      <c r="G172" s="5">
        <v>3</v>
      </c>
      <c r="H172" s="6">
        <v>3</v>
      </c>
      <c r="I172" s="5">
        <v>3</v>
      </c>
      <c r="J172" s="6">
        <v>3</v>
      </c>
    </row>
    <row r="173" spans="1:10" ht="15.75" customHeight="1" x14ac:dyDescent="0.35">
      <c r="A173" s="4">
        <v>4</v>
      </c>
      <c r="B173" s="4">
        <v>3</v>
      </c>
      <c r="C173" s="5">
        <v>1</v>
      </c>
      <c r="D173" s="4">
        <v>3</v>
      </c>
      <c r="E173" s="4">
        <v>2</v>
      </c>
      <c r="F173" s="5">
        <v>1</v>
      </c>
      <c r="G173" s="5">
        <v>2</v>
      </c>
      <c r="H173" s="6">
        <v>3</v>
      </c>
      <c r="I173" s="5">
        <v>3</v>
      </c>
      <c r="J173" s="6">
        <v>3</v>
      </c>
    </row>
    <row r="174" spans="1:10" ht="15.75" customHeight="1" x14ac:dyDescent="0.35">
      <c r="A174" s="4">
        <v>2</v>
      </c>
      <c r="B174" s="4">
        <v>3</v>
      </c>
      <c r="C174" s="5">
        <v>2</v>
      </c>
      <c r="D174" s="4">
        <v>3</v>
      </c>
      <c r="E174" s="4">
        <v>2</v>
      </c>
      <c r="F174" s="5">
        <v>1</v>
      </c>
      <c r="G174" s="5">
        <v>4</v>
      </c>
      <c r="H174" s="6">
        <v>3</v>
      </c>
      <c r="I174" s="5">
        <v>2</v>
      </c>
      <c r="J174" s="6">
        <v>1</v>
      </c>
    </row>
    <row r="175" spans="1:10" ht="15.75" customHeight="1" x14ac:dyDescent="0.35">
      <c r="A175" s="4">
        <v>3</v>
      </c>
      <c r="B175" s="4">
        <v>1</v>
      </c>
      <c r="C175" s="5">
        <v>3</v>
      </c>
      <c r="D175" s="4">
        <v>3</v>
      </c>
      <c r="E175" s="4">
        <v>3</v>
      </c>
      <c r="F175" s="5">
        <v>1</v>
      </c>
      <c r="G175" s="5">
        <v>2</v>
      </c>
      <c r="H175" s="6">
        <v>3</v>
      </c>
      <c r="I175" s="5">
        <v>2</v>
      </c>
      <c r="J175" s="6">
        <v>1</v>
      </c>
    </row>
    <row r="176" spans="1:10" ht="15.75" customHeight="1" x14ac:dyDescent="0.35">
      <c r="A176" s="4">
        <v>1</v>
      </c>
      <c r="B176" s="4">
        <v>4</v>
      </c>
      <c r="C176" s="5">
        <v>4</v>
      </c>
      <c r="D176" s="4">
        <v>3</v>
      </c>
      <c r="E176" s="4">
        <v>2</v>
      </c>
      <c r="F176" s="5">
        <v>2</v>
      </c>
      <c r="G176" s="5">
        <v>4</v>
      </c>
      <c r="H176" s="6">
        <v>1</v>
      </c>
      <c r="I176" s="5">
        <v>3</v>
      </c>
      <c r="J176" s="6">
        <v>4</v>
      </c>
    </row>
    <row r="177" spans="1:10" ht="15.75" customHeight="1" x14ac:dyDescent="0.35">
      <c r="A177" s="4">
        <v>2</v>
      </c>
      <c r="B177" s="4">
        <v>4</v>
      </c>
      <c r="C177" s="5">
        <v>3</v>
      </c>
      <c r="D177" s="4">
        <v>2</v>
      </c>
      <c r="E177" s="4">
        <v>3</v>
      </c>
      <c r="F177" s="5">
        <v>3</v>
      </c>
      <c r="G177" s="5">
        <v>3</v>
      </c>
      <c r="H177" s="6">
        <v>3</v>
      </c>
      <c r="I177" s="5">
        <v>1</v>
      </c>
      <c r="J177" s="6">
        <v>3</v>
      </c>
    </row>
    <row r="178" spans="1:10" ht="15.75" customHeight="1" x14ac:dyDescent="0.35">
      <c r="A178" s="4">
        <v>2</v>
      </c>
      <c r="B178" s="4">
        <v>2</v>
      </c>
      <c r="C178" s="5">
        <v>1</v>
      </c>
      <c r="D178" s="4">
        <v>2</v>
      </c>
      <c r="E178" s="4">
        <v>1</v>
      </c>
      <c r="F178" s="5">
        <v>1</v>
      </c>
      <c r="G178" s="5">
        <v>2</v>
      </c>
      <c r="H178" s="6">
        <v>2</v>
      </c>
      <c r="I178" s="5">
        <v>2</v>
      </c>
      <c r="J178" s="6">
        <v>2</v>
      </c>
    </row>
    <row r="179" spans="1:10" ht="15.75" customHeight="1" x14ac:dyDescent="0.35">
      <c r="A179" s="4">
        <v>2</v>
      </c>
      <c r="B179" s="4">
        <v>2</v>
      </c>
      <c r="C179" s="5">
        <v>2</v>
      </c>
      <c r="D179" s="4">
        <v>3</v>
      </c>
      <c r="E179" s="4">
        <v>1</v>
      </c>
      <c r="F179" s="5">
        <v>2</v>
      </c>
      <c r="G179" s="5">
        <v>3</v>
      </c>
      <c r="H179" s="6">
        <v>3</v>
      </c>
      <c r="I179" s="5">
        <v>3</v>
      </c>
      <c r="J179" s="6">
        <v>3</v>
      </c>
    </row>
    <row r="180" spans="1:10" ht="15.75" customHeight="1" x14ac:dyDescent="0.35">
      <c r="A180" s="4">
        <v>3</v>
      </c>
      <c r="B180" s="4">
        <v>3</v>
      </c>
      <c r="C180" s="5">
        <v>4</v>
      </c>
      <c r="D180" s="4">
        <v>4</v>
      </c>
      <c r="E180" s="4">
        <v>3</v>
      </c>
      <c r="F180" s="5">
        <v>4</v>
      </c>
      <c r="G180" s="5">
        <v>4</v>
      </c>
      <c r="H180" s="6">
        <v>2</v>
      </c>
      <c r="I180" s="5">
        <v>4</v>
      </c>
      <c r="J180" s="6">
        <v>3</v>
      </c>
    </row>
    <row r="181" spans="1:10" ht="15.75" customHeight="1" x14ac:dyDescent="0.35">
      <c r="A181" s="4">
        <v>2</v>
      </c>
      <c r="B181" s="4">
        <v>4</v>
      </c>
      <c r="C181" s="5">
        <v>2</v>
      </c>
      <c r="D181" s="4">
        <v>3</v>
      </c>
      <c r="E181" s="4">
        <v>2</v>
      </c>
      <c r="F181" s="5">
        <v>2</v>
      </c>
      <c r="G181" s="5">
        <v>2</v>
      </c>
      <c r="H181" s="6">
        <v>4</v>
      </c>
      <c r="I181" s="5">
        <v>2</v>
      </c>
      <c r="J181" s="6">
        <v>3</v>
      </c>
    </row>
    <row r="182" spans="1:10" ht="15.75" customHeight="1" x14ac:dyDescent="0.35">
      <c r="A182" s="4">
        <v>4</v>
      </c>
      <c r="B182" s="4">
        <v>4</v>
      </c>
      <c r="C182" s="5">
        <v>3</v>
      </c>
      <c r="D182" s="4">
        <v>4</v>
      </c>
      <c r="E182" s="4">
        <v>1</v>
      </c>
      <c r="F182" s="5">
        <v>1</v>
      </c>
      <c r="G182" s="5">
        <v>4</v>
      </c>
      <c r="H182" s="6">
        <v>4</v>
      </c>
      <c r="I182" s="5">
        <v>4</v>
      </c>
      <c r="J182" s="6">
        <v>1</v>
      </c>
    </row>
    <row r="183" spans="1:10" ht="15.75" customHeight="1" x14ac:dyDescent="0.35">
      <c r="A183" s="4">
        <v>2</v>
      </c>
      <c r="B183" s="4">
        <v>4</v>
      </c>
      <c r="C183" s="5">
        <v>4</v>
      </c>
      <c r="D183" s="4">
        <v>2</v>
      </c>
      <c r="E183" s="4">
        <v>3</v>
      </c>
      <c r="F183" s="5">
        <v>2</v>
      </c>
      <c r="G183" s="5">
        <v>4</v>
      </c>
      <c r="H183" s="6">
        <v>2</v>
      </c>
      <c r="I183" s="5">
        <v>4</v>
      </c>
      <c r="J183" s="6">
        <v>3</v>
      </c>
    </row>
    <row r="184" spans="1:10" ht="15.75" customHeight="1" x14ac:dyDescent="0.35">
      <c r="A184" s="4">
        <v>2</v>
      </c>
      <c r="B184" s="4">
        <v>3</v>
      </c>
      <c r="C184" s="5">
        <v>3</v>
      </c>
      <c r="D184" s="4">
        <v>3</v>
      </c>
      <c r="E184" s="4">
        <v>3</v>
      </c>
      <c r="F184" s="5">
        <v>4</v>
      </c>
      <c r="G184" s="5">
        <v>4</v>
      </c>
      <c r="H184" s="6">
        <v>3</v>
      </c>
      <c r="I184" s="5">
        <v>2</v>
      </c>
      <c r="J184" s="6">
        <v>3</v>
      </c>
    </row>
    <row r="185" spans="1:10" ht="15.75" customHeight="1" x14ac:dyDescent="0.35">
      <c r="A185" s="4">
        <v>1</v>
      </c>
      <c r="B185" s="4">
        <v>4</v>
      </c>
      <c r="C185" s="5">
        <v>2</v>
      </c>
      <c r="D185" s="4">
        <v>2</v>
      </c>
      <c r="E185" s="4">
        <v>2</v>
      </c>
      <c r="F185" s="5">
        <v>1</v>
      </c>
      <c r="G185" s="5">
        <v>4</v>
      </c>
      <c r="H185" s="6">
        <v>4</v>
      </c>
      <c r="I185" s="5">
        <v>2</v>
      </c>
      <c r="J185" s="6">
        <v>4</v>
      </c>
    </row>
    <row r="186" spans="1:10" ht="15.75" customHeight="1" x14ac:dyDescent="0.35">
      <c r="A186" s="4">
        <v>3</v>
      </c>
      <c r="B186" s="4">
        <v>1</v>
      </c>
      <c r="C186" s="5">
        <v>4</v>
      </c>
      <c r="D186" s="4">
        <v>3</v>
      </c>
      <c r="E186" s="4">
        <v>3</v>
      </c>
      <c r="F186" s="5">
        <v>3</v>
      </c>
      <c r="G186" s="5">
        <v>4</v>
      </c>
      <c r="H186" s="6">
        <v>3</v>
      </c>
      <c r="I186" s="5">
        <v>2</v>
      </c>
      <c r="J186" s="6">
        <v>3</v>
      </c>
    </row>
    <row r="187" spans="1:10" ht="15.75" customHeight="1" x14ac:dyDescent="0.35">
      <c r="A187" s="4">
        <v>3</v>
      </c>
      <c r="B187" s="4">
        <v>3</v>
      </c>
      <c r="C187" s="5">
        <v>2</v>
      </c>
      <c r="D187" s="4">
        <v>3</v>
      </c>
      <c r="E187" s="4">
        <v>1</v>
      </c>
      <c r="F187" s="5">
        <v>2</v>
      </c>
      <c r="G187" s="5">
        <v>3</v>
      </c>
      <c r="H187" s="6">
        <v>4</v>
      </c>
      <c r="I187" s="5">
        <v>3</v>
      </c>
      <c r="J187" s="6">
        <v>3</v>
      </c>
    </row>
    <row r="188" spans="1:10" ht="15.75" customHeight="1" x14ac:dyDescent="0.35">
      <c r="A188" s="4">
        <v>2</v>
      </c>
      <c r="B188" s="4">
        <v>3</v>
      </c>
      <c r="C188" s="5">
        <v>2</v>
      </c>
      <c r="D188" s="4">
        <v>3</v>
      </c>
      <c r="E188" s="4">
        <v>2</v>
      </c>
      <c r="F188" s="5">
        <v>3</v>
      </c>
      <c r="G188" s="5">
        <v>2</v>
      </c>
      <c r="H188" s="6">
        <v>2</v>
      </c>
      <c r="I188" s="5">
        <v>1</v>
      </c>
      <c r="J188" s="6">
        <v>1</v>
      </c>
    </row>
    <row r="189" spans="1:10" ht="15.75" customHeight="1" x14ac:dyDescent="0.35">
      <c r="A189" s="4">
        <v>2</v>
      </c>
      <c r="B189" s="4">
        <v>3</v>
      </c>
      <c r="C189" s="5">
        <v>1</v>
      </c>
      <c r="D189" s="4">
        <v>2</v>
      </c>
      <c r="E189" s="4">
        <v>2</v>
      </c>
      <c r="F189" s="5">
        <v>2</v>
      </c>
      <c r="G189" s="5">
        <v>2</v>
      </c>
      <c r="H189" s="6">
        <v>2</v>
      </c>
      <c r="I189" s="5">
        <v>2</v>
      </c>
      <c r="J189" s="6">
        <v>1</v>
      </c>
    </row>
    <row r="190" spans="1:10" ht="15.75" customHeight="1" x14ac:dyDescent="0.35">
      <c r="A190" s="4">
        <v>2</v>
      </c>
      <c r="B190" s="4">
        <v>2</v>
      </c>
      <c r="C190" s="5">
        <v>3</v>
      </c>
      <c r="D190" s="4">
        <v>2</v>
      </c>
      <c r="E190" s="4">
        <v>1</v>
      </c>
      <c r="F190" s="5">
        <v>3</v>
      </c>
      <c r="G190" s="5">
        <v>3</v>
      </c>
      <c r="H190" s="6">
        <v>2</v>
      </c>
      <c r="I190" s="5">
        <v>2</v>
      </c>
      <c r="J190" s="6">
        <v>2</v>
      </c>
    </row>
    <row r="191" spans="1:10" ht="15.75" customHeight="1" x14ac:dyDescent="0.35">
      <c r="A191" s="4">
        <v>2</v>
      </c>
      <c r="B191" s="4">
        <v>1</v>
      </c>
      <c r="C191" s="5">
        <v>2</v>
      </c>
      <c r="D191" s="4">
        <v>3</v>
      </c>
      <c r="E191" s="4">
        <v>3</v>
      </c>
      <c r="F191" s="5">
        <v>3</v>
      </c>
      <c r="G191" s="5">
        <v>3</v>
      </c>
      <c r="H191" s="6">
        <v>2</v>
      </c>
      <c r="I191" s="5">
        <v>3</v>
      </c>
      <c r="J191" s="6">
        <v>2</v>
      </c>
    </row>
    <row r="192" spans="1:10" ht="15.75" customHeight="1" x14ac:dyDescent="0.35">
      <c r="A192" s="4">
        <v>2</v>
      </c>
      <c r="B192" s="4">
        <v>4</v>
      </c>
      <c r="C192" s="5">
        <v>3</v>
      </c>
      <c r="D192" s="4">
        <v>4</v>
      </c>
      <c r="E192" s="4">
        <v>3</v>
      </c>
      <c r="F192" s="5">
        <v>2</v>
      </c>
      <c r="G192" s="5">
        <v>3</v>
      </c>
      <c r="H192" s="6">
        <v>3</v>
      </c>
      <c r="I192" s="5">
        <v>3</v>
      </c>
      <c r="J192" s="6">
        <v>2</v>
      </c>
    </row>
    <row r="193" spans="1:10" ht="15.75" customHeight="1" x14ac:dyDescent="0.35">
      <c r="A193" s="4">
        <v>1</v>
      </c>
      <c r="B193" s="4">
        <v>3</v>
      </c>
      <c r="C193" s="5">
        <v>2</v>
      </c>
      <c r="D193" s="4">
        <v>3</v>
      </c>
      <c r="E193" s="4">
        <v>1</v>
      </c>
      <c r="F193" s="5">
        <v>4</v>
      </c>
      <c r="G193" s="5">
        <v>3</v>
      </c>
      <c r="H193" s="6">
        <v>2</v>
      </c>
      <c r="I193" s="5">
        <v>3</v>
      </c>
      <c r="J193" s="6">
        <v>1</v>
      </c>
    </row>
    <row r="194" spans="1:10" ht="15.75" customHeight="1" x14ac:dyDescent="0.35">
      <c r="A194" s="4">
        <v>3</v>
      </c>
      <c r="B194" s="4">
        <v>4</v>
      </c>
      <c r="C194" s="5">
        <v>3</v>
      </c>
      <c r="D194" s="4">
        <v>4</v>
      </c>
      <c r="E194" s="4">
        <v>3</v>
      </c>
      <c r="F194" s="5">
        <v>3</v>
      </c>
      <c r="G194" s="5">
        <v>4</v>
      </c>
      <c r="H194" s="6">
        <v>3</v>
      </c>
      <c r="I194" s="5">
        <v>4</v>
      </c>
      <c r="J194" s="6">
        <v>3</v>
      </c>
    </row>
    <row r="195" spans="1:10" ht="15.75" customHeight="1" x14ac:dyDescent="0.35">
      <c r="A195" s="4">
        <v>1</v>
      </c>
      <c r="B195" s="4">
        <v>3</v>
      </c>
      <c r="C195" s="5">
        <v>4</v>
      </c>
      <c r="D195" s="4">
        <v>3</v>
      </c>
      <c r="E195" s="4">
        <v>2</v>
      </c>
      <c r="F195" s="5">
        <v>3</v>
      </c>
      <c r="G195" s="5">
        <v>4</v>
      </c>
      <c r="H195" s="6">
        <v>3</v>
      </c>
      <c r="I195" s="5">
        <v>4</v>
      </c>
      <c r="J195" s="6">
        <v>3</v>
      </c>
    </row>
    <row r="196" spans="1:10" ht="15.75" customHeight="1" x14ac:dyDescent="0.35">
      <c r="A196" s="4">
        <v>1</v>
      </c>
      <c r="B196" s="4">
        <v>3</v>
      </c>
      <c r="C196" s="5">
        <v>1</v>
      </c>
      <c r="D196" s="4">
        <v>3</v>
      </c>
      <c r="E196" s="4">
        <v>2</v>
      </c>
      <c r="F196" s="5">
        <v>2</v>
      </c>
      <c r="G196" s="5">
        <v>3</v>
      </c>
      <c r="H196" s="6">
        <v>2</v>
      </c>
      <c r="I196" s="5">
        <v>2</v>
      </c>
      <c r="J196" s="6">
        <v>1</v>
      </c>
    </row>
    <row r="197" spans="1:10" ht="15.75" customHeight="1" x14ac:dyDescent="0.35">
      <c r="A197" s="4">
        <v>1</v>
      </c>
      <c r="B197" s="4">
        <v>3</v>
      </c>
      <c r="C197" s="5">
        <v>2</v>
      </c>
      <c r="D197" s="4">
        <v>3</v>
      </c>
      <c r="E197" s="4">
        <v>1</v>
      </c>
      <c r="F197" s="5">
        <v>3</v>
      </c>
      <c r="G197" s="5">
        <v>4</v>
      </c>
      <c r="H197" s="6">
        <v>3</v>
      </c>
      <c r="I197" s="5">
        <v>3</v>
      </c>
      <c r="J197" s="6">
        <v>2</v>
      </c>
    </row>
    <row r="198" spans="1:10" ht="15.75" customHeight="1" x14ac:dyDescent="0.35">
      <c r="A198" s="4">
        <v>3</v>
      </c>
      <c r="B198" s="4">
        <v>4</v>
      </c>
      <c r="C198" s="5">
        <v>2</v>
      </c>
      <c r="D198" s="4">
        <v>3</v>
      </c>
      <c r="E198" s="4">
        <v>2</v>
      </c>
      <c r="F198" s="5">
        <v>2</v>
      </c>
      <c r="G198" s="5">
        <v>2</v>
      </c>
      <c r="H198" s="6">
        <v>2</v>
      </c>
      <c r="I198" s="5">
        <v>3</v>
      </c>
      <c r="J198" s="6">
        <v>3</v>
      </c>
    </row>
    <row r="199" spans="1:10" ht="15.75" customHeight="1" x14ac:dyDescent="0.35">
      <c r="A199" s="4">
        <v>3</v>
      </c>
      <c r="B199" s="4">
        <v>3</v>
      </c>
      <c r="C199" s="5">
        <v>3</v>
      </c>
      <c r="D199" s="4">
        <v>3</v>
      </c>
      <c r="E199" s="4">
        <v>3</v>
      </c>
      <c r="F199" s="5">
        <v>4</v>
      </c>
      <c r="G199" s="5">
        <v>4</v>
      </c>
      <c r="H199" s="6">
        <v>3</v>
      </c>
      <c r="I199" s="5">
        <v>3</v>
      </c>
      <c r="J199" s="6">
        <v>2</v>
      </c>
    </row>
    <row r="200" spans="1:10" ht="15.75" customHeight="1" x14ac:dyDescent="0.35">
      <c r="A200" s="4">
        <v>3</v>
      </c>
      <c r="B200" s="4">
        <v>3</v>
      </c>
      <c r="C200" s="5">
        <v>2</v>
      </c>
      <c r="D200" s="4">
        <v>2</v>
      </c>
      <c r="E200" s="4">
        <v>2</v>
      </c>
      <c r="F200" s="5">
        <v>3</v>
      </c>
      <c r="G200" s="5">
        <v>3</v>
      </c>
      <c r="H200" s="6">
        <v>4</v>
      </c>
      <c r="I200" s="5">
        <v>3</v>
      </c>
      <c r="J200" s="6">
        <v>2</v>
      </c>
    </row>
    <row r="201" spans="1:10" ht="15.75" customHeight="1" x14ac:dyDescent="0.35">
      <c r="A201" s="4">
        <v>2</v>
      </c>
      <c r="B201" s="4">
        <v>3</v>
      </c>
      <c r="C201" s="5">
        <v>2</v>
      </c>
      <c r="D201" s="4">
        <v>3</v>
      </c>
      <c r="E201" s="4">
        <v>3</v>
      </c>
      <c r="F201" s="5">
        <v>3</v>
      </c>
      <c r="G201" s="5">
        <v>3</v>
      </c>
      <c r="H201" s="6">
        <v>3</v>
      </c>
      <c r="I201" s="5">
        <v>3</v>
      </c>
      <c r="J201" s="6">
        <v>2</v>
      </c>
    </row>
    <row r="202" spans="1:10" ht="15.75" customHeight="1" x14ac:dyDescent="0.35">
      <c r="A202" s="4">
        <v>4</v>
      </c>
      <c r="B202" s="4">
        <v>4</v>
      </c>
      <c r="C202" s="5">
        <v>3</v>
      </c>
      <c r="D202" s="4">
        <v>4</v>
      </c>
      <c r="E202" s="4">
        <v>2</v>
      </c>
      <c r="F202" s="5">
        <v>4</v>
      </c>
      <c r="G202" s="5">
        <v>4</v>
      </c>
      <c r="H202" s="6">
        <v>2</v>
      </c>
      <c r="I202" s="5">
        <v>4</v>
      </c>
      <c r="J202" s="6">
        <v>3</v>
      </c>
    </row>
    <row r="203" spans="1:10" ht="15.75" customHeight="1" x14ac:dyDescent="0.35">
      <c r="A203" s="4">
        <v>2</v>
      </c>
      <c r="B203" s="4">
        <v>3</v>
      </c>
      <c r="C203" s="5">
        <v>2</v>
      </c>
      <c r="D203" s="4">
        <v>3</v>
      </c>
      <c r="E203" s="4">
        <v>3</v>
      </c>
      <c r="F203" s="5">
        <v>3</v>
      </c>
      <c r="G203" s="5">
        <v>3</v>
      </c>
      <c r="H203" s="6">
        <v>2</v>
      </c>
      <c r="I203" s="5">
        <v>4</v>
      </c>
      <c r="J203" s="6">
        <v>2</v>
      </c>
    </row>
    <row r="204" spans="1:10" ht="15.75" customHeight="1" x14ac:dyDescent="0.35">
      <c r="A204" s="4">
        <v>2</v>
      </c>
      <c r="B204" s="4">
        <v>3</v>
      </c>
      <c r="C204" s="5">
        <v>4</v>
      </c>
      <c r="D204" s="4">
        <v>2</v>
      </c>
      <c r="E204" s="4">
        <v>1</v>
      </c>
      <c r="F204" s="5">
        <v>4</v>
      </c>
      <c r="G204" s="5">
        <v>4</v>
      </c>
      <c r="H204" s="6">
        <v>2</v>
      </c>
      <c r="I204" s="5">
        <v>4</v>
      </c>
      <c r="J204" s="6">
        <v>1</v>
      </c>
    </row>
    <row r="205" spans="1:10" ht="15.75" customHeight="1" x14ac:dyDescent="0.35">
      <c r="A205" s="4">
        <v>3</v>
      </c>
      <c r="B205" s="4">
        <v>4</v>
      </c>
      <c r="C205" s="5">
        <v>4</v>
      </c>
      <c r="D205" s="4">
        <v>4</v>
      </c>
      <c r="E205" s="4">
        <v>3</v>
      </c>
      <c r="F205" s="5">
        <v>4</v>
      </c>
      <c r="G205" s="5">
        <v>4</v>
      </c>
      <c r="H205" s="6">
        <v>2</v>
      </c>
      <c r="I205" s="5">
        <v>3</v>
      </c>
      <c r="J205" s="6">
        <v>3</v>
      </c>
    </row>
    <row r="206" spans="1:10" ht="15.75" customHeight="1" x14ac:dyDescent="0.35">
      <c r="A206" s="4">
        <v>3</v>
      </c>
      <c r="B206" s="4">
        <v>4</v>
      </c>
      <c r="C206" s="5">
        <v>2</v>
      </c>
      <c r="D206" s="4">
        <v>3</v>
      </c>
      <c r="E206" s="4">
        <v>3</v>
      </c>
      <c r="F206" s="5">
        <v>2</v>
      </c>
      <c r="G206" s="5">
        <v>3</v>
      </c>
      <c r="H206" s="6">
        <v>2</v>
      </c>
      <c r="I206" s="5">
        <v>2</v>
      </c>
      <c r="J206" s="6">
        <v>2</v>
      </c>
    </row>
    <row r="207" spans="1:10" ht="15.75" customHeight="1" x14ac:dyDescent="0.35">
      <c r="A207" s="4">
        <v>3</v>
      </c>
      <c r="B207" s="4">
        <v>2</v>
      </c>
      <c r="C207" s="5">
        <v>3</v>
      </c>
      <c r="D207" s="4">
        <v>3</v>
      </c>
      <c r="E207" s="4">
        <v>3</v>
      </c>
      <c r="F207" s="5">
        <v>3</v>
      </c>
      <c r="G207" s="5">
        <v>4</v>
      </c>
      <c r="H207" s="6">
        <v>3</v>
      </c>
      <c r="I207" s="5">
        <v>3</v>
      </c>
      <c r="J207" s="6">
        <v>2</v>
      </c>
    </row>
    <row r="208" spans="1:10" ht="15.75" customHeight="1" x14ac:dyDescent="0.35">
      <c r="A208" s="4">
        <v>3</v>
      </c>
      <c r="B208" s="4">
        <v>3</v>
      </c>
      <c r="C208" s="5">
        <v>3</v>
      </c>
      <c r="D208" s="4">
        <v>3</v>
      </c>
      <c r="E208" s="4">
        <v>2</v>
      </c>
      <c r="F208" s="5">
        <v>3</v>
      </c>
      <c r="G208" s="5">
        <v>3</v>
      </c>
      <c r="H208" s="6">
        <v>2</v>
      </c>
      <c r="I208" s="5">
        <v>2</v>
      </c>
      <c r="J208" s="6">
        <v>3</v>
      </c>
    </row>
    <row r="209" spans="1:10" ht="15.75" customHeight="1" x14ac:dyDescent="0.35">
      <c r="A209" s="4">
        <v>4</v>
      </c>
      <c r="B209" s="4">
        <v>4</v>
      </c>
      <c r="C209" s="5">
        <v>3</v>
      </c>
      <c r="D209" s="4">
        <v>4</v>
      </c>
      <c r="E209" s="4">
        <v>3</v>
      </c>
      <c r="F209" s="5">
        <v>2</v>
      </c>
      <c r="G209" s="5">
        <v>3</v>
      </c>
      <c r="H209" s="6">
        <v>4</v>
      </c>
      <c r="I209" s="5">
        <v>3</v>
      </c>
      <c r="J209" s="6">
        <v>3</v>
      </c>
    </row>
    <row r="210" spans="1:10" ht="15.75" customHeight="1" x14ac:dyDescent="0.35">
      <c r="A210" s="4">
        <v>3</v>
      </c>
      <c r="B210" s="4">
        <v>2</v>
      </c>
      <c r="C210" s="5">
        <v>3</v>
      </c>
      <c r="D210" s="4">
        <v>4</v>
      </c>
      <c r="E210" s="4">
        <v>2</v>
      </c>
      <c r="F210" s="5">
        <v>3</v>
      </c>
      <c r="G210" s="5">
        <v>3</v>
      </c>
      <c r="H210" s="6">
        <v>2</v>
      </c>
      <c r="I210" s="5">
        <v>2</v>
      </c>
      <c r="J210" s="6">
        <v>3</v>
      </c>
    </row>
    <row r="211" spans="1:10" ht="15.75" customHeight="1" x14ac:dyDescent="0.35">
      <c r="A211" s="4">
        <v>2</v>
      </c>
      <c r="B211" s="4">
        <v>1</v>
      </c>
      <c r="C211" s="5">
        <v>3</v>
      </c>
      <c r="D211" s="4">
        <v>2</v>
      </c>
      <c r="E211" s="4">
        <v>2</v>
      </c>
      <c r="F211" s="5">
        <v>4</v>
      </c>
      <c r="G211" s="5">
        <v>4</v>
      </c>
      <c r="H211" s="6">
        <v>4</v>
      </c>
      <c r="I211" s="5">
        <v>3</v>
      </c>
      <c r="J211" s="6">
        <v>3</v>
      </c>
    </row>
    <row r="212" spans="1:10" ht="15.75" customHeight="1" x14ac:dyDescent="0.35">
      <c r="A212" s="4">
        <v>3</v>
      </c>
      <c r="B212" s="4">
        <v>3</v>
      </c>
      <c r="C212" s="5">
        <v>3</v>
      </c>
      <c r="D212" s="4">
        <v>3</v>
      </c>
      <c r="E212" s="4">
        <v>3</v>
      </c>
      <c r="F212" s="5">
        <v>3</v>
      </c>
      <c r="G212" s="5">
        <v>3</v>
      </c>
      <c r="H212" s="6">
        <v>4</v>
      </c>
      <c r="I212" s="5">
        <v>3</v>
      </c>
      <c r="J212" s="6">
        <v>3</v>
      </c>
    </row>
    <row r="213" spans="1:10" ht="15.75" customHeight="1" x14ac:dyDescent="0.35">
      <c r="A213" s="4">
        <v>4</v>
      </c>
      <c r="B213" s="4">
        <v>3</v>
      </c>
      <c r="C213" s="5">
        <v>4</v>
      </c>
      <c r="D213" s="4">
        <v>3</v>
      </c>
      <c r="E213" s="4">
        <v>3</v>
      </c>
      <c r="F213" s="5">
        <v>3</v>
      </c>
      <c r="G213" s="5">
        <v>4</v>
      </c>
      <c r="H213" s="6">
        <v>3</v>
      </c>
      <c r="I213" s="5">
        <v>4</v>
      </c>
      <c r="J213" s="6">
        <v>3</v>
      </c>
    </row>
    <row r="214" spans="1:10" ht="15.75" customHeight="1" x14ac:dyDescent="0.35">
      <c r="A214" s="4">
        <v>2</v>
      </c>
      <c r="B214" s="4">
        <v>3</v>
      </c>
      <c r="C214" s="5">
        <v>3</v>
      </c>
      <c r="D214" s="4">
        <v>3</v>
      </c>
      <c r="E214" s="4">
        <v>2</v>
      </c>
      <c r="F214" s="5">
        <v>3</v>
      </c>
      <c r="G214" s="5">
        <v>3</v>
      </c>
      <c r="H214" s="6">
        <v>4</v>
      </c>
      <c r="I214" s="5">
        <v>2</v>
      </c>
      <c r="J214" s="6">
        <v>3</v>
      </c>
    </row>
    <row r="215" spans="1:10" ht="15.75" customHeight="1" x14ac:dyDescent="0.35">
      <c r="A215" s="4">
        <v>1</v>
      </c>
      <c r="B215" s="4">
        <v>2</v>
      </c>
      <c r="C215" s="5">
        <v>3</v>
      </c>
      <c r="D215" s="4">
        <v>2</v>
      </c>
      <c r="E215" s="4">
        <v>1</v>
      </c>
      <c r="F215" s="5">
        <v>4</v>
      </c>
      <c r="G215" s="5">
        <v>4</v>
      </c>
      <c r="H215" s="6">
        <v>4</v>
      </c>
      <c r="I215" s="5">
        <v>4</v>
      </c>
      <c r="J215" s="6">
        <v>3</v>
      </c>
    </row>
    <row r="216" spans="1:10" ht="15.75" customHeight="1" x14ac:dyDescent="0.35">
      <c r="A216" s="4">
        <v>4</v>
      </c>
      <c r="B216" s="4">
        <v>3</v>
      </c>
      <c r="C216" s="5">
        <v>4</v>
      </c>
      <c r="D216" s="4">
        <v>3</v>
      </c>
      <c r="E216" s="4">
        <v>2</v>
      </c>
      <c r="F216" s="5">
        <v>4</v>
      </c>
      <c r="G216" s="5">
        <v>4</v>
      </c>
      <c r="H216" s="6">
        <v>2</v>
      </c>
      <c r="I216" s="5">
        <v>4</v>
      </c>
      <c r="J216" s="6">
        <v>4</v>
      </c>
    </row>
    <row r="217" spans="1:10" ht="15.75" customHeight="1" x14ac:dyDescent="0.35">
      <c r="A217" s="4">
        <v>2</v>
      </c>
      <c r="B217" s="4">
        <v>4</v>
      </c>
      <c r="C217" s="5">
        <v>4</v>
      </c>
      <c r="D217" s="4">
        <v>3</v>
      </c>
      <c r="E217" s="4">
        <v>2</v>
      </c>
      <c r="F217" s="5">
        <v>2</v>
      </c>
      <c r="G217" s="5">
        <v>1</v>
      </c>
      <c r="H217" s="6">
        <v>3</v>
      </c>
      <c r="I217" s="5">
        <v>3</v>
      </c>
      <c r="J217" s="6">
        <v>2</v>
      </c>
    </row>
    <row r="218" spans="1:10" ht="15.75" customHeight="1" x14ac:dyDescent="0.35">
      <c r="A218" s="4">
        <v>3</v>
      </c>
      <c r="B218" s="4">
        <v>3</v>
      </c>
      <c r="C218" s="5">
        <v>4</v>
      </c>
      <c r="D218" s="4">
        <v>2</v>
      </c>
      <c r="E218" s="4">
        <v>2</v>
      </c>
      <c r="F218" s="5">
        <v>4</v>
      </c>
      <c r="G218" s="5">
        <v>4</v>
      </c>
      <c r="H218" s="6">
        <v>2</v>
      </c>
      <c r="I218" s="5">
        <v>2</v>
      </c>
      <c r="J218" s="6">
        <v>3</v>
      </c>
    </row>
    <row r="219" spans="1:10" ht="15.75" customHeight="1" x14ac:dyDescent="0.35">
      <c r="A219" s="4">
        <v>2</v>
      </c>
      <c r="B219" s="4">
        <v>1</v>
      </c>
      <c r="C219" s="5">
        <v>3</v>
      </c>
      <c r="D219" s="4">
        <v>4</v>
      </c>
      <c r="E219" s="4">
        <v>3</v>
      </c>
      <c r="F219" s="5">
        <v>2</v>
      </c>
      <c r="G219" s="5">
        <v>2</v>
      </c>
      <c r="H219" s="6">
        <v>3</v>
      </c>
      <c r="I219" s="5">
        <v>2</v>
      </c>
      <c r="J219" s="6">
        <v>3</v>
      </c>
    </row>
    <row r="220" spans="1:10" ht="15.75" customHeight="1" x14ac:dyDescent="0.35">
      <c r="A220" s="4">
        <v>1</v>
      </c>
      <c r="B220" s="4">
        <v>4</v>
      </c>
      <c r="C220" s="5">
        <v>4</v>
      </c>
      <c r="D220" s="4">
        <v>1</v>
      </c>
      <c r="E220" s="4">
        <v>1</v>
      </c>
      <c r="F220" s="5">
        <v>4</v>
      </c>
      <c r="G220" s="5">
        <v>1</v>
      </c>
      <c r="H220" s="6">
        <v>4</v>
      </c>
      <c r="I220" s="5">
        <v>3</v>
      </c>
      <c r="J220" s="6">
        <v>3</v>
      </c>
    </row>
    <row r="221" spans="1:10" ht="15.75" customHeight="1" x14ac:dyDescent="0.35">
      <c r="A221" s="4">
        <v>1</v>
      </c>
      <c r="B221" s="4">
        <v>2</v>
      </c>
      <c r="C221" s="5">
        <v>2</v>
      </c>
      <c r="D221" s="4">
        <v>2</v>
      </c>
      <c r="E221" s="4">
        <v>1</v>
      </c>
      <c r="F221" s="5">
        <v>4</v>
      </c>
      <c r="G221" s="5">
        <v>4</v>
      </c>
      <c r="H221" s="6">
        <v>4</v>
      </c>
      <c r="I221" s="5">
        <v>4</v>
      </c>
      <c r="J221" s="6">
        <v>4</v>
      </c>
    </row>
    <row r="222" spans="1:10" ht="15.75" customHeight="1" x14ac:dyDescent="0.35">
      <c r="A222" s="4">
        <v>4</v>
      </c>
      <c r="B222" s="4">
        <v>1</v>
      </c>
      <c r="C222" s="5">
        <v>2</v>
      </c>
      <c r="D222" s="4">
        <v>4</v>
      </c>
      <c r="E222" s="4">
        <v>2</v>
      </c>
      <c r="F222" s="5">
        <v>1</v>
      </c>
      <c r="G222" s="5">
        <v>4</v>
      </c>
      <c r="H222" s="6">
        <v>2</v>
      </c>
      <c r="I222" s="5">
        <v>3</v>
      </c>
      <c r="J222" s="6">
        <v>2</v>
      </c>
    </row>
    <row r="223" spans="1:10" ht="15.75" customHeight="1" x14ac:dyDescent="0.35">
      <c r="A223" s="4">
        <v>2</v>
      </c>
      <c r="B223" s="4">
        <v>4</v>
      </c>
      <c r="C223" s="5">
        <v>4</v>
      </c>
      <c r="D223" s="4">
        <v>3</v>
      </c>
      <c r="E223" s="4">
        <v>2</v>
      </c>
      <c r="F223" s="5">
        <v>4</v>
      </c>
      <c r="G223" s="5">
        <v>4</v>
      </c>
      <c r="H223" s="6">
        <v>3</v>
      </c>
      <c r="I223" s="5">
        <v>3</v>
      </c>
      <c r="J223" s="6">
        <v>3</v>
      </c>
    </row>
    <row r="224" spans="1:10" ht="15.75" customHeight="1" x14ac:dyDescent="0.35">
      <c r="A224" s="4">
        <v>4</v>
      </c>
      <c r="B224" s="4">
        <v>4</v>
      </c>
      <c r="C224" s="5">
        <v>3</v>
      </c>
      <c r="D224" s="4">
        <v>4</v>
      </c>
      <c r="E224" s="4">
        <v>2</v>
      </c>
      <c r="F224" s="5">
        <v>3</v>
      </c>
      <c r="G224" s="5">
        <v>3</v>
      </c>
      <c r="H224" s="6">
        <v>3</v>
      </c>
      <c r="I224" s="5">
        <v>4</v>
      </c>
      <c r="J224" s="6">
        <v>2</v>
      </c>
    </row>
    <row r="225" spans="1:10" ht="15.75" customHeight="1" x14ac:dyDescent="0.35">
      <c r="A225" s="4">
        <v>3</v>
      </c>
      <c r="B225" s="4">
        <v>4</v>
      </c>
      <c r="C225" s="5">
        <v>4</v>
      </c>
      <c r="D225" s="4">
        <v>2</v>
      </c>
      <c r="E225" s="4">
        <v>2</v>
      </c>
      <c r="F225" s="5">
        <v>2</v>
      </c>
      <c r="G225" s="5">
        <v>3</v>
      </c>
      <c r="H225" s="6">
        <v>4</v>
      </c>
      <c r="I225" s="5">
        <v>4</v>
      </c>
      <c r="J225" s="6">
        <v>4</v>
      </c>
    </row>
    <row r="226" spans="1:10" ht="15.75" customHeight="1" x14ac:dyDescent="0.35">
      <c r="A226" s="4">
        <v>2</v>
      </c>
      <c r="B226" s="4">
        <v>3</v>
      </c>
      <c r="C226" s="5">
        <v>3</v>
      </c>
      <c r="D226" s="4">
        <v>3</v>
      </c>
      <c r="E226" s="4">
        <v>3</v>
      </c>
      <c r="F226" s="5">
        <v>3</v>
      </c>
      <c r="G226" s="5">
        <v>2</v>
      </c>
      <c r="H226" s="6">
        <v>3</v>
      </c>
      <c r="I226" s="5">
        <v>2</v>
      </c>
      <c r="J226" s="6">
        <v>2</v>
      </c>
    </row>
    <row r="227" spans="1:10" ht="15.75" customHeight="1" x14ac:dyDescent="0.35">
      <c r="A227" s="4">
        <v>2</v>
      </c>
      <c r="B227" s="4">
        <v>2</v>
      </c>
      <c r="C227" s="5">
        <v>3</v>
      </c>
      <c r="D227" s="4">
        <v>2</v>
      </c>
      <c r="E227" s="4">
        <v>1</v>
      </c>
      <c r="F227" s="5">
        <v>2</v>
      </c>
      <c r="G227" s="5">
        <v>3</v>
      </c>
      <c r="H227" s="6">
        <v>3</v>
      </c>
      <c r="I227" s="5">
        <v>2</v>
      </c>
      <c r="J227" s="6">
        <v>2</v>
      </c>
    </row>
    <row r="228" spans="1:10" ht="15.75" customHeight="1" x14ac:dyDescent="0.35">
      <c r="A228" s="4">
        <v>2</v>
      </c>
      <c r="B228" s="4">
        <v>3</v>
      </c>
      <c r="C228" s="5">
        <v>2</v>
      </c>
      <c r="D228" s="4">
        <v>2</v>
      </c>
      <c r="E228" s="4">
        <v>2</v>
      </c>
      <c r="F228" s="5">
        <v>3</v>
      </c>
      <c r="G228" s="5">
        <v>3</v>
      </c>
      <c r="H228" s="6">
        <v>2</v>
      </c>
      <c r="I228" s="5">
        <v>2</v>
      </c>
      <c r="J228" s="6">
        <v>2</v>
      </c>
    </row>
    <row r="229" spans="1:10" ht="15.75" customHeight="1" x14ac:dyDescent="0.35">
      <c r="A229" s="4">
        <v>3</v>
      </c>
      <c r="B229" s="4">
        <v>4</v>
      </c>
      <c r="C229" s="5">
        <v>2</v>
      </c>
      <c r="D229" s="4">
        <v>4</v>
      </c>
      <c r="E229" s="4">
        <v>3</v>
      </c>
      <c r="F229" s="5">
        <v>3</v>
      </c>
      <c r="G229" s="5">
        <v>3</v>
      </c>
      <c r="H229" s="6">
        <v>2</v>
      </c>
      <c r="I229" s="5">
        <v>4</v>
      </c>
      <c r="J229" s="6">
        <v>2</v>
      </c>
    </row>
    <row r="230" spans="1:10" ht="15.75" customHeight="1" x14ac:dyDescent="0.35">
      <c r="A230" s="4">
        <v>3</v>
      </c>
      <c r="B230" s="4">
        <v>4</v>
      </c>
      <c r="C230" s="5">
        <v>3</v>
      </c>
      <c r="D230" s="4">
        <v>3</v>
      </c>
      <c r="E230" s="4">
        <v>3</v>
      </c>
      <c r="F230" s="5">
        <v>1</v>
      </c>
      <c r="G230" s="5">
        <v>3</v>
      </c>
      <c r="H230" s="6">
        <v>3</v>
      </c>
      <c r="I230" s="5">
        <v>3</v>
      </c>
      <c r="J230" s="6">
        <v>3</v>
      </c>
    </row>
    <row r="231" spans="1:10" ht="15.75" customHeight="1" x14ac:dyDescent="0.35">
      <c r="A231" s="4">
        <v>3</v>
      </c>
      <c r="B231" s="4">
        <v>4</v>
      </c>
      <c r="C231" s="5">
        <v>4</v>
      </c>
      <c r="D231" s="4">
        <v>4</v>
      </c>
      <c r="E231" s="4">
        <v>3</v>
      </c>
      <c r="F231" s="5">
        <v>4</v>
      </c>
      <c r="G231" s="5">
        <v>4</v>
      </c>
      <c r="H231" s="6">
        <v>2</v>
      </c>
      <c r="I231" s="5">
        <v>3</v>
      </c>
      <c r="J231" s="6">
        <v>2</v>
      </c>
    </row>
    <row r="232" spans="1:10" ht="15.75" customHeight="1" x14ac:dyDescent="0.35">
      <c r="A232" s="4">
        <v>4</v>
      </c>
      <c r="B232" s="4">
        <v>3</v>
      </c>
      <c r="C232" s="5">
        <v>3</v>
      </c>
      <c r="D232" s="4">
        <v>4</v>
      </c>
      <c r="E232" s="4">
        <v>3</v>
      </c>
      <c r="F232" s="5">
        <v>4</v>
      </c>
      <c r="G232" s="5">
        <v>4</v>
      </c>
      <c r="H232" s="6">
        <v>3</v>
      </c>
      <c r="I232" s="5">
        <v>3</v>
      </c>
      <c r="J232" s="6">
        <v>2</v>
      </c>
    </row>
    <row r="233" spans="1:10" ht="15.75" customHeight="1" x14ac:dyDescent="0.35">
      <c r="A233" s="4">
        <v>1</v>
      </c>
      <c r="B233" s="4">
        <v>4</v>
      </c>
      <c r="C233" s="5">
        <v>4</v>
      </c>
      <c r="D233" s="4">
        <v>4</v>
      </c>
      <c r="E233" s="4">
        <v>3</v>
      </c>
      <c r="F233" s="5">
        <v>4</v>
      </c>
      <c r="G233" s="5">
        <v>3</v>
      </c>
      <c r="H233" s="6">
        <v>3</v>
      </c>
      <c r="I233" s="5">
        <v>3</v>
      </c>
      <c r="J233" s="6">
        <v>3</v>
      </c>
    </row>
    <row r="234" spans="1:10" ht="15.75" customHeight="1" x14ac:dyDescent="0.35">
      <c r="A234" s="4">
        <v>3</v>
      </c>
      <c r="B234" s="4">
        <v>3</v>
      </c>
      <c r="C234" s="5">
        <v>4</v>
      </c>
      <c r="D234" s="4">
        <v>3</v>
      </c>
      <c r="E234" s="4">
        <v>2</v>
      </c>
      <c r="F234" s="5">
        <v>4</v>
      </c>
      <c r="G234" s="5">
        <v>4</v>
      </c>
      <c r="H234" s="6">
        <v>2</v>
      </c>
      <c r="I234" s="5">
        <v>2</v>
      </c>
      <c r="J234" s="6">
        <v>3</v>
      </c>
    </row>
    <row r="235" spans="1:10" ht="15.75" customHeight="1" x14ac:dyDescent="0.35">
      <c r="A235" s="4">
        <v>2</v>
      </c>
      <c r="B235" s="4">
        <v>3</v>
      </c>
      <c r="C235" s="5">
        <v>2</v>
      </c>
      <c r="D235" s="4">
        <v>3</v>
      </c>
      <c r="E235" s="4">
        <v>3</v>
      </c>
      <c r="F235" s="5">
        <v>2</v>
      </c>
      <c r="G235" s="5">
        <v>2</v>
      </c>
      <c r="H235" s="6">
        <v>2</v>
      </c>
      <c r="I235" s="5">
        <v>2</v>
      </c>
      <c r="J235" s="6">
        <v>2</v>
      </c>
    </row>
    <row r="236" spans="1:10" ht="15.75" customHeight="1" x14ac:dyDescent="0.35">
      <c r="A236" s="4">
        <v>1</v>
      </c>
      <c r="B236" s="4">
        <v>2</v>
      </c>
      <c r="C236" s="5">
        <v>2</v>
      </c>
      <c r="D236" s="4">
        <v>2</v>
      </c>
      <c r="E236" s="4">
        <v>1</v>
      </c>
      <c r="F236" s="5">
        <v>2</v>
      </c>
      <c r="G236" s="5">
        <v>2</v>
      </c>
      <c r="H236" s="6">
        <v>4</v>
      </c>
      <c r="I236" s="5">
        <v>1</v>
      </c>
      <c r="J236" s="6">
        <v>2</v>
      </c>
    </row>
    <row r="237" spans="1:10" ht="15.75" customHeight="1" x14ac:dyDescent="0.35">
      <c r="A237" s="4">
        <v>1</v>
      </c>
      <c r="B237" s="4">
        <v>1</v>
      </c>
      <c r="C237" s="5">
        <v>3</v>
      </c>
      <c r="D237" s="4">
        <v>1</v>
      </c>
      <c r="E237" s="4">
        <v>1</v>
      </c>
      <c r="F237" s="5">
        <v>3</v>
      </c>
      <c r="G237" s="5">
        <v>3</v>
      </c>
      <c r="H237" s="6">
        <v>4</v>
      </c>
      <c r="I237" s="5">
        <v>3</v>
      </c>
      <c r="J237" s="6">
        <v>2</v>
      </c>
    </row>
    <row r="238" spans="1:10" ht="15.75" customHeight="1" x14ac:dyDescent="0.35">
      <c r="A238" s="4">
        <v>2</v>
      </c>
      <c r="B238" s="4">
        <v>3</v>
      </c>
      <c r="C238" s="5">
        <v>2</v>
      </c>
      <c r="D238" s="4">
        <v>3</v>
      </c>
      <c r="E238" s="4">
        <v>2</v>
      </c>
      <c r="F238" s="5">
        <v>3</v>
      </c>
      <c r="G238" s="5">
        <v>3</v>
      </c>
      <c r="H238" s="6">
        <v>2</v>
      </c>
      <c r="I238" s="5">
        <v>4</v>
      </c>
      <c r="J238" s="6">
        <v>2</v>
      </c>
    </row>
    <row r="239" spans="1:10" ht="15.75" customHeight="1" x14ac:dyDescent="0.35">
      <c r="A239" s="4">
        <v>4</v>
      </c>
      <c r="B239" s="4">
        <v>4</v>
      </c>
      <c r="C239" s="5">
        <v>4</v>
      </c>
      <c r="D239" s="4">
        <v>3</v>
      </c>
      <c r="E239" s="4">
        <v>3</v>
      </c>
      <c r="F239" s="5">
        <v>4</v>
      </c>
      <c r="G239" s="5">
        <v>3</v>
      </c>
      <c r="H239" s="6">
        <v>4</v>
      </c>
      <c r="I239" s="5">
        <v>4</v>
      </c>
      <c r="J239" s="6">
        <v>4</v>
      </c>
    </row>
    <row r="240" spans="1:10" ht="15.75" customHeight="1" x14ac:dyDescent="0.35">
      <c r="A240" s="4">
        <v>1</v>
      </c>
      <c r="B240" s="4">
        <v>2</v>
      </c>
      <c r="C240" s="5">
        <v>1</v>
      </c>
      <c r="D240" s="4">
        <v>4</v>
      </c>
      <c r="E240" s="4">
        <v>1</v>
      </c>
      <c r="F240" s="5">
        <v>1</v>
      </c>
      <c r="G240" s="5">
        <v>2</v>
      </c>
      <c r="H240" s="6">
        <v>2</v>
      </c>
      <c r="I240" s="5">
        <v>2</v>
      </c>
      <c r="J240" s="6">
        <v>1</v>
      </c>
    </row>
    <row r="241" spans="1:10" ht="15.75" customHeight="1" x14ac:dyDescent="0.35">
      <c r="A241" s="4">
        <v>3</v>
      </c>
      <c r="B241" s="4">
        <v>3</v>
      </c>
      <c r="C241" s="5">
        <v>3</v>
      </c>
      <c r="D241" s="4">
        <v>2</v>
      </c>
      <c r="E241" s="4">
        <v>1</v>
      </c>
      <c r="F241" s="5">
        <v>3</v>
      </c>
      <c r="G241" s="5">
        <v>4</v>
      </c>
      <c r="H241" s="6">
        <v>2</v>
      </c>
      <c r="I241" s="5">
        <v>3</v>
      </c>
      <c r="J241" s="6">
        <v>1</v>
      </c>
    </row>
    <row r="242" spans="1:10" ht="15.75" customHeight="1" x14ac:dyDescent="0.35">
      <c r="A242" s="4">
        <v>4</v>
      </c>
      <c r="B242" s="4">
        <v>3</v>
      </c>
      <c r="C242" s="5">
        <v>2</v>
      </c>
      <c r="D242" s="4">
        <v>3</v>
      </c>
      <c r="E242" s="4">
        <v>2</v>
      </c>
      <c r="F242" s="5">
        <v>1</v>
      </c>
      <c r="G242" s="5">
        <v>2</v>
      </c>
      <c r="H242" s="6">
        <v>3</v>
      </c>
      <c r="I242" s="5">
        <v>2</v>
      </c>
      <c r="J242" s="6">
        <v>2</v>
      </c>
    </row>
    <row r="243" spans="1:10" ht="15.75" customHeight="1" x14ac:dyDescent="0.35">
      <c r="A243" s="4">
        <v>3</v>
      </c>
      <c r="B243" s="4">
        <v>4</v>
      </c>
      <c r="C243" s="5">
        <v>2</v>
      </c>
      <c r="D243" s="4">
        <v>3</v>
      </c>
      <c r="E243" s="4">
        <v>2</v>
      </c>
      <c r="F243" s="5">
        <v>3</v>
      </c>
      <c r="G243" s="5">
        <v>3</v>
      </c>
      <c r="H243" s="6">
        <v>3</v>
      </c>
      <c r="I243" s="5">
        <v>3</v>
      </c>
      <c r="J243" s="6">
        <v>2</v>
      </c>
    </row>
    <row r="244" spans="1:10" ht="15.75" customHeight="1" x14ac:dyDescent="0.35">
      <c r="A244" s="4">
        <v>3</v>
      </c>
      <c r="B244" s="4">
        <v>2</v>
      </c>
      <c r="C244" s="5">
        <v>4</v>
      </c>
      <c r="D244" s="4">
        <v>3</v>
      </c>
      <c r="E244" s="4">
        <v>2</v>
      </c>
      <c r="F244" s="5">
        <v>3</v>
      </c>
      <c r="G244" s="5">
        <v>2</v>
      </c>
      <c r="H244" s="6">
        <v>2</v>
      </c>
      <c r="I244" s="5">
        <v>3</v>
      </c>
      <c r="J244" s="6">
        <v>2</v>
      </c>
    </row>
    <row r="245" spans="1:10" ht="15.75" customHeight="1" x14ac:dyDescent="0.35">
      <c r="A245" s="4">
        <v>2</v>
      </c>
      <c r="B245" s="4">
        <v>1</v>
      </c>
      <c r="C245" s="5">
        <v>3</v>
      </c>
      <c r="D245" s="4">
        <v>2</v>
      </c>
      <c r="E245" s="4">
        <v>1</v>
      </c>
      <c r="F245" s="5">
        <v>2</v>
      </c>
      <c r="G245" s="5">
        <v>3</v>
      </c>
      <c r="H245" s="6">
        <v>3</v>
      </c>
      <c r="I245" s="5">
        <v>4</v>
      </c>
      <c r="J245" s="6">
        <v>3</v>
      </c>
    </row>
    <row r="246" spans="1:10" ht="15.75" customHeight="1" x14ac:dyDescent="0.35">
      <c r="A246" s="4">
        <v>2</v>
      </c>
      <c r="B246" s="4">
        <v>3</v>
      </c>
      <c r="C246" s="5">
        <v>3</v>
      </c>
      <c r="D246" s="4">
        <v>1</v>
      </c>
      <c r="E246" s="4">
        <v>2</v>
      </c>
      <c r="F246" s="5">
        <v>3</v>
      </c>
      <c r="G246" s="5">
        <v>4</v>
      </c>
      <c r="H246" s="6">
        <v>3</v>
      </c>
      <c r="I246" s="5">
        <v>3</v>
      </c>
      <c r="J246" s="6">
        <v>3</v>
      </c>
    </row>
    <row r="247" spans="1:10" ht="15.75" customHeight="1" x14ac:dyDescent="0.35">
      <c r="A247" s="4">
        <v>1</v>
      </c>
      <c r="B247" s="4">
        <v>4</v>
      </c>
      <c r="C247" s="5">
        <v>4</v>
      </c>
      <c r="D247" s="4">
        <v>2</v>
      </c>
      <c r="E247" s="4">
        <v>1</v>
      </c>
      <c r="F247" s="5">
        <v>3</v>
      </c>
      <c r="G247" s="5">
        <v>3</v>
      </c>
      <c r="H247" s="6">
        <v>4</v>
      </c>
      <c r="I247" s="5">
        <v>3</v>
      </c>
      <c r="J247" s="6">
        <v>3</v>
      </c>
    </row>
    <row r="248" spans="1:10" ht="15.75" customHeight="1" x14ac:dyDescent="0.35">
      <c r="A248" s="4">
        <v>2</v>
      </c>
      <c r="B248" s="4">
        <v>3</v>
      </c>
      <c r="C248" s="5">
        <v>2</v>
      </c>
      <c r="D248" s="4">
        <v>3</v>
      </c>
      <c r="E248" s="4">
        <v>2</v>
      </c>
      <c r="F248" s="5">
        <v>2</v>
      </c>
      <c r="G248" s="5">
        <v>2</v>
      </c>
      <c r="H248" s="6">
        <v>3</v>
      </c>
      <c r="I248" s="5">
        <v>3</v>
      </c>
      <c r="J248" s="6">
        <v>2</v>
      </c>
    </row>
    <row r="249" spans="1:10" ht="15.75" customHeight="1" x14ac:dyDescent="0.35">
      <c r="A249" s="4">
        <v>3</v>
      </c>
      <c r="B249" s="4">
        <v>2</v>
      </c>
      <c r="C249" s="5">
        <v>4</v>
      </c>
      <c r="D249" s="4">
        <v>3</v>
      </c>
      <c r="E249" s="4">
        <v>3</v>
      </c>
      <c r="F249" s="5">
        <v>3</v>
      </c>
      <c r="G249" s="5">
        <v>4</v>
      </c>
      <c r="H249" s="6">
        <v>4</v>
      </c>
      <c r="I249" s="5">
        <v>4</v>
      </c>
      <c r="J249" s="6">
        <v>4</v>
      </c>
    </row>
    <row r="250" spans="1:10" ht="15.75" customHeight="1" x14ac:dyDescent="0.35">
      <c r="A250" s="4">
        <v>3</v>
      </c>
      <c r="B250" s="4">
        <v>3</v>
      </c>
      <c r="C250" s="5">
        <v>4</v>
      </c>
      <c r="D250" s="4">
        <v>2</v>
      </c>
      <c r="E250" s="4">
        <v>2</v>
      </c>
      <c r="F250" s="5">
        <v>4</v>
      </c>
      <c r="G250" s="5">
        <v>4</v>
      </c>
      <c r="H250" s="6">
        <v>4</v>
      </c>
      <c r="I250" s="5">
        <v>3</v>
      </c>
      <c r="J250" s="6">
        <v>4</v>
      </c>
    </row>
    <row r="251" spans="1:10" ht="15.75" customHeight="1" x14ac:dyDescent="0.35">
      <c r="A251" s="4">
        <v>2</v>
      </c>
      <c r="B251" s="4">
        <v>3</v>
      </c>
      <c r="C251" s="5">
        <v>3</v>
      </c>
      <c r="D251" s="4">
        <v>3</v>
      </c>
      <c r="E251" s="4">
        <v>2</v>
      </c>
      <c r="F251" s="5">
        <v>3</v>
      </c>
      <c r="G251" s="5">
        <v>3</v>
      </c>
      <c r="H251" s="6">
        <v>2</v>
      </c>
      <c r="I251" s="5">
        <v>3</v>
      </c>
      <c r="J251" s="6">
        <v>2</v>
      </c>
    </row>
    <row r="252" spans="1:10" ht="15.75" customHeight="1" x14ac:dyDescent="0.35">
      <c r="A252" s="4">
        <v>4</v>
      </c>
      <c r="B252" s="4">
        <v>4</v>
      </c>
      <c r="C252" s="5">
        <v>3</v>
      </c>
      <c r="D252" s="4">
        <v>4</v>
      </c>
      <c r="E252" s="4">
        <v>3</v>
      </c>
      <c r="F252" s="5">
        <v>3</v>
      </c>
      <c r="G252" s="5">
        <v>3</v>
      </c>
      <c r="H252" s="6">
        <v>3</v>
      </c>
      <c r="I252" s="5">
        <v>3</v>
      </c>
      <c r="J252" s="6">
        <v>2</v>
      </c>
    </row>
    <row r="253" spans="1:10" ht="15.75" customHeight="1" x14ac:dyDescent="0.35">
      <c r="A253" s="4">
        <v>3</v>
      </c>
      <c r="B253" s="4">
        <v>2</v>
      </c>
      <c r="C253" s="5">
        <v>2</v>
      </c>
      <c r="D253" s="4">
        <v>3</v>
      </c>
      <c r="E253" s="4">
        <v>2</v>
      </c>
      <c r="F253" s="5">
        <v>1</v>
      </c>
      <c r="G253" s="5">
        <v>3</v>
      </c>
      <c r="H253" s="6">
        <v>2</v>
      </c>
      <c r="I253" s="5">
        <v>3</v>
      </c>
      <c r="J253" s="6">
        <v>2</v>
      </c>
    </row>
    <row r="254" spans="1:10" ht="15.75" customHeight="1" x14ac:dyDescent="0.35">
      <c r="A254" s="4">
        <v>3</v>
      </c>
      <c r="B254" s="4">
        <v>4</v>
      </c>
      <c r="C254" s="5">
        <v>3</v>
      </c>
      <c r="D254" s="4">
        <v>3</v>
      </c>
      <c r="E254" s="4">
        <v>3</v>
      </c>
      <c r="F254" s="5">
        <v>3</v>
      </c>
      <c r="G254" s="5">
        <v>4</v>
      </c>
      <c r="H254" s="6">
        <v>3</v>
      </c>
      <c r="I254" s="5">
        <v>3</v>
      </c>
      <c r="J254" s="6">
        <v>4</v>
      </c>
    </row>
    <row r="255" spans="1:10" ht="15.75" customHeight="1" x14ac:dyDescent="0.35">
      <c r="A255" s="4">
        <v>2</v>
      </c>
      <c r="B255" s="4">
        <v>3</v>
      </c>
      <c r="C255" s="5">
        <v>1</v>
      </c>
      <c r="D255" s="4">
        <v>2</v>
      </c>
      <c r="E255" s="4">
        <v>2</v>
      </c>
      <c r="F255" s="5">
        <v>2</v>
      </c>
      <c r="G255" s="5">
        <v>1</v>
      </c>
      <c r="H255" s="6">
        <v>4</v>
      </c>
      <c r="I255" s="5">
        <v>2</v>
      </c>
      <c r="J255" s="6">
        <v>3</v>
      </c>
    </row>
    <row r="256" spans="1:10" ht="15.75" customHeight="1" x14ac:dyDescent="0.35">
      <c r="A256" s="4">
        <v>2</v>
      </c>
      <c r="B256" s="4">
        <v>3</v>
      </c>
      <c r="C256" s="5">
        <v>1</v>
      </c>
      <c r="D256" s="4">
        <v>2</v>
      </c>
      <c r="E256" s="4">
        <v>2</v>
      </c>
      <c r="F256" s="5">
        <v>1</v>
      </c>
      <c r="G256" s="5">
        <v>1</v>
      </c>
      <c r="H256" s="6">
        <v>3</v>
      </c>
      <c r="I256" s="5">
        <v>1</v>
      </c>
      <c r="J256" s="6">
        <v>1</v>
      </c>
    </row>
    <row r="257" spans="1:10" ht="15.75" customHeight="1" x14ac:dyDescent="0.35">
      <c r="A257" s="4">
        <v>3</v>
      </c>
      <c r="B257" s="4">
        <v>4</v>
      </c>
      <c r="C257" s="5">
        <v>3</v>
      </c>
      <c r="D257" s="4">
        <v>3</v>
      </c>
      <c r="E257" s="4">
        <v>3</v>
      </c>
      <c r="F257" s="5">
        <v>3</v>
      </c>
      <c r="G257" s="5">
        <v>4</v>
      </c>
      <c r="H257" s="6">
        <v>2</v>
      </c>
      <c r="I257" s="5">
        <v>3</v>
      </c>
      <c r="J257" s="6">
        <v>2</v>
      </c>
    </row>
    <row r="258" spans="1:10" ht="15.75" customHeight="1" x14ac:dyDescent="0.35">
      <c r="A258" s="4">
        <v>3</v>
      </c>
      <c r="B258" s="4">
        <v>3</v>
      </c>
      <c r="C258" s="5">
        <v>2</v>
      </c>
      <c r="D258" s="4">
        <v>4</v>
      </c>
      <c r="E258" s="4">
        <v>2</v>
      </c>
      <c r="F258" s="5">
        <v>3</v>
      </c>
      <c r="G258" s="5">
        <v>2</v>
      </c>
      <c r="H258" s="6">
        <v>1</v>
      </c>
      <c r="I258" s="5">
        <v>3</v>
      </c>
      <c r="J258" s="6">
        <v>1</v>
      </c>
    </row>
    <row r="259" spans="1:10" ht="15.75" customHeight="1" x14ac:dyDescent="0.35">
      <c r="A259" s="4">
        <v>3</v>
      </c>
      <c r="B259" s="4">
        <v>4</v>
      </c>
      <c r="C259" s="5">
        <v>4</v>
      </c>
      <c r="D259" s="4">
        <v>3</v>
      </c>
      <c r="E259" s="4">
        <v>3</v>
      </c>
      <c r="F259" s="5">
        <v>4</v>
      </c>
      <c r="G259" s="5">
        <v>4</v>
      </c>
      <c r="H259" s="6">
        <v>3</v>
      </c>
      <c r="I259" s="5">
        <v>3</v>
      </c>
      <c r="J259" s="6">
        <v>4</v>
      </c>
    </row>
    <row r="260" spans="1:10" ht="15.75" customHeight="1" x14ac:dyDescent="0.35">
      <c r="A260" s="4">
        <v>1</v>
      </c>
      <c r="B260" s="4">
        <v>2</v>
      </c>
      <c r="C260" s="5">
        <v>4</v>
      </c>
      <c r="D260" s="4">
        <v>3</v>
      </c>
      <c r="E260" s="4">
        <v>1</v>
      </c>
      <c r="F260" s="5">
        <v>3</v>
      </c>
      <c r="G260" s="5">
        <v>4</v>
      </c>
      <c r="H260" s="6">
        <v>2</v>
      </c>
      <c r="I260" s="5">
        <v>4</v>
      </c>
      <c r="J260" s="6">
        <v>3</v>
      </c>
    </row>
    <row r="261" spans="1:10" ht="15.75" customHeight="1" x14ac:dyDescent="0.35">
      <c r="A261" s="4">
        <v>2</v>
      </c>
      <c r="B261" s="4">
        <v>3</v>
      </c>
      <c r="C261" s="5">
        <v>4</v>
      </c>
      <c r="D261" s="4">
        <v>4</v>
      </c>
      <c r="E261" s="4">
        <v>3</v>
      </c>
      <c r="F261" s="5">
        <v>4</v>
      </c>
      <c r="G261" s="5">
        <v>1</v>
      </c>
      <c r="H261" s="6">
        <v>4</v>
      </c>
      <c r="I261" s="5">
        <v>3</v>
      </c>
      <c r="J261" s="6">
        <v>1</v>
      </c>
    </row>
    <row r="262" spans="1:10" ht="15.75" customHeight="1" x14ac:dyDescent="0.35">
      <c r="A262" s="4">
        <v>2</v>
      </c>
      <c r="B262" s="4">
        <v>3</v>
      </c>
      <c r="C262" s="5">
        <v>2</v>
      </c>
      <c r="D262" s="4">
        <v>3</v>
      </c>
      <c r="E262" s="4">
        <v>3</v>
      </c>
      <c r="F262" s="5">
        <v>2</v>
      </c>
      <c r="G262" s="5">
        <v>2</v>
      </c>
      <c r="H262" s="6">
        <v>2</v>
      </c>
      <c r="I262" s="5">
        <v>3</v>
      </c>
      <c r="J262" s="6">
        <v>2</v>
      </c>
    </row>
    <row r="263" spans="1:10" ht="15.75" customHeight="1" x14ac:dyDescent="0.35">
      <c r="A263" s="4">
        <v>4</v>
      </c>
      <c r="B263" s="4">
        <v>3</v>
      </c>
      <c r="C263" s="5">
        <v>2</v>
      </c>
      <c r="D263" s="4">
        <v>2</v>
      </c>
      <c r="E263" s="4">
        <v>2</v>
      </c>
      <c r="F263" s="5">
        <v>2</v>
      </c>
      <c r="G263" s="5">
        <v>2</v>
      </c>
      <c r="H263" s="6">
        <v>2</v>
      </c>
      <c r="I263" s="5">
        <v>3</v>
      </c>
      <c r="J263" s="6">
        <v>3</v>
      </c>
    </row>
    <row r="264" spans="1:10" ht="15.75" customHeight="1" x14ac:dyDescent="0.35">
      <c r="A264" s="4">
        <v>2</v>
      </c>
      <c r="B264" s="4">
        <v>3</v>
      </c>
      <c r="C264" s="5">
        <v>3</v>
      </c>
      <c r="D264" s="4">
        <v>3</v>
      </c>
      <c r="E264" s="4">
        <v>2</v>
      </c>
      <c r="F264" s="5">
        <v>3</v>
      </c>
      <c r="G264" s="5">
        <v>3</v>
      </c>
      <c r="H264" s="6">
        <v>4</v>
      </c>
      <c r="I264" s="5">
        <v>3</v>
      </c>
      <c r="J264" s="6">
        <v>3</v>
      </c>
    </row>
    <row r="265" spans="1:10" ht="15.75" customHeight="1" x14ac:dyDescent="0.35">
      <c r="A265" s="4">
        <v>4</v>
      </c>
      <c r="B265" s="4">
        <v>3</v>
      </c>
      <c r="C265" s="5">
        <v>4</v>
      </c>
      <c r="D265" s="4">
        <v>4</v>
      </c>
      <c r="E265" s="4">
        <v>3</v>
      </c>
      <c r="F265" s="5">
        <v>4</v>
      </c>
      <c r="G265" s="5">
        <v>4</v>
      </c>
      <c r="H265" s="6">
        <v>4</v>
      </c>
      <c r="I265" s="5">
        <v>2</v>
      </c>
      <c r="J265" s="6">
        <v>2</v>
      </c>
    </row>
    <row r="266" spans="1:10" ht="15.75" customHeight="1" x14ac:dyDescent="0.35">
      <c r="A266" s="4">
        <v>4</v>
      </c>
      <c r="B266" s="4">
        <v>4</v>
      </c>
      <c r="C266" s="5">
        <v>4</v>
      </c>
      <c r="D266" s="4">
        <v>4</v>
      </c>
      <c r="E266" s="4">
        <v>4</v>
      </c>
      <c r="F266" s="5">
        <v>2</v>
      </c>
      <c r="G266" s="5">
        <v>4</v>
      </c>
      <c r="H266" s="6">
        <v>4</v>
      </c>
      <c r="I266" s="5">
        <v>4</v>
      </c>
      <c r="J266" s="6">
        <v>2</v>
      </c>
    </row>
    <row r="267" spans="1:10" ht="15.75" customHeight="1" x14ac:dyDescent="0.35">
      <c r="A267" s="4">
        <v>3</v>
      </c>
      <c r="B267" s="4">
        <v>4</v>
      </c>
      <c r="C267" s="5">
        <v>4</v>
      </c>
      <c r="D267" s="4">
        <v>4</v>
      </c>
      <c r="E267" s="4">
        <v>2</v>
      </c>
      <c r="F267" s="5">
        <v>4</v>
      </c>
      <c r="G267" s="5">
        <v>4</v>
      </c>
      <c r="H267" s="6">
        <v>4</v>
      </c>
      <c r="I267" s="5">
        <v>4</v>
      </c>
      <c r="J267" s="6">
        <v>4</v>
      </c>
    </row>
    <row r="268" spans="1:10" ht="15.75" customHeight="1" x14ac:dyDescent="0.35">
      <c r="A268" s="4">
        <v>2</v>
      </c>
      <c r="B268" s="4">
        <v>3</v>
      </c>
      <c r="C268" s="5">
        <v>4</v>
      </c>
      <c r="D268" s="4">
        <v>3</v>
      </c>
      <c r="E268" s="4">
        <v>2</v>
      </c>
      <c r="F268" s="5">
        <v>4</v>
      </c>
      <c r="G268" s="5">
        <v>4</v>
      </c>
      <c r="H268" s="6">
        <v>2</v>
      </c>
      <c r="I268" s="5">
        <v>4</v>
      </c>
      <c r="J268" s="6">
        <v>3</v>
      </c>
    </row>
    <row r="269" spans="1:10" ht="15.75" customHeight="1" x14ac:dyDescent="0.35">
      <c r="A269" s="4">
        <v>4</v>
      </c>
      <c r="B269" s="4">
        <v>4</v>
      </c>
      <c r="C269" s="5">
        <v>1</v>
      </c>
      <c r="D269" s="4">
        <v>4</v>
      </c>
      <c r="E269" s="4">
        <v>4</v>
      </c>
      <c r="F269" s="5">
        <v>1</v>
      </c>
      <c r="G269" s="5">
        <v>1</v>
      </c>
      <c r="H269" s="6">
        <v>1</v>
      </c>
      <c r="I269" s="5">
        <v>3</v>
      </c>
      <c r="J269" s="6">
        <v>2</v>
      </c>
    </row>
    <row r="270" spans="1:10" ht="15.75" customHeight="1" x14ac:dyDescent="0.35">
      <c r="A270" s="4">
        <v>2</v>
      </c>
      <c r="B270" s="4">
        <v>4</v>
      </c>
      <c r="C270" s="5">
        <v>3</v>
      </c>
      <c r="D270" s="4">
        <v>3</v>
      </c>
      <c r="E270" s="4">
        <v>3</v>
      </c>
      <c r="F270" s="5">
        <v>3</v>
      </c>
      <c r="G270" s="5">
        <v>3</v>
      </c>
      <c r="H270" s="6">
        <v>3</v>
      </c>
      <c r="I270" s="5">
        <v>4</v>
      </c>
      <c r="J270" s="6">
        <v>2</v>
      </c>
    </row>
    <row r="271" spans="1:10" ht="15.75" customHeight="1" x14ac:dyDescent="0.35">
      <c r="A271" s="4">
        <v>2</v>
      </c>
      <c r="B271" s="4">
        <v>2</v>
      </c>
      <c r="C271" s="5">
        <v>2</v>
      </c>
      <c r="D271" s="4">
        <v>3</v>
      </c>
      <c r="E271" s="4">
        <v>3</v>
      </c>
      <c r="F271" s="5">
        <v>2</v>
      </c>
      <c r="G271" s="5">
        <v>2</v>
      </c>
      <c r="H271" s="6">
        <v>3</v>
      </c>
      <c r="I271" s="5">
        <v>3</v>
      </c>
      <c r="J271" s="6">
        <v>2</v>
      </c>
    </row>
    <row r="272" spans="1:10" ht="15.75" customHeight="1" x14ac:dyDescent="0.35">
      <c r="A272" s="4">
        <v>1</v>
      </c>
      <c r="B272" s="4">
        <v>1</v>
      </c>
      <c r="C272" s="5">
        <v>3</v>
      </c>
      <c r="D272" s="4">
        <v>2</v>
      </c>
      <c r="E272" s="4">
        <v>2</v>
      </c>
      <c r="F272" s="5">
        <v>2</v>
      </c>
      <c r="G272" s="5">
        <v>2</v>
      </c>
      <c r="H272" s="6">
        <v>3</v>
      </c>
      <c r="I272" s="5">
        <v>3</v>
      </c>
      <c r="J272" s="6">
        <v>2</v>
      </c>
    </row>
    <row r="273" spans="1:10" ht="15.75" customHeight="1" x14ac:dyDescent="0.35">
      <c r="A273" s="4">
        <v>4</v>
      </c>
      <c r="B273" s="4">
        <v>3</v>
      </c>
      <c r="C273" s="5">
        <v>4</v>
      </c>
      <c r="D273" s="4">
        <v>4</v>
      </c>
      <c r="E273" s="4">
        <v>3</v>
      </c>
      <c r="F273" s="5">
        <v>3</v>
      </c>
      <c r="G273" s="5">
        <v>4</v>
      </c>
      <c r="H273" s="6">
        <v>4</v>
      </c>
      <c r="I273" s="5">
        <v>4</v>
      </c>
      <c r="J273" s="6">
        <v>4</v>
      </c>
    </row>
    <row r="274" spans="1:10" ht="15.75" customHeight="1" x14ac:dyDescent="0.35">
      <c r="A274" s="4">
        <v>3</v>
      </c>
      <c r="B274" s="4">
        <v>3</v>
      </c>
      <c r="C274" s="5">
        <v>4</v>
      </c>
      <c r="D274" s="4">
        <v>3</v>
      </c>
      <c r="E274" s="4">
        <v>2</v>
      </c>
      <c r="F274" s="5">
        <v>4</v>
      </c>
      <c r="G274" s="5">
        <v>4</v>
      </c>
      <c r="H274" s="6">
        <v>2</v>
      </c>
      <c r="I274" s="5">
        <v>4</v>
      </c>
      <c r="J274" s="6">
        <v>4</v>
      </c>
    </row>
    <row r="275" spans="1:10" ht="15.75" customHeight="1" x14ac:dyDescent="0.35">
      <c r="A275" s="4">
        <v>2</v>
      </c>
      <c r="B275" s="4">
        <v>3</v>
      </c>
      <c r="C275" s="5">
        <v>3</v>
      </c>
      <c r="D275" s="4">
        <v>2</v>
      </c>
      <c r="E275" s="4">
        <v>1</v>
      </c>
      <c r="F275" s="5">
        <v>4</v>
      </c>
      <c r="G275" s="5">
        <v>4</v>
      </c>
      <c r="H275" s="6">
        <v>2</v>
      </c>
      <c r="I275" s="5">
        <v>3</v>
      </c>
      <c r="J275" s="6">
        <v>3</v>
      </c>
    </row>
    <row r="276" spans="1:10" ht="15.75" customHeight="1" x14ac:dyDescent="0.35">
      <c r="A276" s="4">
        <v>4</v>
      </c>
      <c r="B276" s="4">
        <v>4</v>
      </c>
      <c r="C276" s="5">
        <v>3</v>
      </c>
      <c r="D276" s="4">
        <v>4</v>
      </c>
      <c r="E276" s="4">
        <v>2</v>
      </c>
      <c r="F276" s="5">
        <v>2</v>
      </c>
      <c r="G276" s="5">
        <v>3</v>
      </c>
      <c r="H276" s="6">
        <v>4</v>
      </c>
      <c r="I276" s="5">
        <v>3</v>
      </c>
      <c r="J276" s="6">
        <v>3</v>
      </c>
    </row>
    <row r="277" spans="1:10" ht="15.75" customHeight="1" x14ac:dyDescent="0.35">
      <c r="A277" s="4">
        <v>4</v>
      </c>
      <c r="B277" s="4">
        <v>4</v>
      </c>
      <c r="C277" s="5">
        <v>3</v>
      </c>
      <c r="D277" s="4">
        <v>3</v>
      </c>
      <c r="E277" s="4">
        <v>3</v>
      </c>
      <c r="F277" s="5">
        <v>1</v>
      </c>
      <c r="G277" s="5">
        <v>4</v>
      </c>
      <c r="H277" s="6">
        <v>4</v>
      </c>
      <c r="I277" s="5">
        <v>4</v>
      </c>
      <c r="J277" s="6">
        <v>2</v>
      </c>
    </row>
    <row r="278" spans="1:10" ht="15.75" customHeight="1" x14ac:dyDescent="0.35">
      <c r="A278" s="4">
        <v>2</v>
      </c>
      <c r="B278" s="4">
        <v>3</v>
      </c>
      <c r="C278" s="5">
        <v>4</v>
      </c>
      <c r="D278" s="4">
        <v>3</v>
      </c>
      <c r="E278" s="4">
        <v>1</v>
      </c>
      <c r="F278" s="5">
        <v>4</v>
      </c>
      <c r="G278" s="5">
        <v>4</v>
      </c>
      <c r="H278" s="6">
        <v>4</v>
      </c>
      <c r="I278" s="5">
        <v>4</v>
      </c>
      <c r="J278" s="6">
        <v>4</v>
      </c>
    </row>
    <row r="279" spans="1:10" ht="15.75" customHeight="1" x14ac:dyDescent="0.35">
      <c r="A279" s="4">
        <v>3</v>
      </c>
      <c r="B279" s="4">
        <v>4</v>
      </c>
      <c r="C279" s="5">
        <v>4</v>
      </c>
      <c r="D279" s="4">
        <v>4</v>
      </c>
      <c r="E279" s="4">
        <v>4</v>
      </c>
      <c r="F279" s="5">
        <v>4</v>
      </c>
      <c r="G279" s="5">
        <v>4</v>
      </c>
      <c r="H279" s="6">
        <v>3</v>
      </c>
      <c r="I279" s="5">
        <v>4</v>
      </c>
      <c r="J279" s="6">
        <v>2</v>
      </c>
    </row>
    <row r="280" spans="1:10" ht="15.75" customHeight="1" x14ac:dyDescent="0.35">
      <c r="A280" s="4">
        <v>3</v>
      </c>
      <c r="B280" s="4">
        <v>4</v>
      </c>
      <c r="C280" s="5">
        <v>2</v>
      </c>
      <c r="D280" s="4">
        <v>4</v>
      </c>
      <c r="E280" s="4">
        <v>3</v>
      </c>
      <c r="F280" s="5">
        <v>1</v>
      </c>
      <c r="G280" s="5">
        <v>2</v>
      </c>
      <c r="H280" s="6">
        <v>2</v>
      </c>
      <c r="I280" s="5">
        <v>3</v>
      </c>
      <c r="J280" s="6">
        <v>2</v>
      </c>
    </row>
    <row r="281" spans="1:10" ht="15.75" customHeight="1" x14ac:dyDescent="0.35">
      <c r="A281" s="4">
        <v>2</v>
      </c>
      <c r="B281" s="4">
        <v>2</v>
      </c>
      <c r="C281" s="5">
        <v>3</v>
      </c>
      <c r="D281" s="4">
        <v>3</v>
      </c>
      <c r="E281" s="4">
        <v>3</v>
      </c>
      <c r="F281" s="5">
        <v>3</v>
      </c>
      <c r="G281" s="5">
        <v>1</v>
      </c>
      <c r="H281" s="6">
        <v>3</v>
      </c>
      <c r="I281" s="5">
        <v>4</v>
      </c>
      <c r="J281" s="6">
        <v>3</v>
      </c>
    </row>
    <row r="282" spans="1:10" ht="15.75" customHeight="1" x14ac:dyDescent="0.35">
      <c r="A282" s="4">
        <v>4</v>
      </c>
      <c r="B282" s="4">
        <v>4</v>
      </c>
      <c r="C282" s="5">
        <v>3</v>
      </c>
      <c r="D282" s="4">
        <v>4</v>
      </c>
      <c r="E282" s="4">
        <v>3</v>
      </c>
      <c r="F282" s="5">
        <v>3</v>
      </c>
      <c r="G282" s="5">
        <v>3</v>
      </c>
      <c r="H282" s="6">
        <v>2</v>
      </c>
      <c r="I282" s="5">
        <v>3</v>
      </c>
      <c r="J282" s="6">
        <v>2</v>
      </c>
    </row>
    <row r="283" spans="1:10" ht="15.75" customHeight="1" x14ac:dyDescent="0.35">
      <c r="A283" s="4">
        <v>3</v>
      </c>
      <c r="B283" s="4">
        <v>3</v>
      </c>
      <c r="C283" s="5">
        <v>3</v>
      </c>
      <c r="D283" s="4">
        <v>3</v>
      </c>
      <c r="E283" s="4">
        <v>2</v>
      </c>
      <c r="F283" s="5">
        <v>2</v>
      </c>
      <c r="G283" s="5">
        <v>3</v>
      </c>
      <c r="H283" s="6">
        <v>3</v>
      </c>
      <c r="I283" s="5">
        <v>3</v>
      </c>
      <c r="J283" s="6">
        <v>3</v>
      </c>
    </row>
    <row r="284" spans="1:10" ht="15.75" customHeight="1" x14ac:dyDescent="0.35">
      <c r="A284" s="4">
        <v>1</v>
      </c>
      <c r="B284" s="4">
        <v>1</v>
      </c>
      <c r="C284" s="5">
        <v>2</v>
      </c>
      <c r="D284" s="4">
        <v>1</v>
      </c>
      <c r="E284" s="4">
        <v>3</v>
      </c>
      <c r="F284" s="5">
        <v>4</v>
      </c>
      <c r="G284" s="5">
        <v>3</v>
      </c>
      <c r="H284" s="6">
        <v>1</v>
      </c>
      <c r="I284" s="5">
        <v>3</v>
      </c>
      <c r="J284" s="6">
        <v>2</v>
      </c>
    </row>
    <row r="285" spans="1:10" ht="15.75" customHeight="1" x14ac:dyDescent="0.35">
      <c r="A285" s="4">
        <v>3</v>
      </c>
      <c r="B285" s="4">
        <v>4</v>
      </c>
      <c r="C285" s="5">
        <v>3</v>
      </c>
      <c r="D285" s="4">
        <v>4</v>
      </c>
      <c r="E285" s="4">
        <v>3</v>
      </c>
      <c r="F285" s="5">
        <v>2</v>
      </c>
      <c r="G285" s="5">
        <v>3</v>
      </c>
      <c r="H285" s="6">
        <v>2</v>
      </c>
      <c r="I285" s="5">
        <v>3</v>
      </c>
      <c r="J285" s="6">
        <v>3</v>
      </c>
    </row>
    <row r="286" spans="1:10" ht="15.75" customHeight="1" x14ac:dyDescent="0.35">
      <c r="A286" s="4">
        <v>3</v>
      </c>
      <c r="B286" s="4">
        <v>3</v>
      </c>
      <c r="C286" s="5">
        <v>2</v>
      </c>
      <c r="D286" s="4">
        <v>3</v>
      </c>
      <c r="E286" s="4">
        <v>4</v>
      </c>
      <c r="F286" s="5">
        <v>2</v>
      </c>
      <c r="G286" s="5">
        <v>3</v>
      </c>
      <c r="H286" s="6">
        <v>2</v>
      </c>
      <c r="I286" s="5">
        <v>3</v>
      </c>
      <c r="J286" s="6">
        <v>2</v>
      </c>
    </row>
    <row r="287" spans="1:10" ht="15.75" customHeight="1" x14ac:dyDescent="0.35">
      <c r="A287" s="4">
        <v>4</v>
      </c>
      <c r="B287" s="4">
        <v>4</v>
      </c>
      <c r="C287" s="5">
        <v>4</v>
      </c>
      <c r="D287" s="4">
        <v>3</v>
      </c>
      <c r="E287" s="4">
        <v>3</v>
      </c>
      <c r="F287" s="5">
        <v>3</v>
      </c>
      <c r="G287" s="5">
        <v>4</v>
      </c>
      <c r="H287" s="6">
        <v>1</v>
      </c>
      <c r="I287" s="5">
        <v>4</v>
      </c>
      <c r="J287" s="6">
        <v>2</v>
      </c>
    </row>
    <row r="288" spans="1:10" ht="15.75" customHeight="1" x14ac:dyDescent="0.35">
      <c r="A288" s="4">
        <v>2</v>
      </c>
      <c r="B288" s="4">
        <v>2</v>
      </c>
      <c r="C288" s="5">
        <v>4</v>
      </c>
      <c r="D288" s="4">
        <v>2</v>
      </c>
      <c r="E288" s="4">
        <v>4</v>
      </c>
      <c r="F288" s="5">
        <v>4</v>
      </c>
      <c r="G288" s="5">
        <v>4</v>
      </c>
      <c r="H288" s="6">
        <v>3</v>
      </c>
      <c r="I288" s="5">
        <v>4</v>
      </c>
      <c r="J288" s="6">
        <v>4</v>
      </c>
    </row>
    <row r="289" spans="1:10" ht="15.75" customHeight="1" x14ac:dyDescent="0.35">
      <c r="A289" s="4">
        <v>2</v>
      </c>
      <c r="B289" s="4">
        <v>2</v>
      </c>
      <c r="C289" s="5">
        <v>4</v>
      </c>
      <c r="D289" s="4">
        <v>2</v>
      </c>
      <c r="E289" s="4">
        <v>1</v>
      </c>
      <c r="F289" s="5">
        <v>4</v>
      </c>
      <c r="G289" s="5">
        <v>3</v>
      </c>
      <c r="H289" s="6">
        <v>3</v>
      </c>
      <c r="I289" s="5">
        <v>2</v>
      </c>
      <c r="J289" s="6">
        <v>1</v>
      </c>
    </row>
    <row r="290" spans="1:10" ht="15.75" customHeight="1" x14ac:dyDescent="0.35">
      <c r="A290" s="4">
        <v>2</v>
      </c>
      <c r="B290" s="4">
        <v>3</v>
      </c>
      <c r="C290" s="5">
        <v>2</v>
      </c>
      <c r="D290" s="4">
        <v>2</v>
      </c>
      <c r="E290" s="4">
        <v>3</v>
      </c>
      <c r="F290" s="5">
        <v>2</v>
      </c>
      <c r="G290" s="5">
        <v>1</v>
      </c>
      <c r="H290" s="6">
        <v>2</v>
      </c>
      <c r="I290" s="5">
        <v>2</v>
      </c>
      <c r="J290" s="6">
        <v>1</v>
      </c>
    </row>
    <row r="291" spans="1:10" ht="15.75" customHeight="1" x14ac:dyDescent="0.35">
      <c r="A291" s="4">
        <v>3</v>
      </c>
      <c r="B291" s="4">
        <v>2</v>
      </c>
      <c r="C291" s="5">
        <v>3</v>
      </c>
      <c r="D291" s="4">
        <v>3</v>
      </c>
      <c r="E291" s="4">
        <v>3</v>
      </c>
      <c r="F291" s="5">
        <v>3</v>
      </c>
      <c r="G291" s="5">
        <v>4</v>
      </c>
      <c r="H291" s="6">
        <v>3</v>
      </c>
      <c r="I291" s="5">
        <v>4</v>
      </c>
      <c r="J291" s="6">
        <v>3</v>
      </c>
    </row>
    <row r="292" spans="1:10" ht="15.75" customHeight="1" x14ac:dyDescent="0.35">
      <c r="A292" s="4">
        <v>4</v>
      </c>
      <c r="B292" s="4">
        <v>4</v>
      </c>
      <c r="C292" s="5">
        <v>3</v>
      </c>
      <c r="D292" s="4">
        <v>4</v>
      </c>
      <c r="E292" s="4">
        <v>2</v>
      </c>
      <c r="F292" s="5">
        <v>4</v>
      </c>
      <c r="G292" s="5">
        <v>3</v>
      </c>
      <c r="H292" s="6">
        <v>3</v>
      </c>
      <c r="I292" s="5">
        <v>3</v>
      </c>
      <c r="J292" s="6">
        <v>2</v>
      </c>
    </row>
    <row r="293" spans="1:10" ht="15.75" customHeight="1" x14ac:dyDescent="0.35">
      <c r="A293" s="4">
        <v>2</v>
      </c>
      <c r="B293" s="4">
        <v>3</v>
      </c>
      <c r="C293" s="5">
        <v>3</v>
      </c>
      <c r="D293" s="4">
        <v>3</v>
      </c>
      <c r="E293" s="4">
        <v>2</v>
      </c>
      <c r="F293" s="5">
        <v>2</v>
      </c>
      <c r="G293" s="5">
        <v>3</v>
      </c>
      <c r="H293" s="6">
        <v>3</v>
      </c>
      <c r="I293" s="5">
        <v>4</v>
      </c>
      <c r="J293" s="6">
        <v>2</v>
      </c>
    </row>
    <row r="294" spans="1:10" ht="15.75" customHeight="1" x14ac:dyDescent="0.35">
      <c r="A294" s="4">
        <v>3</v>
      </c>
      <c r="B294" s="4">
        <v>2</v>
      </c>
      <c r="C294" s="5">
        <v>3</v>
      </c>
      <c r="D294" s="4">
        <v>3</v>
      </c>
      <c r="E294" s="4">
        <v>3</v>
      </c>
      <c r="F294" s="5">
        <v>2</v>
      </c>
      <c r="G294" s="5">
        <v>4</v>
      </c>
      <c r="H294" s="6">
        <v>4</v>
      </c>
      <c r="I294" s="5">
        <v>3</v>
      </c>
      <c r="J294" s="6">
        <v>3</v>
      </c>
    </row>
    <row r="295" spans="1:10" ht="15.75" customHeight="1" x14ac:dyDescent="0.35">
      <c r="A295" s="4">
        <v>3</v>
      </c>
      <c r="B295" s="4">
        <v>3</v>
      </c>
      <c r="C295" s="5">
        <v>3</v>
      </c>
      <c r="D295" s="4">
        <v>3</v>
      </c>
      <c r="E295" s="4">
        <v>2</v>
      </c>
      <c r="F295" s="5">
        <v>3</v>
      </c>
      <c r="G295" s="5">
        <v>3</v>
      </c>
      <c r="H295" s="6">
        <v>3</v>
      </c>
      <c r="I295" s="5">
        <v>3</v>
      </c>
      <c r="J295" s="6">
        <v>3</v>
      </c>
    </row>
    <row r="296" spans="1:10" ht="15.75" customHeight="1" x14ac:dyDescent="0.35">
      <c r="A296" s="4">
        <v>2</v>
      </c>
      <c r="B296" s="4">
        <v>2</v>
      </c>
      <c r="C296" s="5">
        <v>2</v>
      </c>
      <c r="D296" s="4">
        <v>3</v>
      </c>
      <c r="E296" s="4">
        <v>2</v>
      </c>
      <c r="F296" s="5">
        <v>2</v>
      </c>
      <c r="G296" s="5">
        <v>3</v>
      </c>
      <c r="H296" s="6">
        <v>3</v>
      </c>
      <c r="I296" s="5">
        <v>3</v>
      </c>
      <c r="J296" s="6">
        <v>2</v>
      </c>
    </row>
    <row r="297" spans="1:10" ht="15.75" customHeight="1" x14ac:dyDescent="0.35">
      <c r="A297" s="4">
        <v>2</v>
      </c>
      <c r="B297" s="4">
        <v>4</v>
      </c>
      <c r="C297" s="5">
        <v>2</v>
      </c>
      <c r="D297" s="4">
        <v>2</v>
      </c>
      <c r="E297" s="4">
        <v>2</v>
      </c>
      <c r="F297" s="5">
        <v>3</v>
      </c>
      <c r="G297" s="5">
        <v>3</v>
      </c>
      <c r="H297" s="6">
        <v>2</v>
      </c>
      <c r="I297" s="5">
        <v>3</v>
      </c>
      <c r="J297" s="6">
        <v>2</v>
      </c>
    </row>
    <row r="298" spans="1:10" ht="15.75" customHeight="1" x14ac:dyDescent="0.35">
      <c r="A298" s="4">
        <v>3</v>
      </c>
      <c r="B298" s="4">
        <v>3</v>
      </c>
      <c r="C298" s="5">
        <v>3</v>
      </c>
      <c r="D298" s="4">
        <v>3</v>
      </c>
      <c r="E298" s="4">
        <v>3</v>
      </c>
      <c r="F298" s="5">
        <v>3</v>
      </c>
      <c r="G298" s="5">
        <v>4</v>
      </c>
      <c r="H298" s="6">
        <v>3</v>
      </c>
      <c r="I298" s="5">
        <v>3</v>
      </c>
      <c r="J298" s="6">
        <v>3</v>
      </c>
    </row>
    <row r="299" spans="1:10" ht="15.75" customHeight="1" x14ac:dyDescent="0.35">
      <c r="A299" s="4">
        <v>2</v>
      </c>
      <c r="B299" s="4">
        <v>3</v>
      </c>
      <c r="C299" s="5">
        <v>2</v>
      </c>
      <c r="D299" s="4">
        <v>3</v>
      </c>
      <c r="E299" s="4">
        <v>3</v>
      </c>
      <c r="F299" s="5">
        <v>4</v>
      </c>
      <c r="G299" s="5">
        <v>3</v>
      </c>
      <c r="H299" s="6">
        <v>2</v>
      </c>
      <c r="I299" s="5">
        <v>2</v>
      </c>
      <c r="J299" s="6">
        <v>4</v>
      </c>
    </row>
    <row r="300" spans="1:10" ht="15.75" customHeight="1" x14ac:dyDescent="0.35">
      <c r="A300" s="4">
        <v>2</v>
      </c>
      <c r="B300" s="4">
        <v>3</v>
      </c>
      <c r="C300" s="5">
        <v>3</v>
      </c>
      <c r="D300" s="4">
        <v>3</v>
      </c>
      <c r="E300" s="4">
        <v>3</v>
      </c>
      <c r="F300" s="5">
        <v>4</v>
      </c>
      <c r="G300" s="5">
        <v>3</v>
      </c>
      <c r="H300" s="6">
        <v>3</v>
      </c>
      <c r="I300" s="5">
        <v>3</v>
      </c>
      <c r="J300" s="6">
        <v>3</v>
      </c>
    </row>
    <row r="301" spans="1:10" ht="15.75" customHeight="1" x14ac:dyDescent="0.35">
      <c r="A301" s="4">
        <v>2</v>
      </c>
      <c r="B301" s="4">
        <v>4</v>
      </c>
      <c r="C301" s="5">
        <v>2</v>
      </c>
      <c r="D301" s="4">
        <v>3</v>
      </c>
      <c r="E301" s="4">
        <v>3</v>
      </c>
      <c r="F301" s="5">
        <v>2</v>
      </c>
      <c r="G301" s="5">
        <v>2</v>
      </c>
      <c r="H301" s="6">
        <v>2</v>
      </c>
      <c r="I301" s="5">
        <v>3</v>
      </c>
      <c r="J301" s="6">
        <v>2</v>
      </c>
    </row>
    <row r="302" spans="1:10" ht="15.75" customHeight="1" x14ac:dyDescent="0.35">
      <c r="A302" s="4">
        <v>3</v>
      </c>
      <c r="B302" s="4">
        <v>4</v>
      </c>
      <c r="C302" s="5">
        <v>4</v>
      </c>
      <c r="D302" s="4">
        <v>4</v>
      </c>
      <c r="E302" s="4">
        <v>3</v>
      </c>
      <c r="F302" s="5">
        <v>3</v>
      </c>
      <c r="G302" s="5">
        <v>4</v>
      </c>
      <c r="H302" s="6">
        <v>3</v>
      </c>
      <c r="I302" s="5">
        <v>4</v>
      </c>
      <c r="J302" s="6">
        <v>3</v>
      </c>
    </row>
    <row r="303" spans="1:10" ht="15.75" customHeight="1" x14ac:dyDescent="0.35">
      <c r="A303" s="4">
        <v>3</v>
      </c>
      <c r="B303" s="4">
        <v>3</v>
      </c>
      <c r="C303" s="5">
        <v>2</v>
      </c>
      <c r="D303" s="4">
        <v>4</v>
      </c>
      <c r="E303" s="4">
        <v>3</v>
      </c>
      <c r="F303" s="5">
        <v>1</v>
      </c>
      <c r="G303" s="5">
        <v>2</v>
      </c>
      <c r="H303" s="6">
        <v>2</v>
      </c>
      <c r="I303" s="5">
        <v>2</v>
      </c>
      <c r="J303" s="6">
        <v>2</v>
      </c>
    </row>
    <row r="304" spans="1:10" ht="15.75" customHeight="1" x14ac:dyDescent="0.35">
      <c r="A304" s="4">
        <v>2</v>
      </c>
      <c r="B304" s="4">
        <v>3</v>
      </c>
      <c r="C304" s="5">
        <v>3</v>
      </c>
      <c r="D304" s="4">
        <v>2</v>
      </c>
      <c r="E304" s="4">
        <v>2</v>
      </c>
      <c r="F304" s="5">
        <v>3</v>
      </c>
      <c r="G304" s="5">
        <v>3</v>
      </c>
      <c r="H304" s="6">
        <v>4</v>
      </c>
      <c r="I304" s="5">
        <v>4</v>
      </c>
      <c r="J304" s="6">
        <v>3</v>
      </c>
    </row>
    <row r="305" spans="1:10" ht="15.75" customHeight="1" x14ac:dyDescent="0.35">
      <c r="A305" s="4">
        <v>2</v>
      </c>
      <c r="B305" s="4">
        <v>3</v>
      </c>
      <c r="C305" s="5">
        <v>3</v>
      </c>
      <c r="D305" s="4">
        <v>3</v>
      </c>
      <c r="E305" s="4">
        <v>2</v>
      </c>
      <c r="F305" s="5">
        <v>3</v>
      </c>
      <c r="G305" s="5">
        <v>3</v>
      </c>
      <c r="H305" s="6">
        <v>4</v>
      </c>
      <c r="I305" s="5">
        <v>2</v>
      </c>
      <c r="J305" s="6">
        <v>4</v>
      </c>
    </row>
    <row r="306" spans="1:10" ht="15.75" customHeight="1" x14ac:dyDescent="0.35">
      <c r="A306" s="4">
        <v>3</v>
      </c>
      <c r="B306" s="4">
        <v>4</v>
      </c>
      <c r="C306" s="5">
        <v>2</v>
      </c>
      <c r="D306" s="4">
        <v>3</v>
      </c>
      <c r="E306" s="4">
        <v>3</v>
      </c>
      <c r="F306" s="5">
        <v>3</v>
      </c>
      <c r="G306" s="5">
        <v>3</v>
      </c>
      <c r="H306" s="6">
        <v>3</v>
      </c>
      <c r="I306" s="5">
        <v>2</v>
      </c>
      <c r="J306" s="6">
        <v>1</v>
      </c>
    </row>
    <row r="307" spans="1:10" ht="15.75" customHeight="1" x14ac:dyDescent="0.35">
      <c r="A307" s="4">
        <v>4</v>
      </c>
      <c r="B307" s="4">
        <v>1</v>
      </c>
      <c r="C307" s="5">
        <v>3</v>
      </c>
      <c r="D307" s="4">
        <v>4</v>
      </c>
      <c r="E307" s="4">
        <v>4</v>
      </c>
      <c r="F307" s="5">
        <v>2</v>
      </c>
      <c r="G307" s="5">
        <v>2</v>
      </c>
      <c r="H307" s="6">
        <v>2</v>
      </c>
      <c r="I307" s="5">
        <v>3</v>
      </c>
      <c r="J307" s="6">
        <v>2</v>
      </c>
    </row>
    <row r="308" spans="1:10" ht="15.75" customHeight="1" x14ac:dyDescent="0.35">
      <c r="A308" s="4">
        <v>3</v>
      </c>
      <c r="B308" s="4">
        <v>3</v>
      </c>
      <c r="C308" s="5">
        <v>3</v>
      </c>
      <c r="D308" s="4">
        <v>3</v>
      </c>
      <c r="E308" s="4">
        <v>3</v>
      </c>
      <c r="F308" s="5">
        <v>2</v>
      </c>
      <c r="G308" s="5">
        <v>3</v>
      </c>
      <c r="H308" s="6">
        <v>3</v>
      </c>
      <c r="I308" s="5">
        <v>3</v>
      </c>
      <c r="J308" s="6">
        <v>3</v>
      </c>
    </row>
    <row r="309" spans="1:10" ht="15.75" customHeight="1" x14ac:dyDescent="0.35">
      <c r="A309" s="4">
        <v>4</v>
      </c>
      <c r="B309" s="4">
        <v>4</v>
      </c>
      <c r="C309" s="5">
        <v>4</v>
      </c>
      <c r="D309" s="4">
        <v>3</v>
      </c>
      <c r="E309" s="4">
        <v>3</v>
      </c>
      <c r="F309" s="5">
        <v>4</v>
      </c>
      <c r="G309" s="5">
        <v>4</v>
      </c>
      <c r="H309" s="6">
        <v>3</v>
      </c>
      <c r="I309" s="5">
        <v>3</v>
      </c>
      <c r="J309" s="6">
        <v>2</v>
      </c>
    </row>
    <row r="310" spans="1:10" ht="15.75" customHeight="1" x14ac:dyDescent="0.35">
      <c r="A310" s="4">
        <v>3</v>
      </c>
      <c r="B310" s="4">
        <v>3</v>
      </c>
      <c r="C310" s="5">
        <v>4</v>
      </c>
      <c r="D310" s="4">
        <v>3</v>
      </c>
      <c r="E310" s="4">
        <v>2</v>
      </c>
      <c r="F310" s="5">
        <v>1</v>
      </c>
      <c r="G310" s="5">
        <v>4</v>
      </c>
      <c r="H310" s="6">
        <v>3</v>
      </c>
      <c r="I310" s="5">
        <v>3</v>
      </c>
      <c r="J310" s="6">
        <v>2</v>
      </c>
    </row>
    <row r="311" spans="1:10" ht="15.75" customHeight="1" x14ac:dyDescent="0.35">
      <c r="A311" s="4">
        <v>1</v>
      </c>
      <c r="B311" s="4">
        <v>2</v>
      </c>
      <c r="C311" s="5">
        <v>3</v>
      </c>
      <c r="D311" s="4">
        <v>2</v>
      </c>
      <c r="E311" s="4">
        <v>3</v>
      </c>
      <c r="F311" s="5">
        <v>3</v>
      </c>
      <c r="G311" s="5">
        <v>3</v>
      </c>
      <c r="H311" s="6">
        <v>3</v>
      </c>
      <c r="I311" s="5">
        <v>3</v>
      </c>
      <c r="J311" s="6">
        <v>3</v>
      </c>
    </row>
    <row r="312" spans="1:10" ht="15.75" customHeight="1" x14ac:dyDescent="0.35">
      <c r="A312" s="4">
        <v>3</v>
      </c>
      <c r="B312" s="4">
        <v>2</v>
      </c>
      <c r="C312" s="5">
        <v>2</v>
      </c>
      <c r="D312" s="4">
        <v>2</v>
      </c>
      <c r="E312" s="4">
        <v>2</v>
      </c>
      <c r="F312" s="5">
        <v>2</v>
      </c>
      <c r="G312" s="5">
        <v>2</v>
      </c>
      <c r="H312" s="6">
        <v>2</v>
      </c>
      <c r="I312" s="5">
        <v>1</v>
      </c>
      <c r="J312" s="6">
        <v>2</v>
      </c>
    </row>
    <row r="313" spans="1:10" ht="15.75" customHeight="1" x14ac:dyDescent="0.35">
      <c r="A313" s="4">
        <v>3</v>
      </c>
      <c r="B313" s="4">
        <v>3</v>
      </c>
      <c r="C313" s="5">
        <v>2</v>
      </c>
      <c r="D313" s="4">
        <v>3</v>
      </c>
      <c r="E313" s="4">
        <v>3</v>
      </c>
      <c r="F313" s="5">
        <v>1</v>
      </c>
      <c r="G313" s="5">
        <v>3</v>
      </c>
      <c r="H313" s="6">
        <v>1</v>
      </c>
      <c r="I313" s="5">
        <v>3</v>
      </c>
      <c r="J313" s="6">
        <v>2</v>
      </c>
    </row>
    <row r="314" spans="1:10" ht="15.75" customHeight="1" x14ac:dyDescent="0.35">
      <c r="A314" s="4">
        <v>2</v>
      </c>
      <c r="B314" s="4">
        <v>2</v>
      </c>
      <c r="C314" s="5">
        <v>2</v>
      </c>
      <c r="D314" s="4">
        <v>2</v>
      </c>
      <c r="E314" s="4">
        <v>1</v>
      </c>
      <c r="F314" s="5">
        <v>2</v>
      </c>
      <c r="G314" s="5">
        <v>2</v>
      </c>
      <c r="H314" s="6">
        <v>4</v>
      </c>
      <c r="I314" s="5">
        <v>3</v>
      </c>
      <c r="J314" s="6">
        <v>2</v>
      </c>
    </row>
    <row r="315" spans="1:10" ht="15.75" customHeight="1" x14ac:dyDescent="0.35">
      <c r="A315" s="4">
        <v>3</v>
      </c>
      <c r="B315" s="4">
        <v>3</v>
      </c>
      <c r="C315" s="5">
        <v>2</v>
      </c>
      <c r="D315" s="4">
        <v>3</v>
      </c>
      <c r="E315" s="4">
        <v>3</v>
      </c>
      <c r="F315" s="5">
        <v>1</v>
      </c>
      <c r="G315" s="5">
        <v>3</v>
      </c>
      <c r="H315" s="6">
        <v>4</v>
      </c>
      <c r="I315" s="5">
        <v>2</v>
      </c>
      <c r="J315" s="6">
        <v>2</v>
      </c>
    </row>
    <row r="316" spans="1:10" ht="15.75" customHeight="1" x14ac:dyDescent="0.35">
      <c r="A316" s="4">
        <v>4</v>
      </c>
      <c r="B316" s="4">
        <v>4</v>
      </c>
      <c r="C316" s="5">
        <v>4</v>
      </c>
      <c r="D316" s="4">
        <v>4</v>
      </c>
      <c r="E316" s="4">
        <v>2</v>
      </c>
      <c r="F316" s="5">
        <v>3</v>
      </c>
      <c r="G316" s="5">
        <v>4</v>
      </c>
      <c r="H316" s="6">
        <v>3</v>
      </c>
      <c r="I316" s="5">
        <v>3</v>
      </c>
      <c r="J316" s="6">
        <v>3</v>
      </c>
    </row>
    <row r="317" spans="1:10" ht="15.75" customHeight="1" x14ac:dyDescent="0.35">
      <c r="A317" s="4">
        <v>3</v>
      </c>
      <c r="B317" s="4">
        <v>4</v>
      </c>
      <c r="C317" s="5">
        <v>2</v>
      </c>
      <c r="D317" s="4">
        <v>4</v>
      </c>
      <c r="E317" s="4">
        <v>3</v>
      </c>
      <c r="F317" s="5">
        <v>1</v>
      </c>
      <c r="G317" s="5">
        <v>2</v>
      </c>
      <c r="H317" s="6">
        <v>3</v>
      </c>
      <c r="I317" s="5">
        <v>2</v>
      </c>
      <c r="J317" s="6">
        <v>1</v>
      </c>
    </row>
    <row r="318" spans="1:10" ht="15.75" customHeight="1" x14ac:dyDescent="0.35">
      <c r="A318" s="4">
        <v>3</v>
      </c>
      <c r="B318" s="4">
        <v>2</v>
      </c>
      <c r="C318" s="5">
        <v>1</v>
      </c>
      <c r="D318" s="4">
        <v>3</v>
      </c>
      <c r="E318" s="4">
        <v>3</v>
      </c>
      <c r="F318" s="5">
        <v>4</v>
      </c>
      <c r="G318" s="5">
        <v>4</v>
      </c>
      <c r="H318" s="6">
        <v>2</v>
      </c>
      <c r="I318" s="5">
        <v>2</v>
      </c>
      <c r="J318" s="6">
        <v>3</v>
      </c>
    </row>
    <row r="319" spans="1:10" ht="15.75" customHeight="1" x14ac:dyDescent="0.35">
      <c r="A319" s="4">
        <v>1</v>
      </c>
      <c r="B319" s="4">
        <v>2</v>
      </c>
      <c r="C319" s="5">
        <v>1</v>
      </c>
      <c r="D319" s="4">
        <v>3</v>
      </c>
      <c r="E319" s="4">
        <v>1</v>
      </c>
      <c r="F319" s="5">
        <v>1</v>
      </c>
      <c r="G319" s="5">
        <v>1</v>
      </c>
      <c r="H319" s="6">
        <v>4</v>
      </c>
      <c r="I319" s="5">
        <v>2</v>
      </c>
      <c r="J319" s="6">
        <v>2</v>
      </c>
    </row>
    <row r="320" spans="1:10" ht="15.75" customHeight="1" x14ac:dyDescent="0.35">
      <c r="A320" s="4">
        <v>3</v>
      </c>
      <c r="B320" s="4">
        <v>1</v>
      </c>
      <c r="C320" s="5">
        <v>4</v>
      </c>
      <c r="D320" s="4">
        <v>3</v>
      </c>
      <c r="E320" s="4">
        <v>3</v>
      </c>
      <c r="F320" s="5">
        <v>4</v>
      </c>
      <c r="G320" s="5">
        <v>4</v>
      </c>
      <c r="H320" s="6">
        <v>3</v>
      </c>
      <c r="I320" s="5">
        <v>3</v>
      </c>
      <c r="J320" s="6">
        <v>3</v>
      </c>
    </row>
    <row r="321" spans="1:10" ht="15.75" customHeight="1" x14ac:dyDescent="0.35">
      <c r="A321" s="4">
        <v>3</v>
      </c>
      <c r="B321" s="4">
        <v>3</v>
      </c>
      <c r="C321" s="5">
        <v>2</v>
      </c>
      <c r="D321" s="4">
        <v>2</v>
      </c>
      <c r="E321" s="4">
        <v>3</v>
      </c>
      <c r="F321" s="5">
        <v>2</v>
      </c>
      <c r="G321" s="5">
        <v>2</v>
      </c>
      <c r="H321" s="6">
        <v>2</v>
      </c>
      <c r="I321" s="5">
        <v>3</v>
      </c>
      <c r="J321" s="6">
        <v>2</v>
      </c>
    </row>
    <row r="322" spans="1:10" ht="15.75" customHeight="1" x14ac:dyDescent="0.35">
      <c r="A322" s="4">
        <v>3</v>
      </c>
      <c r="B322" s="4">
        <v>3</v>
      </c>
      <c r="C322" s="5">
        <v>2</v>
      </c>
      <c r="D322" s="4">
        <v>4</v>
      </c>
      <c r="E322" s="4">
        <v>3</v>
      </c>
      <c r="F322" s="5">
        <v>1</v>
      </c>
      <c r="G322" s="5">
        <v>4</v>
      </c>
      <c r="H322" s="6">
        <v>2</v>
      </c>
      <c r="I322" s="5">
        <v>3</v>
      </c>
      <c r="J322" s="6">
        <v>2</v>
      </c>
    </row>
    <row r="323" spans="1:10" ht="15.75" customHeight="1" x14ac:dyDescent="0.35">
      <c r="A323" s="4">
        <v>2</v>
      </c>
      <c r="B323" s="4">
        <v>4</v>
      </c>
      <c r="C323" s="5">
        <v>3</v>
      </c>
      <c r="D323" s="4">
        <v>3</v>
      </c>
      <c r="E323" s="4">
        <v>3</v>
      </c>
      <c r="F323" s="5">
        <v>3</v>
      </c>
      <c r="G323" s="5">
        <v>4</v>
      </c>
      <c r="H323" s="6">
        <v>3</v>
      </c>
      <c r="I323" s="5">
        <v>3</v>
      </c>
      <c r="J323" s="6">
        <v>3</v>
      </c>
    </row>
    <row r="324" spans="1:10" ht="15.75" customHeight="1" x14ac:dyDescent="0.35">
      <c r="A324" s="4">
        <v>2</v>
      </c>
      <c r="B324" s="4">
        <v>3</v>
      </c>
      <c r="C324" s="5">
        <v>3</v>
      </c>
      <c r="D324" s="4">
        <v>3</v>
      </c>
      <c r="E324" s="4">
        <v>2</v>
      </c>
      <c r="F324" s="5">
        <v>2</v>
      </c>
      <c r="G324" s="5">
        <v>3</v>
      </c>
      <c r="H324" s="6">
        <v>3</v>
      </c>
      <c r="I324" s="5">
        <v>3</v>
      </c>
      <c r="J324" s="6">
        <v>3</v>
      </c>
    </row>
    <row r="325" spans="1:10" ht="15.75" customHeight="1" x14ac:dyDescent="0.35">
      <c r="A325" s="4">
        <v>3</v>
      </c>
      <c r="B325" s="4">
        <v>3</v>
      </c>
      <c r="C325" s="5">
        <v>4</v>
      </c>
      <c r="D325" s="4">
        <v>3</v>
      </c>
      <c r="E325" s="4">
        <v>2</v>
      </c>
      <c r="F325" s="5">
        <v>4</v>
      </c>
      <c r="G325" s="5">
        <v>3</v>
      </c>
      <c r="H325" s="6">
        <v>4</v>
      </c>
      <c r="I325" s="5">
        <v>3</v>
      </c>
      <c r="J325" s="6">
        <v>4</v>
      </c>
    </row>
    <row r="326" spans="1:10" ht="15.75" customHeight="1" x14ac:dyDescent="0.35">
      <c r="A326" s="4">
        <v>2</v>
      </c>
      <c r="B326" s="4">
        <v>4</v>
      </c>
      <c r="C326" s="5">
        <v>2</v>
      </c>
      <c r="D326" s="4">
        <v>3</v>
      </c>
      <c r="E326" s="4">
        <v>4</v>
      </c>
      <c r="F326" s="5">
        <v>2</v>
      </c>
      <c r="G326" s="5">
        <v>2</v>
      </c>
      <c r="H326" s="6">
        <v>2</v>
      </c>
      <c r="I326" s="5">
        <v>3</v>
      </c>
      <c r="J326" s="6">
        <v>2</v>
      </c>
    </row>
    <row r="327" spans="1:10" ht="15.75" customHeight="1" x14ac:dyDescent="0.35">
      <c r="A327" s="4">
        <v>3</v>
      </c>
      <c r="B327" s="4">
        <v>4</v>
      </c>
      <c r="C327" s="5">
        <v>3</v>
      </c>
      <c r="D327" s="4">
        <v>4</v>
      </c>
      <c r="E327" s="4">
        <v>3</v>
      </c>
      <c r="F327" s="5">
        <v>3</v>
      </c>
      <c r="G327" s="5">
        <v>4</v>
      </c>
      <c r="H327" s="6">
        <v>3</v>
      </c>
      <c r="I327" s="5">
        <v>3</v>
      </c>
      <c r="J327" s="6">
        <v>2</v>
      </c>
    </row>
    <row r="328" spans="1:10" ht="15.75" customHeight="1" x14ac:dyDescent="0.35">
      <c r="A328" s="4">
        <v>3</v>
      </c>
      <c r="B328" s="4">
        <v>3</v>
      </c>
      <c r="C328" s="5">
        <v>2</v>
      </c>
      <c r="D328" s="4">
        <v>3</v>
      </c>
      <c r="E328" s="4">
        <v>3</v>
      </c>
      <c r="F328" s="5">
        <v>1</v>
      </c>
      <c r="G328" s="5">
        <v>2</v>
      </c>
      <c r="H328" s="6">
        <v>3</v>
      </c>
      <c r="I328" s="5">
        <v>1</v>
      </c>
      <c r="J328" s="6">
        <v>2</v>
      </c>
    </row>
    <row r="329" spans="1:10" ht="15.75" customHeight="1" x14ac:dyDescent="0.35">
      <c r="A329" s="4">
        <v>1</v>
      </c>
      <c r="B329" s="4">
        <v>1</v>
      </c>
      <c r="C329" s="5">
        <v>1</v>
      </c>
      <c r="D329" s="4">
        <v>2</v>
      </c>
      <c r="E329" s="4">
        <v>1</v>
      </c>
      <c r="F329" s="5">
        <v>1</v>
      </c>
      <c r="G329" s="5">
        <v>4</v>
      </c>
      <c r="H329" s="6">
        <v>4</v>
      </c>
      <c r="I329" s="5">
        <v>1</v>
      </c>
      <c r="J329" s="6">
        <v>1</v>
      </c>
    </row>
    <row r="330" spans="1:10" ht="15.75" customHeight="1" x14ac:dyDescent="0.35">
      <c r="A330" s="4">
        <v>1</v>
      </c>
      <c r="B330" s="4">
        <v>3</v>
      </c>
      <c r="C330" s="5">
        <v>2</v>
      </c>
      <c r="D330" s="4">
        <v>1</v>
      </c>
      <c r="E330" s="4">
        <v>1</v>
      </c>
      <c r="F330" s="5">
        <v>2</v>
      </c>
      <c r="G330" s="5">
        <v>4</v>
      </c>
      <c r="H330" s="6">
        <v>4</v>
      </c>
      <c r="I330" s="5">
        <v>2</v>
      </c>
      <c r="J330" s="6">
        <v>1</v>
      </c>
    </row>
    <row r="331" spans="1:10" ht="15.75" customHeight="1" x14ac:dyDescent="0.35">
      <c r="A331" s="4">
        <v>1</v>
      </c>
      <c r="B331" s="4">
        <v>4</v>
      </c>
      <c r="C331" s="5">
        <v>4</v>
      </c>
      <c r="D331" s="4">
        <v>3</v>
      </c>
      <c r="E331" s="4">
        <v>1</v>
      </c>
      <c r="F331" s="5">
        <v>2</v>
      </c>
      <c r="G331" s="5">
        <v>4</v>
      </c>
      <c r="H331" s="6">
        <v>4</v>
      </c>
      <c r="I331" s="5">
        <v>4</v>
      </c>
      <c r="J331" s="6">
        <v>2</v>
      </c>
    </row>
    <row r="332" spans="1:10" ht="15.75" customHeight="1" x14ac:dyDescent="0.35">
      <c r="A332" s="4">
        <v>2</v>
      </c>
      <c r="B332" s="4">
        <v>2</v>
      </c>
      <c r="C332" s="5">
        <v>4</v>
      </c>
      <c r="D332" s="4">
        <v>3</v>
      </c>
      <c r="E332" s="4">
        <v>2</v>
      </c>
      <c r="F332" s="5">
        <v>4</v>
      </c>
      <c r="G332" s="5">
        <v>4</v>
      </c>
      <c r="H332" s="6">
        <v>3</v>
      </c>
      <c r="I332" s="5">
        <v>4</v>
      </c>
      <c r="J332" s="6">
        <v>4</v>
      </c>
    </row>
    <row r="333" spans="1:10" ht="15.75" customHeight="1" x14ac:dyDescent="0.35">
      <c r="A333" s="4">
        <v>1</v>
      </c>
      <c r="B333" s="4">
        <v>3</v>
      </c>
      <c r="C333" s="5">
        <v>2</v>
      </c>
      <c r="D333" s="4">
        <v>2</v>
      </c>
      <c r="E333" s="4">
        <v>2</v>
      </c>
      <c r="F333" s="5">
        <v>2</v>
      </c>
      <c r="G333" s="5">
        <v>3</v>
      </c>
      <c r="H333" s="6">
        <v>3</v>
      </c>
      <c r="I333" s="5">
        <v>3</v>
      </c>
      <c r="J333" s="6">
        <v>2</v>
      </c>
    </row>
    <row r="334" spans="1:10" ht="15.75" customHeight="1" x14ac:dyDescent="0.35">
      <c r="A334" s="4">
        <v>4</v>
      </c>
      <c r="B334" s="4">
        <v>4</v>
      </c>
      <c r="C334" s="5">
        <v>4</v>
      </c>
      <c r="D334" s="4">
        <v>4</v>
      </c>
      <c r="E334" s="4">
        <v>2</v>
      </c>
      <c r="F334" s="5">
        <v>2</v>
      </c>
      <c r="G334" s="5">
        <v>4</v>
      </c>
      <c r="H334" s="6">
        <v>4</v>
      </c>
      <c r="I334" s="5">
        <v>4</v>
      </c>
      <c r="J334" s="6">
        <v>4</v>
      </c>
    </row>
    <row r="335" spans="1:10" ht="15.75" customHeight="1" x14ac:dyDescent="0.35">
      <c r="A335" s="4">
        <v>3</v>
      </c>
      <c r="B335" s="4">
        <v>3</v>
      </c>
      <c r="C335" s="5">
        <v>3</v>
      </c>
      <c r="D335" s="4">
        <v>3</v>
      </c>
      <c r="E335" s="4">
        <v>2</v>
      </c>
      <c r="F335" s="5">
        <v>4</v>
      </c>
      <c r="G335" s="5">
        <v>3</v>
      </c>
      <c r="H335" s="6">
        <v>3</v>
      </c>
      <c r="I335" s="5">
        <v>2</v>
      </c>
      <c r="J335" s="6">
        <v>3</v>
      </c>
    </row>
    <row r="336" spans="1:10" ht="15.75" customHeight="1" x14ac:dyDescent="0.35">
      <c r="A336" s="4">
        <v>3</v>
      </c>
      <c r="B336" s="4">
        <v>1</v>
      </c>
      <c r="C336" s="5">
        <v>3</v>
      </c>
      <c r="D336" s="4">
        <v>3</v>
      </c>
      <c r="E336" s="4">
        <v>2</v>
      </c>
      <c r="F336" s="5">
        <v>3</v>
      </c>
      <c r="G336" s="5">
        <v>4</v>
      </c>
      <c r="H336" s="6">
        <v>4</v>
      </c>
      <c r="I336" s="5">
        <v>3</v>
      </c>
      <c r="J336" s="6">
        <v>2</v>
      </c>
    </row>
    <row r="337" spans="1:10" ht="15.75" customHeight="1" x14ac:dyDescent="0.35">
      <c r="A337" s="4">
        <v>3</v>
      </c>
      <c r="B337" s="4">
        <v>3</v>
      </c>
      <c r="C337" s="5">
        <v>4</v>
      </c>
      <c r="D337" s="4">
        <v>3</v>
      </c>
      <c r="E337" s="4">
        <v>3</v>
      </c>
      <c r="F337" s="5">
        <v>4</v>
      </c>
      <c r="G337" s="5">
        <v>4</v>
      </c>
      <c r="H337" s="6">
        <v>3</v>
      </c>
      <c r="I337" s="5">
        <v>3</v>
      </c>
      <c r="J337" s="6">
        <v>3</v>
      </c>
    </row>
    <row r="338" spans="1:10" ht="15.75" customHeight="1" x14ac:dyDescent="0.35">
      <c r="A338" s="4">
        <v>2</v>
      </c>
      <c r="B338" s="4">
        <v>4</v>
      </c>
      <c r="C338" s="5">
        <v>3</v>
      </c>
      <c r="D338" s="4">
        <v>3</v>
      </c>
      <c r="E338" s="4">
        <v>2</v>
      </c>
      <c r="F338" s="5">
        <v>3</v>
      </c>
      <c r="G338" s="5">
        <v>4</v>
      </c>
      <c r="H338" s="6">
        <v>4</v>
      </c>
      <c r="I338" s="5">
        <v>4</v>
      </c>
      <c r="J338" s="6">
        <v>3</v>
      </c>
    </row>
    <row r="339" spans="1:10" ht="15.75" customHeight="1" x14ac:dyDescent="0.35">
      <c r="A339" s="4">
        <v>3</v>
      </c>
      <c r="B339" s="4">
        <v>3</v>
      </c>
      <c r="C339" s="5">
        <v>4</v>
      </c>
      <c r="D339" s="4">
        <v>3</v>
      </c>
      <c r="E339" s="4">
        <v>2</v>
      </c>
      <c r="F339" s="5">
        <v>4</v>
      </c>
      <c r="G339" s="5">
        <v>4</v>
      </c>
      <c r="H339" s="6">
        <v>3</v>
      </c>
      <c r="I339" s="5">
        <v>4</v>
      </c>
      <c r="J339" s="6">
        <v>4</v>
      </c>
    </row>
    <row r="340" spans="1:10" ht="15.75" customHeight="1" x14ac:dyDescent="0.35">
      <c r="A340" s="4">
        <v>1</v>
      </c>
      <c r="B340" s="4">
        <v>4</v>
      </c>
      <c r="C340" s="5">
        <v>1</v>
      </c>
      <c r="D340" s="4">
        <v>3</v>
      </c>
      <c r="E340" s="4">
        <v>2</v>
      </c>
      <c r="F340" s="5">
        <v>1</v>
      </c>
      <c r="G340" s="5">
        <v>1</v>
      </c>
      <c r="H340" s="6">
        <v>2</v>
      </c>
      <c r="I340" s="5">
        <v>3</v>
      </c>
      <c r="J340" s="6">
        <v>1</v>
      </c>
    </row>
    <row r="341" spans="1:10" ht="15.75" customHeight="1" x14ac:dyDescent="0.35">
      <c r="A341" s="4">
        <v>3</v>
      </c>
      <c r="B341" s="4">
        <v>3</v>
      </c>
      <c r="C341" s="5">
        <v>3</v>
      </c>
      <c r="D341" s="4">
        <v>2</v>
      </c>
      <c r="E341" s="4">
        <v>3</v>
      </c>
      <c r="F341" s="5">
        <v>2</v>
      </c>
      <c r="G341" s="5">
        <v>2</v>
      </c>
      <c r="H341" s="6">
        <v>3</v>
      </c>
      <c r="I341" s="5">
        <v>2</v>
      </c>
      <c r="J341" s="6">
        <v>2</v>
      </c>
    </row>
    <row r="342" spans="1:10" ht="15.75" customHeight="1" x14ac:dyDescent="0.35">
      <c r="A342" s="4">
        <v>2</v>
      </c>
      <c r="B342" s="4">
        <v>2</v>
      </c>
      <c r="C342" s="5">
        <v>3</v>
      </c>
      <c r="D342" s="4">
        <v>2</v>
      </c>
      <c r="E342" s="4">
        <v>2</v>
      </c>
      <c r="F342" s="5">
        <v>1</v>
      </c>
      <c r="G342" s="5">
        <v>3</v>
      </c>
      <c r="H342" s="6">
        <v>4</v>
      </c>
      <c r="I342" s="5">
        <v>2</v>
      </c>
      <c r="J342" s="6">
        <v>3</v>
      </c>
    </row>
    <row r="343" spans="1:10" ht="15.75" customHeight="1" x14ac:dyDescent="0.35">
      <c r="A343" s="4">
        <v>3</v>
      </c>
      <c r="B343" s="4">
        <v>4</v>
      </c>
      <c r="C343" s="5">
        <v>3</v>
      </c>
      <c r="D343" s="4">
        <v>4</v>
      </c>
      <c r="E343" s="4">
        <v>4</v>
      </c>
      <c r="F343" s="5">
        <v>3</v>
      </c>
      <c r="G343" s="5">
        <v>3</v>
      </c>
      <c r="H343" s="6">
        <v>2</v>
      </c>
      <c r="I343" s="5">
        <v>4</v>
      </c>
      <c r="J343" s="6">
        <v>3</v>
      </c>
    </row>
    <row r="344" spans="1:10" ht="15.75" customHeight="1" x14ac:dyDescent="0.35">
      <c r="A344" s="4">
        <v>2</v>
      </c>
      <c r="B344" s="4">
        <v>4</v>
      </c>
      <c r="C344" s="5">
        <v>3</v>
      </c>
      <c r="D344" s="4">
        <v>3</v>
      </c>
      <c r="E344" s="4">
        <v>2</v>
      </c>
      <c r="F344" s="5">
        <v>4</v>
      </c>
      <c r="G344" s="5">
        <v>4</v>
      </c>
      <c r="H344" s="6">
        <v>4</v>
      </c>
      <c r="I344" s="5">
        <v>3</v>
      </c>
      <c r="J344" s="6">
        <v>3</v>
      </c>
    </row>
    <row r="345" spans="1:10" ht="15.75" customHeight="1" x14ac:dyDescent="0.35">
      <c r="A345" s="4">
        <v>2</v>
      </c>
      <c r="B345" s="4">
        <v>2</v>
      </c>
      <c r="C345" s="5">
        <v>2</v>
      </c>
      <c r="D345" s="4">
        <v>2</v>
      </c>
      <c r="E345" s="4">
        <v>1</v>
      </c>
      <c r="F345" s="5">
        <v>2</v>
      </c>
      <c r="G345" s="5">
        <v>2</v>
      </c>
      <c r="H345" s="6">
        <v>2</v>
      </c>
      <c r="I345" s="5">
        <v>1</v>
      </c>
      <c r="J345" s="6">
        <v>2</v>
      </c>
    </row>
    <row r="346" spans="1:10" ht="15.75" customHeight="1" x14ac:dyDescent="0.35">
      <c r="A346" s="4">
        <v>4</v>
      </c>
      <c r="B346" s="4">
        <v>4</v>
      </c>
      <c r="C346" s="5">
        <v>4</v>
      </c>
      <c r="D346" s="4">
        <v>3</v>
      </c>
      <c r="E346" s="4">
        <v>2</v>
      </c>
      <c r="F346" s="5">
        <v>4</v>
      </c>
      <c r="G346" s="5">
        <v>4</v>
      </c>
      <c r="H346" s="6">
        <v>3</v>
      </c>
      <c r="I346" s="5">
        <v>4</v>
      </c>
      <c r="J346" s="6">
        <v>3</v>
      </c>
    </row>
    <row r="347" spans="1:10" ht="15.75" customHeight="1" x14ac:dyDescent="0.35">
      <c r="A347" s="4">
        <v>2</v>
      </c>
      <c r="B347" s="4">
        <v>3</v>
      </c>
      <c r="C347" s="5">
        <v>3</v>
      </c>
      <c r="D347" s="4">
        <v>4</v>
      </c>
      <c r="E347" s="4">
        <v>2</v>
      </c>
      <c r="F347" s="5">
        <v>3</v>
      </c>
      <c r="G347" s="5">
        <v>4</v>
      </c>
      <c r="H347" s="6">
        <v>3</v>
      </c>
      <c r="I347" s="5">
        <v>3</v>
      </c>
      <c r="J347" s="6">
        <v>4</v>
      </c>
    </row>
    <row r="348" spans="1:10" ht="15.75" customHeight="1" x14ac:dyDescent="0.35">
      <c r="A348" s="4">
        <v>4</v>
      </c>
      <c r="B348" s="4">
        <v>1</v>
      </c>
      <c r="C348" s="5">
        <v>2</v>
      </c>
      <c r="D348" s="4">
        <v>3</v>
      </c>
      <c r="E348" s="4">
        <v>3</v>
      </c>
      <c r="F348" s="5">
        <v>2</v>
      </c>
      <c r="G348" s="5">
        <v>2</v>
      </c>
      <c r="H348" s="6">
        <v>2</v>
      </c>
      <c r="I348" s="5">
        <v>1</v>
      </c>
      <c r="J348" s="6">
        <v>1</v>
      </c>
    </row>
    <row r="349" spans="1:10" ht="15.75" customHeight="1" x14ac:dyDescent="0.35">
      <c r="A349" s="4">
        <v>2</v>
      </c>
      <c r="B349" s="4">
        <v>3</v>
      </c>
      <c r="C349" s="5">
        <v>3</v>
      </c>
      <c r="D349" s="4">
        <v>2</v>
      </c>
      <c r="E349" s="4">
        <v>3</v>
      </c>
      <c r="F349" s="5">
        <v>3</v>
      </c>
      <c r="G349" s="5">
        <v>3</v>
      </c>
      <c r="H349" s="6">
        <v>3</v>
      </c>
      <c r="I349" s="5">
        <v>4</v>
      </c>
      <c r="J349" s="6">
        <v>2</v>
      </c>
    </row>
    <row r="350" spans="1:10" ht="15.75" customHeight="1" x14ac:dyDescent="0.35">
      <c r="A350" s="4">
        <v>4</v>
      </c>
      <c r="B350" s="4">
        <v>4</v>
      </c>
      <c r="C350" s="5">
        <v>4</v>
      </c>
      <c r="D350" s="4">
        <v>4</v>
      </c>
      <c r="E350" s="4">
        <v>4</v>
      </c>
      <c r="F350" s="5">
        <v>4</v>
      </c>
      <c r="G350" s="5">
        <v>4</v>
      </c>
      <c r="H350" s="6">
        <v>3</v>
      </c>
      <c r="I350" s="5">
        <v>3</v>
      </c>
      <c r="J350" s="6">
        <v>4</v>
      </c>
    </row>
    <row r="351" spans="1:10" ht="15.75" customHeight="1" x14ac:dyDescent="0.35">
      <c r="A351" s="4">
        <v>2</v>
      </c>
      <c r="B351" s="4">
        <v>3</v>
      </c>
      <c r="C351" s="5">
        <v>3</v>
      </c>
      <c r="D351" s="4">
        <v>2</v>
      </c>
      <c r="E351" s="4">
        <v>2</v>
      </c>
      <c r="F351" s="5">
        <v>1</v>
      </c>
      <c r="G351" s="5">
        <v>3</v>
      </c>
      <c r="H351" s="6">
        <v>4</v>
      </c>
      <c r="I351" s="5">
        <v>2</v>
      </c>
      <c r="J351" s="6">
        <v>3</v>
      </c>
    </row>
    <row r="352" spans="1:10" ht="15.75" customHeight="1" x14ac:dyDescent="0.35">
      <c r="A352" s="4">
        <v>3</v>
      </c>
      <c r="B352" s="4">
        <v>4</v>
      </c>
      <c r="C352" s="5">
        <v>4</v>
      </c>
      <c r="D352" s="4">
        <v>3</v>
      </c>
      <c r="E352" s="4">
        <v>3</v>
      </c>
      <c r="F352" s="5">
        <v>2</v>
      </c>
      <c r="G352" s="5">
        <v>3</v>
      </c>
      <c r="H352" s="6">
        <v>3</v>
      </c>
      <c r="I352" s="5">
        <v>4</v>
      </c>
      <c r="J352" s="6">
        <v>2</v>
      </c>
    </row>
    <row r="353" spans="1:10" ht="15.75" customHeight="1" x14ac:dyDescent="0.35">
      <c r="A353" s="4">
        <v>2</v>
      </c>
      <c r="B353" s="4">
        <v>4</v>
      </c>
      <c r="C353" s="5">
        <v>3</v>
      </c>
      <c r="D353" s="4">
        <v>2</v>
      </c>
      <c r="E353" s="4">
        <v>1</v>
      </c>
      <c r="F353" s="5">
        <v>2</v>
      </c>
      <c r="G353" s="5">
        <v>3</v>
      </c>
      <c r="H353" s="6">
        <v>4</v>
      </c>
      <c r="I353" s="5">
        <v>3</v>
      </c>
      <c r="J353" s="6">
        <v>3</v>
      </c>
    </row>
    <row r="354" spans="1:10" ht="15.75" customHeight="1" x14ac:dyDescent="0.35">
      <c r="A354" s="4">
        <v>3</v>
      </c>
      <c r="B354" s="4">
        <v>3</v>
      </c>
      <c r="C354" s="5">
        <v>3</v>
      </c>
      <c r="D354" s="4">
        <v>3</v>
      </c>
      <c r="E354" s="4">
        <v>3</v>
      </c>
      <c r="F354" s="5">
        <v>2</v>
      </c>
      <c r="G354" s="5">
        <v>3</v>
      </c>
      <c r="H354" s="6">
        <v>2</v>
      </c>
      <c r="I354" s="5">
        <v>4</v>
      </c>
      <c r="J354" s="6">
        <v>2</v>
      </c>
    </row>
    <row r="355" spans="1:10" ht="15.75" customHeight="1" x14ac:dyDescent="0.35">
      <c r="A355" s="4">
        <v>2</v>
      </c>
      <c r="B355" s="4">
        <v>4</v>
      </c>
      <c r="C355" s="5">
        <v>4</v>
      </c>
      <c r="D355" s="4">
        <v>3</v>
      </c>
      <c r="E355" s="4">
        <v>3</v>
      </c>
      <c r="F355" s="5">
        <v>3</v>
      </c>
      <c r="G355" s="5">
        <v>4</v>
      </c>
      <c r="H355" s="6">
        <v>3</v>
      </c>
      <c r="I355" s="5">
        <v>4</v>
      </c>
      <c r="J355" s="6">
        <v>4</v>
      </c>
    </row>
    <row r="356" spans="1:10" ht="15.75" customHeight="1" x14ac:dyDescent="0.35">
      <c r="A356" s="4">
        <v>2</v>
      </c>
      <c r="B356" s="4">
        <v>3</v>
      </c>
      <c r="C356" s="5">
        <v>3</v>
      </c>
      <c r="D356" s="4">
        <v>3</v>
      </c>
      <c r="E356" s="4">
        <v>3</v>
      </c>
      <c r="F356" s="5">
        <v>2</v>
      </c>
      <c r="G356" s="5">
        <v>3</v>
      </c>
      <c r="H356" s="6">
        <v>3</v>
      </c>
      <c r="I356" s="5">
        <v>4</v>
      </c>
      <c r="J356" s="6">
        <v>3</v>
      </c>
    </row>
    <row r="357" spans="1:10" ht="15.75" customHeight="1" x14ac:dyDescent="0.35">
      <c r="A357" s="4">
        <v>2</v>
      </c>
      <c r="B357" s="4">
        <v>4</v>
      </c>
      <c r="C357" s="5">
        <v>4</v>
      </c>
      <c r="D357" s="4">
        <v>2</v>
      </c>
      <c r="E357" s="4">
        <v>3</v>
      </c>
      <c r="F357" s="5">
        <v>3</v>
      </c>
      <c r="G357" s="5">
        <v>4</v>
      </c>
      <c r="H357" s="6">
        <v>1</v>
      </c>
      <c r="I357" s="5">
        <v>2</v>
      </c>
      <c r="J357" s="6">
        <v>1</v>
      </c>
    </row>
    <row r="358" spans="1:10" ht="15.75" customHeight="1" x14ac:dyDescent="0.35">
      <c r="A358" s="4">
        <v>3</v>
      </c>
      <c r="B358" s="4">
        <v>4</v>
      </c>
      <c r="C358" s="5">
        <v>3</v>
      </c>
      <c r="D358" s="4">
        <v>3</v>
      </c>
      <c r="E358" s="4">
        <v>3</v>
      </c>
      <c r="F358" s="5">
        <v>2</v>
      </c>
      <c r="G358" s="5">
        <v>3</v>
      </c>
      <c r="H358" s="6">
        <v>2</v>
      </c>
      <c r="I358" s="5">
        <v>3</v>
      </c>
      <c r="J358" s="6">
        <v>2</v>
      </c>
    </row>
    <row r="359" spans="1:10" ht="15.75" customHeight="1" x14ac:dyDescent="0.3"/>
    <row r="360" spans="1:10" ht="15.75" customHeight="1" x14ac:dyDescent="0.3"/>
    <row r="361" spans="1:10" ht="15.75" customHeight="1" x14ac:dyDescent="0.3"/>
    <row r="362" spans="1:10" ht="15.75" customHeight="1" x14ac:dyDescent="0.3"/>
    <row r="363" spans="1:10" ht="15.75" customHeight="1" x14ac:dyDescent="0.3"/>
    <row r="364" spans="1:10" ht="15.75" customHeight="1" x14ac:dyDescent="0.3"/>
    <row r="365" spans="1:10" ht="15.75" customHeight="1" x14ac:dyDescent="0.3"/>
    <row r="366" spans="1:10" ht="15.75" customHeight="1" x14ac:dyDescent="0.3"/>
    <row r="367" spans="1:10" ht="15.75" customHeight="1" x14ac:dyDescent="0.3"/>
    <row r="368" spans="1:10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1" spans="1:26" ht="14.25" customHeight="1" x14ac:dyDescent="0.3">
      <c r="A1" s="103" t="s">
        <v>339</v>
      </c>
      <c r="B1" s="103" t="s">
        <v>340</v>
      </c>
      <c r="C1" s="103" t="s">
        <v>341</v>
      </c>
      <c r="D1" s="103"/>
      <c r="E1" s="103"/>
      <c r="F1" s="103"/>
      <c r="G1" s="103"/>
      <c r="H1" s="103"/>
      <c r="I1" s="103"/>
      <c r="J1" s="103"/>
      <c r="K1" s="103"/>
      <c r="L1" s="103"/>
      <c r="M1" s="103" t="s">
        <v>342</v>
      </c>
      <c r="N1" s="103" t="s">
        <v>343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4.25" customHeight="1" x14ac:dyDescent="0.35">
      <c r="A2" s="9" t="s">
        <v>344</v>
      </c>
      <c r="B2" s="4" t="s">
        <v>44</v>
      </c>
      <c r="C2" s="2" t="s">
        <v>21</v>
      </c>
      <c r="M2" s="4" t="s">
        <v>30</v>
      </c>
      <c r="N2" s="9" t="s">
        <v>345</v>
      </c>
    </row>
    <row r="3" spans="1:26" ht="14.25" customHeight="1" x14ac:dyDescent="0.35">
      <c r="A3" s="9" t="s">
        <v>344</v>
      </c>
      <c r="B3" s="4" t="s">
        <v>346</v>
      </c>
      <c r="C3" s="2" t="s">
        <v>347</v>
      </c>
      <c r="M3" s="5" t="s">
        <v>33</v>
      </c>
      <c r="N3" s="9" t="s">
        <v>348</v>
      </c>
    </row>
    <row r="4" spans="1:26" ht="14.25" customHeight="1" x14ac:dyDescent="0.35">
      <c r="A4" s="9" t="s">
        <v>349</v>
      </c>
      <c r="B4" s="5" t="s">
        <v>46</v>
      </c>
      <c r="C4" s="2" t="s">
        <v>25</v>
      </c>
      <c r="M4" s="6" t="s">
        <v>35</v>
      </c>
      <c r="N4" s="9" t="s">
        <v>350</v>
      </c>
    </row>
    <row r="5" spans="1:26" ht="14.25" customHeight="1" x14ac:dyDescent="0.35">
      <c r="A5" s="9" t="s">
        <v>344</v>
      </c>
      <c r="B5" s="4" t="s">
        <v>47</v>
      </c>
      <c r="C5" s="2" t="s">
        <v>26</v>
      </c>
    </row>
    <row r="6" spans="1:26" ht="14.25" customHeight="1" x14ac:dyDescent="0.35">
      <c r="A6" s="9" t="s">
        <v>344</v>
      </c>
      <c r="B6" s="4" t="s">
        <v>351</v>
      </c>
      <c r="C6" s="2" t="s">
        <v>352</v>
      </c>
    </row>
    <row r="7" spans="1:26" ht="14.25" customHeight="1" x14ac:dyDescent="0.35">
      <c r="A7" s="9" t="s">
        <v>349</v>
      </c>
      <c r="B7" s="5" t="s">
        <v>49</v>
      </c>
      <c r="C7" s="2" t="s">
        <v>353</v>
      </c>
    </row>
    <row r="8" spans="1:26" ht="14.25" customHeight="1" x14ac:dyDescent="0.35">
      <c r="A8" s="9" t="s">
        <v>349</v>
      </c>
      <c r="B8" s="5" t="s">
        <v>354</v>
      </c>
      <c r="C8" s="2" t="s">
        <v>31</v>
      </c>
    </row>
    <row r="9" spans="1:26" ht="14.25" customHeight="1" x14ac:dyDescent="0.35">
      <c r="A9" s="9" t="s">
        <v>355</v>
      </c>
      <c r="B9" s="6" t="s">
        <v>356</v>
      </c>
      <c r="C9" s="2" t="s">
        <v>357</v>
      </c>
    </row>
    <row r="10" spans="1:26" ht="14.25" customHeight="1" x14ac:dyDescent="0.35">
      <c r="A10" s="9" t="s">
        <v>349</v>
      </c>
      <c r="B10" s="5" t="s">
        <v>52</v>
      </c>
      <c r="C10" s="2" t="s">
        <v>36</v>
      </c>
    </row>
    <row r="11" spans="1:26" ht="14.25" customHeight="1" x14ac:dyDescent="0.35">
      <c r="A11" s="9" t="s">
        <v>355</v>
      </c>
      <c r="B11" s="6" t="s">
        <v>53</v>
      </c>
      <c r="C11" s="2" t="s">
        <v>37</v>
      </c>
    </row>
    <row r="12" spans="1:26" ht="14.25" customHeight="1" x14ac:dyDescent="0.3"/>
    <row r="13" spans="1:26" ht="14.25" customHeight="1" x14ac:dyDescent="0.3"/>
    <row r="14" spans="1:26" ht="14.25" customHeight="1" x14ac:dyDescent="0.3"/>
    <row r="15" spans="1:26" ht="14.25" customHeight="1" x14ac:dyDescent="0.3"/>
    <row r="16" spans="1:2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test0242</vt:lpstr>
      <vt:lpstr>HS podle FA</vt:lpstr>
      <vt:lpstr>normy</vt:lpstr>
      <vt:lpstr>validizační kritérium</vt:lpstr>
      <vt:lpstr>Validizační kritérium regrese</vt:lpstr>
      <vt:lpstr>Popisné statistiky</vt:lpstr>
      <vt:lpstr>test_retest</vt:lpstr>
      <vt:lpstr>faktorová analýza</vt:lpstr>
      <vt:lpstr>k FA</vt:lpstr>
      <vt:lpstr>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Dusílková</dc:creator>
  <cp:lastModifiedBy>Jana Dusílková</cp:lastModifiedBy>
  <dcterms:created xsi:type="dcterms:W3CDTF">2021-12-05T11:17:53Z</dcterms:created>
  <dcterms:modified xsi:type="dcterms:W3CDTF">2022-01-06T19:38:00Z</dcterms:modified>
</cp:coreProperties>
</file>