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l\OneDrive\Plocha\SCHOOL\MGR UPOL\1. ROČNÍK\PSYCHOMETRIE\"/>
    </mc:Choice>
  </mc:AlternateContent>
  <xr:revisionPtr revIDLastSave="0" documentId="13_ncr:1_{B850AD8F-B4AB-40DB-8AE6-3C66EBD80E6B}" xr6:coauthVersionLast="45" xr6:coauthVersionMax="45" xr10:uidLastSave="{00000000-0000-0000-0000-000000000000}"/>
  <bookViews>
    <workbookView xWindow="-110" yWindow="-110" windowWidth="19420" windowHeight="10420" activeTab="6" xr2:uid="{00000000-000D-0000-FFFF-FFFF00000000}"/>
  </bookViews>
  <sheets>
    <sheet name="Test_Data" sheetId="1" r:id="rId1"/>
    <sheet name="Retest_Data" sheetId="4" r:id="rId2"/>
    <sheet name="vzkazy" sheetId="5" r:id="rId3"/>
    <sheet name="info" sheetId="2" r:id="rId4"/>
    <sheet name="deskriptiva" sheetId="10" r:id="rId5"/>
    <sheet name="re-test" sheetId="8" r:id="rId6"/>
    <sheet name="vnitřní konzistence" sheetId="9" r:id="rId7"/>
    <sheet name="Faktorova validita" sheetId="14" r:id="rId8"/>
    <sheet name="Validita_Kriteriarni" sheetId="15" r:id="rId9"/>
    <sheet name="normy" sheetId="12" r:id="rId10"/>
    <sheet name="Vyřazení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2" l="1"/>
  <c r="F15" i="12" l="1"/>
  <c r="E4" i="12"/>
  <c r="E5" i="12"/>
  <c r="E6" i="12"/>
  <c r="E7" i="12"/>
  <c r="E8" i="12"/>
  <c r="E9" i="12"/>
  <c r="E10" i="12"/>
  <c r="E11" i="12"/>
  <c r="E12" i="12"/>
  <c r="E13" i="12"/>
  <c r="E14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" i="12"/>
  <c r="G1" i="12"/>
  <c r="F3" i="12" s="1"/>
  <c r="N5" i="12" l="1"/>
  <c r="N3" i="12"/>
  <c r="N8" i="12"/>
  <c r="N4" i="12"/>
  <c r="N11" i="12"/>
  <c r="N7" i="12"/>
  <c r="N10" i="12"/>
  <c r="N6" i="12"/>
  <c r="N9" i="12"/>
  <c r="F30" i="12"/>
  <c r="F26" i="12"/>
  <c r="F22" i="12"/>
  <c r="G22" i="12" s="1"/>
  <c r="F18" i="12"/>
  <c r="G18" i="12" s="1"/>
  <c r="F14" i="12"/>
  <c r="F10" i="12"/>
  <c r="F6" i="12"/>
  <c r="F29" i="12"/>
  <c r="F25" i="12"/>
  <c r="F21" i="12"/>
  <c r="G21" i="12" s="1"/>
  <c r="F17" i="12"/>
  <c r="G17" i="12" s="1"/>
  <c r="F13" i="12"/>
  <c r="F9" i="12"/>
  <c r="F5" i="12"/>
  <c r="F28" i="12"/>
  <c r="G28" i="12" s="1"/>
  <c r="F24" i="12"/>
  <c r="F20" i="12"/>
  <c r="G20" i="12" s="1"/>
  <c r="F16" i="12"/>
  <c r="G16" i="12" s="1"/>
  <c r="F12" i="12"/>
  <c r="F8" i="12"/>
  <c r="F4" i="12"/>
  <c r="F31" i="12"/>
  <c r="G31" i="12" s="1"/>
  <c r="F27" i="12"/>
  <c r="G27" i="12" s="1"/>
  <c r="F23" i="12"/>
  <c r="G23" i="12" s="1"/>
  <c r="F19" i="12"/>
  <c r="G19" i="12" s="1"/>
  <c r="F11" i="12"/>
  <c r="F7" i="12"/>
  <c r="G24" i="12"/>
  <c r="G30" i="12"/>
  <c r="G26" i="12"/>
  <c r="G29" i="12"/>
  <c r="G25" i="12"/>
  <c r="F26" i="4"/>
  <c r="F25" i="4"/>
  <c r="F24" i="4"/>
  <c r="M5" i="12" l="1"/>
  <c r="M9" i="12"/>
  <c r="M10" i="12"/>
  <c r="M7" i="12"/>
  <c r="M11" i="12"/>
  <c r="M6" i="12"/>
  <c r="M4" i="12"/>
  <c r="M8" i="12"/>
  <c r="M3" i="12"/>
  <c r="O11" i="12"/>
</calcChain>
</file>

<file path=xl/sharedStrings.xml><?xml version="1.0" encoding="utf-8"?>
<sst xmlns="http://schemas.openxmlformats.org/spreadsheetml/2006/main" count="417" uniqueCount="256">
  <si>
    <t>Test:</t>
  </si>
  <si>
    <t>Název:</t>
  </si>
  <si>
    <t>Pracovní angažovanost</t>
  </si>
  <si>
    <t>Autoři:</t>
  </si>
  <si>
    <t>Sára Lakomá, Dominika Ullmannová</t>
  </si>
  <si>
    <t>Náhled:</t>
  </si>
  <si>
    <t>www.pmlab.vyzkum-psychologie.cz/vitejte.php?nahled=233</t>
  </si>
  <si>
    <t>Stupně a položky:</t>
  </si>
  <si>
    <t>Zcela nesouhlasím</t>
  </si>
  <si>
    <t>Spíše nesouhlasím</t>
  </si>
  <si>
    <t>Spíše souhlasím</t>
  </si>
  <si>
    <t>Zcela souhlasím</t>
  </si>
  <si>
    <t>Aktivně se zapojuji do pracovních úkolů.</t>
  </si>
  <si>
    <t xml:space="preserve">Na pracovních aktivitách se podílím s nadšením._x000D__x000D_
</t>
  </si>
  <si>
    <t>Při práci jsem plný energie.</t>
  </si>
  <si>
    <t>Při práci jsem plná energie.</t>
  </si>
  <si>
    <t>Během pracovní činnosti cítím pozitivní emoce.</t>
  </si>
  <si>
    <t xml:space="preserve">Když nastane nějaký problém, aktivně se podílím na jeho řešení. </t>
  </si>
  <si>
    <t xml:space="preserve">Rád se podílím na aktivitách, které zvyšují úspěch organizace. _x000D__x000D_
</t>
  </si>
  <si>
    <t xml:space="preserve">Ráda se podílím na aktivitách, které zvyšují úspěch organizace. _x000D__x000D_
</t>
  </si>
  <si>
    <t>V organizaci, kde pracuji, chci pracovat dlouhodobě.</t>
  </si>
  <si>
    <t>Chci, aby má práce byla pro organizaci přínosem.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</si>
  <si>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</si>
  <si>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</si>
  <si>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</si>
  <si>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</si>
  <si>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</si>
  <si>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</si>
  <si>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</si>
  <si>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</si>
  <si>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</si>
  <si>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</si>
  <si>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</si>
  <si>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</si>
  <si>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</si>
  <si>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t1</t>
  </si>
  <si>
    <t>t2</t>
  </si>
  <si>
    <t>t3</t>
  </si>
  <si>
    <t>t4</t>
  </si>
  <si>
    <t>t5</t>
  </si>
  <si>
    <t>t6</t>
  </si>
  <si>
    <t>t7</t>
  </si>
  <si>
    <t>t8</t>
  </si>
  <si>
    <t>n1</t>
  </si>
  <si>
    <t>n2</t>
  </si>
  <si>
    <t>n3</t>
  </si>
  <si>
    <t>n4</t>
  </si>
  <si>
    <t>n5</t>
  </si>
  <si>
    <t>n6</t>
  </si>
  <si>
    <t>n7</t>
  </si>
  <si>
    <t>n8</t>
  </si>
  <si>
    <t>nekompatibilita</t>
  </si>
  <si>
    <t xml:space="preserve"> </t>
  </si>
  <si>
    <t xml:space="preserve"> Na jakou otázku? </t>
  </si>
  <si>
    <t xml:space="preserve"> ráda bych, ale žádnou jste tu nepoložili</t>
  </si>
  <si>
    <t xml:space="preserve"> Otázku bohužel nevidím. </t>
  </si>
  <si>
    <t xml:space="preserve"> ?</t>
  </si>
  <si>
    <t xml:space="preserve"> Zadna tu neni</t>
  </si>
  <si>
    <t xml:space="preserve"> Nevidím otázku. Zkusím napsat něco z čeho jde vytvořit kritérium validity. Aktivně se podílím na pracovním procesu, mám rok zkušenosti s plným pracovním úvazkem. Zaměřuji se spíše na péči o lidi než na to jestli to pomůže organizaci.</t>
  </si>
  <si>
    <t xml:space="preserve"> Otazka tu chybi. </t>
  </si>
  <si>
    <t xml:space="preserve"> pocit výzvy, zapálení, strach </t>
  </si>
  <si>
    <t xml:space="preserve"> Upocit uzitecnosti, vdecnost, kreativni vybiti</t>
  </si>
  <si>
    <t xml:space="preserve"> Radost, úleva, pocit zadostiucineni</t>
  </si>
  <si>
    <t xml:space="preserve"> Hnus  Frustrace  Odpor</t>
  </si>
  <si>
    <t xml:space="preserve"> radost, strach, frustraci</t>
  </si>
  <si>
    <t xml:space="preserve"> Holky, nikde nepracuju :/ </t>
  </si>
  <si>
    <t xml:space="preserve"> nervozitu, odhodlání, radost</t>
  </si>
  <si>
    <t xml:space="preserve"> Radost, vděčnost, hrdost (byla jsem hrdá na děti). </t>
  </si>
  <si>
    <t xml:space="preserve"> vztek, rozhořčení, nepochopení</t>
  </si>
  <si>
    <t xml:space="preserve"> Prospěšně, ve střehu a zároveň uvolněně</t>
  </si>
  <si>
    <t xml:space="preserve"> stres, únava, i přes to však odhodlání</t>
  </si>
  <si>
    <t xml:space="preserve"> Radost, ocekavani, marnost.</t>
  </si>
  <si>
    <t xml:space="preserve"> Vytvoření anglické mutace pro české webové stránky:  Rezignace  Vyčerpání  Uspokojení z dobře vykonané práce </t>
  </si>
  <si>
    <t xml:space="preserve"> Radost, naštvání, </t>
  </si>
  <si>
    <t xml:space="preserve"> nervozitu  odhodlání  roztěkanost</t>
  </si>
  <si>
    <t xml:space="preserve"> v pohodě, vyčerpaně, spokojeně</t>
  </si>
  <si>
    <t xml:space="preserve"> Zodpovědnost, stres, vyčerpání, úspěch. </t>
  </si>
  <si>
    <t xml:space="preserve"> nadšení, zvědavost, zodpovědnost</t>
  </si>
  <si>
    <t xml:space="preserve"> 1. Nevím jak na to - bezradnost.   2. Chci se s tím poprat a nějak to vyřešit - odhodlání.   3. Zvládl jsem to a klient mi napsal pozitivní zpětnou vazbu - hrdost. </t>
  </si>
  <si>
    <t xml:space="preserve"> 1) vzrušení (z výzvy)  2) frustrace (z průběhu)  3) radost (z výsledku)</t>
  </si>
  <si>
    <t xml:space="preserve"> Stres, vztek, beznaděj</t>
  </si>
  <si>
    <t xml:space="preserve"> Byla jsem ráda, že mám nějakou náplň práce.  Únava po odpracovaných již třeba 5 hodin.   Smutek, že mě čeká ještě dalších 7 hodin v práci.</t>
  </si>
  <si>
    <t xml:space="preserve"> zloba   hněv   očekávání důchodu</t>
  </si>
  <si>
    <t xml:space="preserve"> Motivovanost, nechuť, neužitečnost</t>
  </si>
  <si>
    <t xml:space="preserve"> nelze popsat </t>
  </si>
  <si>
    <t xml:space="preserve"> Můžu pomoct  Zoufalost  Uspech  </t>
  </si>
  <si>
    <t xml:space="preserve"> Zodpovědnost, rychlost, iniciativa</t>
  </si>
  <si>
    <t xml:space="preserve"> nový, vzrušující,komunitní </t>
  </si>
  <si>
    <t xml:space="preserve"> Nadšení vs nejistota, sounáležitost</t>
  </si>
  <si>
    <t xml:space="preserve"> Radost, spokojenost, klid  </t>
  </si>
  <si>
    <t xml:space="preserve"> Prodej služeb   Radost  Únava  Stres</t>
  </si>
  <si>
    <t xml:space="preserve"> překvapení, smutek, radost</t>
  </si>
  <si>
    <t xml:space="preserve"> cílevědomost  hravost  únava</t>
  </si>
  <si>
    <t xml:space="preserve"> Stres, úzkost, víru v sebe </t>
  </si>
  <si>
    <t xml:space="preserve"> flustrace, naštvání, pocit zadostiučinění</t>
  </si>
  <si>
    <t xml:space="preserve"> Flow, nadšení, energii</t>
  </si>
  <si>
    <t xml:space="preserve"> Úleva, nadšení, radost.</t>
  </si>
  <si>
    <t xml:space="preserve"> Vytvoření komunikačního plánu    štěstí, splněné očekávání, radost</t>
  </si>
  <si>
    <t xml:space="preserve"> -radost   -štěstí   -naplnění</t>
  </si>
  <si>
    <t xml:space="preserve"> Nechuť, únava, úzkost</t>
  </si>
  <si>
    <t xml:space="preserve"> Radosť </t>
  </si>
  <si>
    <t xml:space="preserve"> Vytvořit úvodní foto na instagram pro nadcházející festival. Cítil jsem zprvu spíše zoufalost, poté nadšení a kreativnost.</t>
  </si>
  <si>
    <t xml:space="preserve"> unavenost, bezmoc, nic</t>
  </si>
  <si>
    <t xml:space="preserve"> Nechuť, nuda, nervozita</t>
  </si>
  <si>
    <t xml:space="preserve"> radost, překvapení, klid</t>
  </si>
  <si>
    <t xml:space="preserve"> Klid, frustrace, zájem </t>
  </si>
  <si>
    <t xml:space="preserve"> Soustředění, zájem, spokojenost</t>
  </si>
  <si>
    <t xml:space="preserve"> únava, radost, hrdost</t>
  </si>
  <si>
    <t xml:space="preserve"> Strach, radost, nadšení </t>
  </si>
  <si>
    <t xml:space="preserve"> Stres, únava, </t>
  </si>
  <si>
    <t xml:space="preserve"> frustrace  odhodlání  zadostiučení</t>
  </si>
  <si>
    <t xml:space="preserve"> Nucený “nenucený“ rozhovor do školy - bezmoc, naštvanost, odevzdanost</t>
  </si>
  <si>
    <t xml:space="preserve"> Radost, štěstí, dobrý pocit být součástí týmu </t>
  </si>
  <si>
    <t xml:space="preserve"> Nechuť, zbytečnost, ztráta času </t>
  </si>
  <si>
    <t xml:space="preserve"> Spokojená nad výzvou, nadšená, mírně naštvaná. </t>
  </si>
  <si>
    <t xml:space="preserve"> -nechuť  -bezmoc  -vyčerpání     (byl to úkol do školy, kterému jsem nerozuměl(a) :-D </t>
  </si>
  <si>
    <t xml:space="preserve"> strach, nadšení, radost,</t>
  </si>
  <si>
    <t xml:space="preserve"> nechuť, smutek, únava </t>
  </si>
  <si>
    <t xml:space="preserve"> Radost   Zvedavost  Uspesnost</t>
  </si>
  <si>
    <t xml:space="preserve"> asi nic, prostě jsem šla a udělala to, bez přemýšlení </t>
  </si>
  <si>
    <t xml:space="preserve"> Klid  Jistota  Peclivost</t>
  </si>
  <si>
    <t xml:space="preserve"> Radost  Zvedavost  Uspesnost</t>
  </si>
  <si>
    <t xml:space="preserve"> Zaujetí při hledání řešení, stres když se nedařilo a nakonec radost, když se to povedlo.</t>
  </si>
  <si>
    <t xml:space="preserve"> Znuděnost, příjemný pocit z plnění povinnosti, soustředění</t>
  </si>
  <si>
    <t xml:space="preserve"> Napětí, stres, zvědavost</t>
  </si>
  <si>
    <t xml:space="preserve"> Radost, nadšeni, spokojenost </t>
  </si>
  <si>
    <t xml:space="preserve"> Stres, vyčerpání, únava</t>
  </si>
  <si>
    <t xml:space="preserve"> zmatení, radost z nových dovedností, beznaděj </t>
  </si>
  <si>
    <t xml:space="preserve"> Zvědavost obava nejistota</t>
  </si>
  <si>
    <t xml:space="preserve"> Radost, nadšení, strach </t>
  </si>
  <si>
    <t xml:space="preserve"> Klid, soustředění, pocit pohody</t>
  </si>
  <si>
    <t xml:space="preserve"> Nasazení, odhodlání, zoufalost</t>
  </si>
  <si>
    <t xml:space="preserve"> výzva, nabuzení, radost</t>
  </si>
  <si>
    <t xml:space="preserve"> ??</t>
  </si>
  <si>
    <t xml:space="preserve"> nemám práci</t>
  </si>
  <si>
    <t xml:space="preserve"> napětí, strach, očekávání</t>
  </si>
  <si>
    <t xml:space="preserve"> radost  smutek  stres - pro nedostatek lidí nemoznost si zajít na wc</t>
  </si>
  <si>
    <t xml:space="preserve"> Nasranost</t>
  </si>
  <si>
    <t xml:space="preserve"> loajalita ke kolegům, angažovanost, chuť do práce</t>
  </si>
  <si>
    <t xml:space="preserve"> Dobrý pocit z dobře vykonané práce. Na jménu - na dobré pověsti - záleží, protože to generuje další práci. Vědomí, že jsou lidé kolem spokojeni  - mluvím coby OSVČ. </t>
  </si>
  <si>
    <t xml:space="preserve"> Vzrušení, radost, spokojenost. </t>
  </si>
  <si>
    <t xml:space="preserve"> Vzruseni, pocit dulezitosti, bezradnost.</t>
  </si>
  <si>
    <t xml:space="preserve"> Stres, napětí, obava</t>
  </si>
  <si>
    <t xml:space="preserve"> Nové testování technologie  Radost, strach, zvědavost</t>
  </si>
  <si>
    <t xml:space="preserve"> spěch, hrdost, </t>
  </si>
  <si>
    <t xml:space="preserve"> Schopnost  Pomoc druhym  Radost  </t>
  </si>
  <si>
    <t xml:space="preserve"> - trochu tlak, protože to bylo urgentní zadání  - kontrolu nad situací, protože jsem si práci rozvrhla a rozplánovala podle dodaných materiálů a postupovala systematicky  - pocit, že vím, co dělám  - radost z toho, že se mi to podařilo splnit</t>
  </si>
  <si>
    <t xml:space="preserve"> že jsem šikovná, že mě nebaví pracovat, že se bojím, že tohle budu muset dělat celý život, pokud se nebudu dobře učit</t>
  </si>
  <si>
    <t xml:space="preserve"> Radost, zadostiučinění, zodpovědnost</t>
  </si>
  <si>
    <t xml:space="preserve"> Chci být spolehlivý, když už tam jsem, chutě vůbec žádné a budu se chystat k odchodu</t>
  </si>
  <si>
    <t xml:space="preserve"> nejistota, časový tlak, strach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</si>
  <si>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</si>
  <si>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</si>
  <si>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</si>
  <si>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</si>
  <si>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</si>
  <si>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</si>
  <si>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</si>
  <si>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</si>
  <si>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</si>
  <si>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</si>
  <si>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</si>
  <si>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</si>
  <si>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p1_2</t>
  </si>
  <si>
    <t>p2_2</t>
  </si>
  <si>
    <t>p3_2</t>
  </si>
  <si>
    <t>p4_2</t>
  </si>
  <si>
    <t>p5_2</t>
  </si>
  <si>
    <t>p6_2</t>
  </si>
  <si>
    <t>p7_2</t>
  </si>
  <si>
    <t>p8_2</t>
  </si>
  <si>
    <t xml:space="preserve"> únava, spokojenost, strach</t>
  </si>
  <si>
    <t xml:space="preserve"> očekávání, důvěra, radost</t>
  </si>
  <si>
    <t xml:space="preserve"> No nevím jak je to validní. Poprvé za svou kariéru přišel na oddělení muž s nožem, který vytáhl když jsem ho chtěli přikurtovat. Policista schytal menší ránu do čela. Tak jsem sepisoval nežádoucí událost. Vskutku potěšení. Emoce tedy byly excitace, úzkost, nechuť</t>
  </si>
  <si>
    <t xml:space="preserve"> Nejistota, zápal, nadšení</t>
  </si>
  <si>
    <t xml:space="preserve"> pocit výzvy  nervozita  strach ze selhání</t>
  </si>
  <si>
    <t xml:space="preserve"> Radost, pocit bezpečí, hrdost (vůči dětem)</t>
  </si>
  <si>
    <t xml:space="preserve"> vztek  bezmoc  pocit tíhy</t>
  </si>
  <si>
    <t xml:space="preserve"> Radost naplnění rozum</t>
  </si>
  <si>
    <t xml:space="preserve"> radost, očekávání, zvědavost</t>
  </si>
  <si>
    <t xml:space="preserve"> překvapení, očekávání, důvěra</t>
  </si>
  <si>
    <t xml:space="preserve"> pohoda  únava  frustrace</t>
  </si>
  <si>
    <t xml:space="preserve"> Stres, strach, vzrušení </t>
  </si>
  <si>
    <t xml:space="preserve"> spokojenost mírný stres, </t>
  </si>
  <si>
    <t xml:space="preserve"> Napeti   Nadseni   Energie</t>
  </si>
  <si>
    <t>polozka</t>
  </si>
  <si>
    <t>vzkaz</t>
  </si>
  <si>
    <t xml:space="preserve"> Záleží na aktivitách - některé mě baví, některé velmi frustrují</t>
  </si>
  <si>
    <t xml:space="preserve"> Když kolegové nejsou angažovaní stejným způsobem jako já, tak nejsem moc motivován k vysokému pracovnímu nasazení.</t>
  </si>
  <si>
    <t xml:space="preserve"> Přidal bych upřesnění, protože někdy nadšení je, ale ne vždy.</t>
  </si>
  <si>
    <t xml:space="preserve"> Doplnil bych alespoň “většinou“ nebo “ve více než 80%“.  Takto je správná odpověď 1 i 4, protože někdy jsem plný energie a někdy ne.</t>
  </si>
  <si>
    <t xml:space="preserve"> Otázku doporučuji upřesnit. Někdy ano někdy ne. Takže 2 znamená průměrně meně než polovinu pracovní doby a 3 více než 50%. Nebo jde zase jen o individuální pocit?</t>
  </si>
  <si>
    <t xml:space="preserve"> Ne vždy s pozitivní odezvou nadřízeného</t>
  </si>
  <si>
    <t xml:space="preserve"> Dlouhodobost je individuální, pro někoho 2 roky, pro někoho 10 let, pro někoho to znamená dokud to jen půjde. Je to záměr dotazníkové otázky aby šlo o osobní pocit?</t>
  </si>
  <si>
    <t>VTEŘINY</t>
  </si>
  <si>
    <t>POŘADÍ</t>
  </si>
  <si>
    <t>ODPOVĚDI</t>
  </si>
  <si>
    <t>PRVNÍ</t>
  </si>
  <si>
    <t>DRUHÉ</t>
  </si>
  <si>
    <t>HS</t>
  </si>
  <si>
    <t>HS 1</t>
  </si>
  <si>
    <t>HS 2</t>
  </si>
  <si>
    <t>,8425</t>
  </si>
  <si>
    <t>p=,000</t>
  </si>
  <si>
    <t>Test retest</t>
  </si>
  <si>
    <t>M (při odstranění</t>
  </si>
  <si>
    <t>Rozptyl při odstranění</t>
  </si>
  <si>
    <t>Var.D. při odstranění</t>
  </si>
  <si>
    <t>Alfa po odstranění</t>
  </si>
  <si>
    <t>Korig.kor. Prvku a celku</t>
  </si>
  <si>
    <t>Summary for scale: Mean=25,0000 Std.Dv.=3,84930 Valid N:165 (psychometrika_data)
Cronbach alpha: ,817783 Standardized alpha: ,823280
Average inter-item corr.: ,372510</t>
  </si>
  <si>
    <t>Položky</t>
  </si>
  <si>
    <t>Korig. korelace prvku a celku</t>
  </si>
  <si>
    <t>M</t>
  </si>
  <si>
    <t>min</t>
  </si>
  <si>
    <t>max</t>
  </si>
  <si>
    <t>žen</t>
  </si>
  <si>
    <t>mužů</t>
  </si>
  <si>
    <t>Průměr</t>
  </si>
  <si>
    <t>Směr.odchylka</t>
  </si>
  <si>
    <t>Rozptyl</t>
  </si>
  <si>
    <t>Max</t>
  </si>
  <si>
    <t>Min</t>
  </si>
  <si>
    <t>Šikmost</t>
  </si>
  <si>
    <t>Špičatost</t>
  </si>
  <si>
    <t>Celkové skóre</t>
  </si>
  <si>
    <t>hrubý skór</t>
  </si>
  <si>
    <t>stanin</t>
  </si>
  <si>
    <t>M=</t>
  </si>
  <si>
    <t>Z skóre</t>
  </si>
  <si>
    <t>percentil</t>
  </si>
  <si>
    <t>z skore</t>
  </si>
  <si>
    <t>četnost</t>
  </si>
  <si>
    <t>staniny</t>
  </si>
  <si>
    <t>četnost lin</t>
  </si>
  <si>
    <t>četnost nelin</t>
  </si>
  <si>
    <t>HS rozmezí</t>
  </si>
  <si>
    <t>21-22</t>
  </si>
  <si>
    <t>19-20</t>
  </si>
  <si>
    <t>23-24</t>
  </si>
  <si>
    <t>25-26</t>
  </si>
  <si>
    <t>31-32</t>
  </si>
  <si>
    <t>29-30</t>
  </si>
  <si>
    <t>27-28</t>
  </si>
  <si>
    <t>1-18</t>
  </si>
  <si>
    <t>Hrubý skór</t>
  </si>
  <si>
    <t>percentily</t>
  </si>
  <si>
    <t>z-skóre</t>
  </si>
  <si>
    <t>4-18</t>
  </si>
  <si>
    <t>celkový součet</t>
  </si>
  <si>
    <t>výklad rozpotylu</t>
  </si>
  <si>
    <t>faktor 1</t>
  </si>
  <si>
    <t>číslo položky</t>
  </si>
  <si>
    <t>Součet P</t>
  </si>
  <si>
    <t>Validizační kritérium</t>
  </si>
  <si>
    <t>Respondent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</si>
</sst>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10"/>
      <name val="Arial"/>
      <charset val="238"/>
    </font>
    <font>
      <sz val="10"/>
      <color indexed="8"/>
      <name val="Arial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22" fontId="0" fillId="36" borderId="0" xfId="0" applyNumberFormat="1" applyFill="1"/>
    <xf numFmtId="0" fontId="0" fillId="0" borderId="0" xfId="0" applyAlignment="1"/>
    <xf numFmtId="0" fontId="0" fillId="34" borderId="0" xfId="0" applyFill="1" applyAlignment="1"/>
    <xf numFmtId="0" fontId="0" fillId="33" borderId="0" xfId="0" applyFill="1" applyAlignment="1"/>
    <xf numFmtId="22" fontId="0" fillId="35" borderId="0" xfId="0" applyNumberFormat="1" applyFill="1"/>
    <xf numFmtId="0" fontId="0" fillId="35" borderId="0" xfId="0" applyFill="1" applyAlignment="1">
      <alignment wrapText="1"/>
    </xf>
    <xf numFmtId="0" fontId="0" fillId="36" borderId="0" xfId="0" applyFill="1" applyAlignment="1"/>
    <xf numFmtId="0" fontId="0" fillId="36" borderId="0" xfId="0" applyFill="1" applyAlignment="1">
      <alignment wrapText="1"/>
    </xf>
    <xf numFmtId="0" fontId="0" fillId="37" borderId="0" xfId="0" applyFill="1"/>
    <xf numFmtId="0" fontId="0" fillId="33" borderId="0" xfId="0" applyFill="1" applyAlignment="1">
      <alignment horizontal="center"/>
    </xf>
    <xf numFmtId="1" fontId="19" fillId="0" borderId="0" xfId="42" applyNumberFormat="1" applyFont="1" applyAlignment="1">
      <alignment horizontal="right" vertical="center"/>
    </xf>
    <xf numFmtId="164" fontId="20" fillId="0" borderId="0" xfId="43" applyNumberFormat="1" applyFont="1" applyAlignment="1">
      <alignment horizontal="right" vertical="center"/>
    </xf>
    <xf numFmtId="165" fontId="20" fillId="0" borderId="0" xfId="43" applyNumberFormat="1" applyFont="1" applyAlignment="1">
      <alignment horizontal="right" vertical="center"/>
    </xf>
    <xf numFmtId="0" fontId="20" fillId="0" borderId="0" xfId="43" applyNumberFormat="1" applyFont="1" applyAlignment="1">
      <alignment horizontal="left" vertical="top" wrapText="1"/>
    </xf>
    <xf numFmtId="0" fontId="16" fillId="0" borderId="0" xfId="0" applyFont="1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20" fillId="0" borderId="10" xfId="43" applyNumberFormat="1" applyFont="1" applyBorder="1" applyAlignment="1">
      <alignment horizontal="center" vertical="center"/>
    </xf>
    <xf numFmtId="2" fontId="20" fillId="0" borderId="17" xfId="43" applyNumberFormat="1" applyFont="1" applyBorder="1" applyAlignment="1">
      <alignment horizontal="center" vertical="center"/>
    </xf>
    <xf numFmtId="2" fontId="20" fillId="0" borderId="15" xfId="43" applyNumberFormat="1" applyFont="1" applyBorder="1" applyAlignment="1">
      <alignment horizontal="center" vertical="center"/>
    </xf>
    <xf numFmtId="2" fontId="20" fillId="0" borderId="18" xfId="43" applyNumberFormat="1" applyFont="1" applyBorder="1" applyAlignment="1">
      <alignment horizontal="center" vertical="center"/>
    </xf>
    <xf numFmtId="2" fontId="0" fillId="35" borderId="0" xfId="0" applyNumberFormat="1" applyFill="1"/>
    <xf numFmtId="2" fontId="0" fillId="0" borderId="0" xfId="0" applyNumberFormat="1"/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23" fillId="0" borderId="10" xfId="44" applyNumberFormat="1" applyFont="1" applyBorder="1" applyAlignment="1">
      <alignment horizontal="center" vertical="center"/>
    </xf>
    <xf numFmtId="2" fontId="23" fillId="0" borderId="15" xfId="44" applyNumberFormat="1" applyFont="1" applyBorder="1" applyAlignment="1">
      <alignment horizontal="center" vertical="center"/>
    </xf>
    <xf numFmtId="1" fontId="23" fillId="0" borderId="10" xfId="44" applyNumberFormat="1" applyFont="1" applyBorder="1" applyAlignment="1">
      <alignment horizontal="center" vertical="center"/>
    </xf>
    <xf numFmtId="9" fontId="0" fillId="0" borderId="0" xfId="45" applyFont="1"/>
    <xf numFmtId="17" fontId="0" fillId="0" borderId="0" xfId="0" applyNumberFormat="1"/>
    <xf numFmtId="0" fontId="0" fillId="33" borderId="0" xfId="0" applyFill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0" xfId="45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8" borderId="0" xfId="0" applyFill="1"/>
    <xf numFmtId="0" fontId="0" fillId="0" borderId="0" xfId="0" applyAlignment="1">
      <alignment horizontal="center" vertical="center"/>
    </xf>
    <xf numFmtId="10" fontId="16" fillId="38" borderId="0" xfId="0" applyNumberFormat="1" applyFont="1" applyFill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16" fillId="38" borderId="0" xfId="0" applyFont="1" applyFill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21" xfId="0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38" borderId="22" xfId="0" applyFont="1" applyFill="1" applyBorder="1" applyAlignment="1">
      <alignment horizontal="center"/>
    </xf>
    <xf numFmtId="0" fontId="16" fillId="38" borderId="23" xfId="0" applyFont="1" applyFill="1" applyBorder="1" applyAlignment="1">
      <alignment horizontal="center"/>
    </xf>
    <xf numFmtId="0" fontId="0" fillId="39" borderId="0" xfId="0" applyFill="1"/>
    <xf numFmtId="0" fontId="0" fillId="0" borderId="21" xfId="0" applyBorder="1"/>
    <xf numFmtId="49" fontId="0" fillId="0" borderId="21" xfId="0" applyNumberFormat="1" applyBorder="1"/>
    <xf numFmtId="0" fontId="0" fillId="0" borderId="20" xfId="0" applyBorder="1"/>
    <xf numFmtId="0" fontId="16" fillId="0" borderId="21" xfId="0" applyFont="1" applyBorder="1"/>
    <xf numFmtId="0" fontId="16" fillId="0" borderId="20" xfId="0" applyFont="1" applyBorder="1"/>
    <xf numFmtId="9" fontId="16" fillId="0" borderId="0" xfId="45" applyFont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6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deskriptiva" xfId="44" xr:uid="{CB6CDCC4-410D-415E-8D22-B73B774F4D69}"/>
    <cellStyle name="Normální_re-test" xfId="42" xr:uid="{3E51C053-1FA3-41D1-9000-16B21221359B}"/>
    <cellStyle name="Normální_vnitřní konzistence" xfId="43" xr:uid="{2B1980C7-E897-4E2E-B450-536670A7BCBA}"/>
    <cellStyle name="Poznámka" xfId="15" builtinId="10" customBuiltin="1"/>
    <cellStyle name="Procenta" xfId="45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7594050743659E-2"/>
          <c:y val="7.407407407407407E-2"/>
          <c:w val="0.9028635170603674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normy!$M$2</c:f>
              <c:strCache>
                <c:ptCount val="1"/>
                <c:pt idx="0">
                  <c:v>četnost 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normy!$L$3:$L$11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normy!$M$3:$M$11</c:f>
              <c:numCache>
                <c:formatCode>General</c:formatCode>
                <c:ptCount val="9"/>
                <c:pt idx="0">
                  <c:v>8</c:v>
                </c:pt>
                <c:pt idx="1">
                  <c:v>13</c:v>
                </c:pt>
                <c:pt idx="2">
                  <c:v>18</c:v>
                </c:pt>
                <c:pt idx="3">
                  <c:v>38</c:v>
                </c:pt>
                <c:pt idx="4">
                  <c:v>14</c:v>
                </c:pt>
                <c:pt idx="5">
                  <c:v>33</c:v>
                </c:pt>
                <c:pt idx="6">
                  <c:v>17</c:v>
                </c:pt>
                <c:pt idx="7">
                  <c:v>14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4-4A11-8767-B9BEC1EE14AF}"/>
            </c:ext>
          </c:extLst>
        </c:ser>
        <c:ser>
          <c:idx val="1"/>
          <c:order val="1"/>
          <c:tx>
            <c:strRef>
              <c:f>normy!$N$2</c:f>
              <c:strCache>
                <c:ptCount val="1"/>
                <c:pt idx="0">
                  <c:v>četnost nelin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normy!$N$3:$N$11</c:f>
              <c:numCache>
                <c:formatCode>General</c:formatCode>
                <c:ptCount val="9"/>
                <c:pt idx="0">
                  <c:v>8</c:v>
                </c:pt>
                <c:pt idx="1">
                  <c:v>13</c:v>
                </c:pt>
                <c:pt idx="2">
                  <c:v>18</c:v>
                </c:pt>
                <c:pt idx="3">
                  <c:v>38</c:v>
                </c:pt>
                <c:pt idx="4">
                  <c:v>29</c:v>
                </c:pt>
                <c:pt idx="5">
                  <c:v>28</c:v>
                </c:pt>
                <c:pt idx="6">
                  <c:v>16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4-4A11-8767-B9BEC1EE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2274287"/>
        <c:axId val="157467567"/>
      </c:barChart>
      <c:catAx>
        <c:axId val="172227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467567"/>
        <c:crosses val="autoZero"/>
        <c:auto val="1"/>
        <c:lblAlgn val="ctr"/>
        <c:lblOffset val="100"/>
        <c:noMultiLvlLbl val="0"/>
      </c:catAx>
      <c:valAx>
        <c:axId val="15746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2227428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593725</xdr:colOff>
      <xdr:row>16</xdr:row>
      <xdr:rowOff>92075</xdr:rowOff>
    </xdr:from>
    <xdr:to>
      <xdr:col>18</xdr:col>
      <xdr:colOff>701675</xdr:colOff>
      <xdr:row>31</xdr:row>
      <xdr:rowOff>73025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38BF318C-747D-4A69-B889-57BB11A7B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7"/>
  <sheetViews>
    <sheetView topLeftCell="A160" zoomScale="85" zoomScaleNormal="85" workbookViewId="0">
      <selection activeCell="F2" sqref="F1:M1048576"/>
    </sheetView>
  </sheetViews>
  <sheetFormatPr defaultRowHeight="14.5" x14ac:dyDescent="0.35"/>
  <cols>
    <col min="1" max="1" width="11.453125" bestFit="1" customWidth="1"/>
    <col min="4" max="4" width="17.90625" bestFit="1" customWidth="1"/>
    <col min="5" max="5" width="211.54296875" bestFit="1" customWidth="1"/>
    <col min="30" max="30" width="15.6328125" bestFit="1" customWidth="1"/>
  </cols>
  <sheetData>
    <row r="1" spans="1:30" x14ac:dyDescent="0.35">
      <c r="A1" s="2"/>
      <c r="B1" s="2"/>
      <c r="C1" s="2"/>
      <c r="D1" s="2"/>
      <c r="E1" s="2"/>
      <c r="F1" s="40" t="s">
        <v>196</v>
      </c>
      <c r="G1" s="40"/>
      <c r="H1" s="40"/>
      <c r="I1" s="40"/>
      <c r="J1" s="40"/>
      <c r="K1" s="40"/>
      <c r="L1" s="40"/>
      <c r="M1" s="40"/>
      <c r="N1" s="40" t="s">
        <v>194</v>
      </c>
      <c r="O1" s="40"/>
      <c r="P1" s="40"/>
      <c r="Q1" s="40"/>
      <c r="R1" s="40"/>
      <c r="S1" s="40"/>
      <c r="T1" s="40"/>
      <c r="U1" s="40"/>
      <c r="V1" s="40" t="s">
        <v>195</v>
      </c>
      <c r="W1" s="40"/>
      <c r="X1" s="40"/>
      <c r="Y1" s="40"/>
      <c r="Z1" s="40"/>
      <c r="AA1" s="40"/>
      <c r="AB1" s="40"/>
      <c r="AC1" s="40"/>
      <c r="AD1" s="2"/>
    </row>
    <row r="2" spans="1:30" x14ac:dyDescent="0.35">
      <c r="A2" s="3" t="s">
        <v>22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40</v>
      </c>
      <c r="T2" s="3" t="s">
        <v>41</v>
      </c>
      <c r="U2" s="3" t="s">
        <v>42</v>
      </c>
      <c r="V2" s="3" t="s">
        <v>43</v>
      </c>
      <c r="W2" s="3" t="s">
        <v>44</v>
      </c>
      <c r="X2" s="3" t="s">
        <v>45</v>
      </c>
      <c r="Y2" s="3" t="s">
        <v>46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</row>
    <row r="3" spans="1:30" x14ac:dyDescent="0.35">
      <c r="A3" s="4">
        <v>19237</v>
      </c>
      <c r="B3" s="5">
        <v>0</v>
      </c>
      <c r="C3" s="4">
        <v>1997</v>
      </c>
      <c r="D3" s="6">
        <v>44131.407546296294</v>
      </c>
      <c r="E3" s="4" t="s">
        <v>52</v>
      </c>
      <c r="F3" s="5">
        <v>3</v>
      </c>
      <c r="G3" s="5">
        <v>3</v>
      </c>
      <c r="H3" s="5">
        <v>2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4">
        <v>2</v>
      </c>
      <c r="O3" s="4">
        <v>2</v>
      </c>
      <c r="P3" s="4">
        <v>2</v>
      </c>
      <c r="Q3" s="4">
        <v>3</v>
      </c>
      <c r="R3" s="4">
        <v>4</v>
      </c>
      <c r="S3" s="4">
        <v>2</v>
      </c>
      <c r="T3" s="4">
        <v>3</v>
      </c>
      <c r="U3" s="4">
        <v>3</v>
      </c>
      <c r="V3" s="5">
        <v>5</v>
      </c>
      <c r="W3" s="5">
        <v>4</v>
      </c>
      <c r="X3" s="5">
        <v>6</v>
      </c>
      <c r="Y3" s="5">
        <v>8</v>
      </c>
      <c r="Z3" s="5">
        <v>1</v>
      </c>
      <c r="AA3" s="5">
        <v>3</v>
      </c>
      <c r="AB3" s="5">
        <v>7</v>
      </c>
      <c r="AC3" s="5">
        <v>2</v>
      </c>
      <c r="AD3" s="4">
        <v>-31</v>
      </c>
    </row>
    <row r="4" spans="1:30" x14ac:dyDescent="0.35">
      <c r="A4" s="4">
        <v>19333</v>
      </c>
      <c r="B4" s="5">
        <v>1</v>
      </c>
      <c r="C4" s="4">
        <v>1996</v>
      </c>
      <c r="D4" s="6">
        <v>44131.529398148145</v>
      </c>
      <c r="E4" s="4" t="s">
        <v>53</v>
      </c>
      <c r="F4" s="5">
        <v>3</v>
      </c>
      <c r="G4" s="5">
        <v>3</v>
      </c>
      <c r="H4" s="5">
        <v>2</v>
      </c>
      <c r="I4" s="5">
        <v>3</v>
      </c>
      <c r="J4" s="5">
        <v>3</v>
      </c>
      <c r="K4" s="5">
        <v>3</v>
      </c>
      <c r="L4" s="5">
        <v>2</v>
      </c>
      <c r="M4" s="5">
        <v>3</v>
      </c>
      <c r="N4" s="4">
        <v>4</v>
      </c>
      <c r="O4" s="4">
        <v>3</v>
      </c>
      <c r="P4" s="4">
        <v>2</v>
      </c>
      <c r="Q4" s="4">
        <v>2</v>
      </c>
      <c r="R4" s="4">
        <v>3</v>
      </c>
      <c r="S4" s="4">
        <v>3</v>
      </c>
      <c r="T4" s="4">
        <v>3</v>
      </c>
      <c r="U4" s="4">
        <v>2</v>
      </c>
      <c r="V4" s="5">
        <v>1</v>
      </c>
      <c r="W4" s="5">
        <v>2</v>
      </c>
      <c r="X4" s="5">
        <v>4</v>
      </c>
      <c r="Y4" s="5">
        <v>3</v>
      </c>
      <c r="Z4" s="5">
        <v>7</v>
      </c>
      <c r="AA4" s="5">
        <v>6</v>
      </c>
      <c r="AB4" s="5">
        <v>8</v>
      </c>
      <c r="AC4" s="5">
        <v>5</v>
      </c>
      <c r="AD4" s="4">
        <v>-32</v>
      </c>
    </row>
    <row r="5" spans="1:30" x14ac:dyDescent="0.35">
      <c r="A5" s="4">
        <v>19277</v>
      </c>
      <c r="B5" s="5">
        <v>0</v>
      </c>
      <c r="C5" s="4">
        <v>1999</v>
      </c>
      <c r="D5" s="6">
        <v>44131.535844907405</v>
      </c>
      <c r="E5" s="4" t="s">
        <v>54</v>
      </c>
      <c r="F5" s="5">
        <v>3</v>
      </c>
      <c r="G5" s="5">
        <v>3</v>
      </c>
      <c r="H5" s="5">
        <v>3</v>
      </c>
      <c r="I5" s="5">
        <v>3</v>
      </c>
      <c r="J5" s="5">
        <v>4</v>
      </c>
      <c r="K5" s="5">
        <v>3</v>
      </c>
      <c r="L5" s="5">
        <v>3</v>
      </c>
      <c r="M5" s="5">
        <v>4</v>
      </c>
      <c r="N5" s="4">
        <v>2</v>
      </c>
      <c r="O5" s="4">
        <v>3</v>
      </c>
      <c r="P5" s="4">
        <v>11</v>
      </c>
      <c r="Q5" s="4">
        <v>4</v>
      </c>
      <c r="R5" s="4">
        <v>4</v>
      </c>
      <c r="S5" s="4">
        <v>6</v>
      </c>
      <c r="T5" s="4">
        <v>4</v>
      </c>
      <c r="U5" s="4">
        <v>5</v>
      </c>
      <c r="V5" s="5">
        <v>3</v>
      </c>
      <c r="W5" s="5">
        <v>2</v>
      </c>
      <c r="X5" s="5">
        <v>1</v>
      </c>
      <c r="Y5" s="5">
        <v>4</v>
      </c>
      <c r="Z5" s="5">
        <v>7</v>
      </c>
      <c r="AA5" s="5">
        <v>5</v>
      </c>
      <c r="AB5" s="5">
        <v>8</v>
      </c>
      <c r="AC5" s="5">
        <v>6</v>
      </c>
      <c r="AD5" s="4">
        <v>-32</v>
      </c>
    </row>
    <row r="6" spans="1:30" x14ac:dyDescent="0.35">
      <c r="A6" s="4">
        <v>19529</v>
      </c>
      <c r="B6" s="5">
        <v>0</v>
      </c>
      <c r="C6" s="4">
        <v>1999</v>
      </c>
      <c r="D6" s="6">
        <v>44131.574467592596</v>
      </c>
      <c r="E6" s="4" t="s">
        <v>52</v>
      </c>
      <c r="F6" s="5">
        <v>3</v>
      </c>
      <c r="G6" s="5">
        <v>4</v>
      </c>
      <c r="H6" s="5">
        <v>4</v>
      </c>
      <c r="I6" s="5">
        <v>4</v>
      </c>
      <c r="J6" s="5">
        <v>3</v>
      </c>
      <c r="K6" s="5">
        <v>4</v>
      </c>
      <c r="L6" s="5">
        <v>1</v>
      </c>
      <c r="M6" s="5">
        <v>4</v>
      </c>
      <c r="N6" s="4">
        <v>1</v>
      </c>
      <c r="O6" s="4">
        <v>1</v>
      </c>
      <c r="P6" s="4">
        <v>1</v>
      </c>
      <c r="Q6" s="4">
        <v>3</v>
      </c>
      <c r="R6" s="4">
        <v>3</v>
      </c>
      <c r="S6" s="4">
        <v>3</v>
      </c>
      <c r="T6" s="4">
        <v>5</v>
      </c>
      <c r="U6" s="4">
        <v>3</v>
      </c>
      <c r="V6" s="5">
        <v>3</v>
      </c>
      <c r="W6" s="5">
        <v>5</v>
      </c>
      <c r="X6" s="5">
        <v>6</v>
      </c>
      <c r="Y6" s="5">
        <v>4</v>
      </c>
      <c r="Z6" s="5">
        <v>2</v>
      </c>
      <c r="AA6" s="5">
        <v>8</v>
      </c>
      <c r="AB6" s="5">
        <v>1</v>
      </c>
      <c r="AC6" s="5">
        <v>7</v>
      </c>
      <c r="AD6" s="4">
        <v>20</v>
      </c>
    </row>
    <row r="7" spans="1:30" x14ac:dyDescent="0.35">
      <c r="A7" s="4">
        <v>19521</v>
      </c>
      <c r="B7" s="5">
        <v>1</v>
      </c>
      <c r="C7" s="4">
        <v>1998</v>
      </c>
      <c r="D7" s="6">
        <v>44131.583310185182</v>
      </c>
      <c r="E7" s="4" t="s">
        <v>55</v>
      </c>
      <c r="F7" s="5">
        <v>4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5">
        <v>2</v>
      </c>
      <c r="M7" s="5">
        <v>4</v>
      </c>
      <c r="N7" s="4">
        <v>2</v>
      </c>
      <c r="O7" s="4">
        <v>2</v>
      </c>
      <c r="P7" s="4">
        <v>6</v>
      </c>
      <c r="Q7" s="4">
        <v>2</v>
      </c>
      <c r="R7" s="4">
        <v>2</v>
      </c>
      <c r="S7" s="4">
        <v>3</v>
      </c>
      <c r="T7" s="4">
        <v>4</v>
      </c>
      <c r="U7" s="4">
        <v>3</v>
      </c>
      <c r="V7" s="5">
        <v>2</v>
      </c>
      <c r="W7" s="5">
        <v>4</v>
      </c>
      <c r="X7" s="5">
        <v>1</v>
      </c>
      <c r="Y7" s="5">
        <v>6</v>
      </c>
      <c r="Z7" s="5">
        <v>5</v>
      </c>
      <c r="AA7" s="5">
        <v>8</v>
      </c>
      <c r="AB7" s="5">
        <v>7</v>
      </c>
      <c r="AC7" s="5">
        <v>3</v>
      </c>
      <c r="AD7" s="4">
        <v>-36</v>
      </c>
    </row>
    <row r="8" spans="1:30" x14ac:dyDescent="0.35">
      <c r="A8" s="4">
        <v>19366</v>
      </c>
      <c r="B8" s="5">
        <v>0</v>
      </c>
      <c r="C8" s="4">
        <v>1999</v>
      </c>
      <c r="D8" s="6">
        <v>44131.60837962963</v>
      </c>
      <c r="E8" s="4" t="s">
        <v>52</v>
      </c>
      <c r="F8" s="5">
        <v>4</v>
      </c>
      <c r="G8" s="5">
        <v>3</v>
      </c>
      <c r="H8" s="5">
        <v>3</v>
      </c>
      <c r="I8" s="5">
        <v>3</v>
      </c>
      <c r="J8" s="5">
        <v>3</v>
      </c>
      <c r="K8" s="5">
        <v>4</v>
      </c>
      <c r="L8" s="5">
        <v>2</v>
      </c>
      <c r="M8" s="5">
        <v>4</v>
      </c>
      <c r="N8" s="4">
        <v>3</v>
      </c>
      <c r="O8" s="4">
        <v>2</v>
      </c>
      <c r="P8" s="4">
        <v>2</v>
      </c>
      <c r="Q8" s="4">
        <v>3</v>
      </c>
      <c r="R8" s="4">
        <v>2</v>
      </c>
      <c r="S8" s="4">
        <v>3</v>
      </c>
      <c r="T8" s="4">
        <v>5</v>
      </c>
      <c r="U8" s="4">
        <v>2</v>
      </c>
      <c r="V8" s="5">
        <v>1</v>
      </c>
      <c r="W8" s="5">
        <v>5</v>
      </c>
      <c r="X8" s="5">
        <v>3</v>
      </c>
      <c r="Y8" s="5">
        <v>2</v>
      </c>
      <c r="Z8" s="5">
        <v>8</v>
      </c>
      <c r="AA8" s="5">
        <v>4</v>
      </c>
      <c r="AB8" s="5">
        <v>7</v>
      </c>
      <c r="AC8" s="5">
        <v>6</v>
      </c>
      <c r="AD8" s="4">
        <v>-29</v>
      </c>
    </row>
    <row r="9" spans="1:30" x14ac:dyDescent="0.35">
      <c r="A9" s="4">
        <v>19877</v>
      </c>
      <c r="B9" s="5">
        <v>0</v>
      </c>
      <c r="C9" s="4">
        <v>2001</v>
      </c>
      <c r="D9" s="6">
        <v>44131.734479166669</v>
      </c>
      <c r="E9" s="4" t="s">
        <v>52</v>
      </c>
      <c r="F9" s="5">
        <v>3</v>
      </c>
      <c r="G9" s="5">
        <v>1</v>
      </c>
      <c r="H9" s="5">
        <v>1</v>
      </c>
      <c r="I9" s="5">
        <v>1</v>
      </c>
      <c r="J9" s="5">
        <v>3</v>
      </c>
      <c r="K9" s="5">
        <v>3</v>
      </c>
      <c r="L9" s="5">
        <v>1</v>
      </c>
      <c r="M9" s="5">
        <v>4</v>
      </c>
      <c r="N9" s="4">
        <v>3</v>
      </c>
      <c r="O9" s="4">
        <v>3</v>
      </c>
      <c r="P9" s="4">
        <v>3</v>
      </c>
      <c r="Q9" s="4">
        <v>4</v>
      </c>
      <c r="R9" s="4">
        <v>12</v>
      </c>
      <c r="S9" s="4">
        <v>6</v>
      </c>
      <c r="T9" s="4">
        <v>3</v>
      </c>
      <c r="U9" s="4">
        <v>9</v>
      </c>
      <c r="V9" s="5">
        <v>5</v>
      </c>
      <c r="W9" s="5">
        <v>6</v>
      </c>
      <c r="X9" s="5">
        <v>7</v>
      </c>
      <c r="Y9" s="5">
        <v>4</v>
      </c>
      <c r="Z9" s="5">
        <v>3</v>
      </c>
      <c r="AA9" s="5">
        <v>1</v>
      </c>
      <c r="AB9" s="5">
        <v>8</v>
      </c>
      <c r="AC9" s="5">
        <v>2</v>
      </c>
      <c r="AD9" s="4">
        <v>27</v>
      </c>
    </row>
    <row r="10" spans="1:30" x14ac:dyDescent="0.35">
      <c r="A10" s="4">
        <v>19890</v>
      </c>
      <c r="B10" s="5">
        <v>1</v>
      </c>
      <c r="C10" s="4">
        <v>1977</v>
      </c>
      <c r="D10" s="6">
        <v>44131.74318287037</v>
      </c>
      <c r="E10" s="4" t="s">
        <v>56</v>
      </c>
      <c r="F10" s="5">
        <v>3</v>
      </c>
      <c r="G10" s="5">
        <v>2</v>
      </c>
      <c r="H10" s="5">
        <v>3</v>
      </c>
      <c r="I10" s="5">
        <v>3</v>
      </c>
      <c r="J10" s="5">
        <v>3</v>
      </c>
      <c r="K10" s="5">
        <v>3</v>
      </c>
      <c r="L10" s="5">
        <v>2</v>
      </c>
      <c r="M10" s="5">
        <v>3</v>
      </c>
      <c r="N10" s="4">
        <v>2</v>
      </c>
      <c r="O10" s="4">
        <v>6</v>
      </c>
      <c r="P10" s="4">
        <v>7</v>
      </c>
      <c r="Q10" s="4">
        <v>7</v>
      </c>
      <c r="R10" s="4">
        <v>2</v>
      </c>
      <c r="S10" s="4">
        <v>4</v>
      </c>
      <c r="T10" s="4">
        <v>2</v>
      </c>
      <c r="U10" s="4">
        <v>2</v>
      </c>
      <c r="V10" s="5">
        <v>4</v>
      </c>
      <c r="W10" s="5">
        <v>2</v>
      </c>
      <c r="X10" s="5">
        <v>6</v>
      </c>
      <c r="Y10" s="5">
        <v>5</v>
      </c>
      <c r="Z10" s="5">
        <v>7</v>
      </c>
      <c r="AA10" s="5">
        <v>1</v>
      </c>
      <c r="AB10" s="5">
        <v>3</v>
      </c>
      <c r="AC10" s="5">
        <v>8</v>
      </c>
      <c r="AD10" s="4">
        <v>-25</v>
      </c>
    </row>
    <row r="11" spans="1:30" x14ac:dyDescent="0.35">
      <c r="A11" s="4">
        <v>19522</v>
      </c>
      <c r="B11" s="5">
        <v>0</v>
      </c>
      <c r="C11" s="4">
        <v>1998</v>
      </c>
      <c r="D11" s="6">
        <v>44131.743356481478</v>
      </c>
      <c r="E11" s="4" t="s">
        <v>52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4">
        <v>2</v>
      </c>
      <c r="O11" s="4">
        <v>3</v>
      </c>
      <c r="P11" s="4">
        <v>3</v>
      </c>
      <c r="Q11" s="4">
        <v>6</v>
      </c>
      <c r="R11" s="4">
        <v>2</v>
      </c>
      <c r="S11" s="4">
        <v>4</v>
      </c>
      <c r="T11" s="4">
        <v>6</v>
      </c>
      <c r="U11" s="4">
        <v>2</v>
      </c>
      <c r="V11" s="5">
        <v>5</v>
      </c>
      <c r="W11" s="5">
        <v>7</v>
      </c>
      <c r="X11" s="5">
        <v>3</v>
      </c>
      <c r="Y11" s="5">
        <v>1</v>
      </c>
      <c r="Z11" s="5">
        <v>6</v>
      </c>
      <c r="AA11" s="5">
        <v>8</v>
      </c>
      <c r="AB11" s="5">
        <v>2</v>
      </c>
      <c r="AC11" s="5">
        <v>4</v>
      </c>
      <c r="AD11" s="4">
        <v>-40</v>
      </c>
    </row>
    <row r="12" spans="1:30" x14ac:dyDescent="0.35">
      <c r="A12" s="4">
        <v>20382</v>
      </c>
      <c r="B12" s="5">
        <v>0</v>
      </c>
      <c r="C12" s="4">
        <v>1999</v>
      </c>
      <c r="D12" s="6">
        <v>44132.023518518516</v>
      </c>
      <c r="E12" s="4" t="s">
        <v>52</v>
      </c>
      <c r="F12" s="5">
        <v>3</v>
      </c>
      <c r="G12" s="5">
        <v>2</v>
      </c>
      <c r="H12" s="5">
        <v>3</v>
      </c>
      <c r="I12" s="5">
        <v>2</v>
      </c>
      <c r="J12" s="5">
        <v>2</v>
      </c>
      <c r="K12" s="5">
        <v>2</v>
      </c>
      <c r="L12" s="5">
        <v>1</v>
      </c>
      <c r="M12" s="5">
        <v>4</v>
      </c>
      <c r="N12" s="4">
        <v>10</v>
      </c>
      <c r="O12" s="4">
        <v>5</v>
      </c>
      <c r="P12" s="4">
        <v>3</v>
      </c>
      <c r="Q12" s="4">
        <v>5</v>
      </c>
      <c r="R12" s="4">
        <v>6</v>
      </c>
      <c r="S12" s="4">
        <v>5</v>
      </c>
      <c r="T12" s="4">
        <v>5</v>
      </c>
      <c r="U12" s="4">
        <v>5</v>
      </c>
      <c r="V12" s="5">
        <v>1</v>
      </c>
      <c r="W12" s="5">
        <v>6</v>
      </c>
      <c r="X12" s="5">
        <v>3</v>
      </c>
      <c r="Y12" s="5">
        <v>8</v>
      </c>
      <c r="Z12" s="5">
        <v>2</v>
      </c>
      <c r="AA12" s="5">
        <v>5</v>
      </c>
      <c r="AB12" s="5">
        <v>7</v>
      </c>
      <c r="AC12" s="5">
        <v>4</v>
      </c>
      <c r="AD12" s="4">
        <v>11</v>
      </c>
    </row>
    <row r="13" spans="1:30" x14ac:dyDescent="0.35">
      <c r="A13" s="4">
        <v>14468</v>
      </c>
      <c r="B13" s="5">
        <v>0</v>
      </c>
      <c r="C13" s="4">
        <v>1997</v>
      </c>
      <c r="D13" s="6">
        <v>44132.429386574076</v>
      </c>
      <c r="E13" s="4" t="s">
        <v>52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2</v>
      </c>
      <c r="M13" s="5">
        <v>3</v>
      </c>
      <c r="N13" s="4">
        <v>2</v>
      </c>
      <c r="O13" s="4">
        <v>4</v>
      </c>
      <c r="P13" s="4">
        <v>2</v>
      </c>
      <c r="Q13" s="4">
        <v>1</v>
      </c>
      <c r="R13" s="4">
        <v>40</v>
      </c>
      <c r="S13" s="4">
        <v>28</v>
      </c>
      <c r="T13" s="4">
        <v>6</v>
      </c>
      <c r="U13" s="4">
        <v>1</v>
      </c>
      <c r="V13" s="5">
        <v>3</v>
      </c>
      <c r="W13" s="5">
        <v>6</v>
      </c>
      <c r="X13" s="5">
        <v>7</v>
      </c>
      <c r="Y13" s="5">
        <v>8</v>
      </c>
      <c r="Z13" s="5">
        <v>1</v>
      </c>
      <c r="AA13" s="5">
        <v>2</v>
      </c>
      <c r="AB13" s="5">
        <v>5</v>
      </c>
      <c r="AC13" s="5">
        <v>4</v>
      </c>
      <c r="AD13" s="4">
        <v>-39</v>
      </c>
    </row>
    <row r="14" spans="1:30" x14ac:dyDescent="0.35">
      <c r="A14" s="4">
        <v>20487</v>
      </c>
      <c r="B14" s="5">
        <v>0</v>
      </c>
      <c r="C14" s="4">
        <v>1999</v>
      </c>
      <c r="D14" s="6">
        <v>44132.465694444443</v>
      </c>
      <c r="E14" s="4" t="s">
        <v>52</v>
      </c>
      <c r="F14" s="5">
        <v>4</v>
      </c>
      <c r="G14" s="5">
        <v>3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4">
        <v>2</v>
      </c>
      <c r="O14" s="4">
        <v>7</v>
      </c>
      <c r="P14" s="4">
        <v>2</v>
      </c>
      <c r="Q14" s="4">
        <v>2</v>
      </c>
      <c r="R14" s="4">
        <v>3</v>
      </c>
      <c r="S14" s="4">
        <v>3</v>
      </c>
      <c r="T14" s="4">
        <v>10</v>
      </c>
      <c r="U14" s="4">
        <v>3</v>
      </c>
      <c r="V14" s="5">
        <v>2</v>
      </c>
      <c r="W14" s="5">
        <v>8</v>
      </c>
      <c r="X14" s="5">
        <v>7</v>
      </c>
      <c r="Y14" s="5">
        <v>4</v>
      </c>
      <c r="Z14" s="5">
        <v>3</v>
      </c>
      <c r="AA14" s="5">
        <v>6</v>
      </c>
      <c r="AB14" s="5">
        <v>1</v>
      </c>
      <c r="AC14" s="5">
        <v>5</v>
      </c>
      <c r="AD14" s="4">
        <v>-20</v>
      </c>
    </row>
    <row r="15" spans="1:30" x14ac:dyDescent="0.35">
      <c r="A15" s="4">
        <v>20612</v>
      </c>
      <c r="B15" s="5">
        <v>1</v>
      </c>
      <c r="C15" s="4">
        <v>2000</v>
      </c>
      <c r="D15" s="6">
        <v>44132.572905092595</v>
      </c>
      <c r="E15" s="4" t="s">
        <v>52</v>
      </c>
      <c r="F15" s="5">
        <v>1</v>
      </c>
      <c r="G15" s="5">
        <v>1</v>
      </c>
      <c r="H15" s="5">
        <v>2</v>
      </c>
      <c r="I15" s="5">
        <v>3</v>
      </c>
      <c r="J15" s="5">
        <v>1</v>
      </c>
      <c r="K15" s="5">
        <v>4</v>
      </c>
      <c r="L15" s="5">
        <v>2</v>
      </c>
      <c r="M15" s="5">
        <v>3</v>
      </c>
      <c r="N15" s="4">
        <v>2</v>
      </c>
      <c r="O15" s="4">
        <v>4</v>
      </c>
      <c r="P15" s="4">
        <v>5</v>
      </c>
      <c r="Q15" s="4">
        <v>5</v>
      </c>
      <c r="R15" s="4">
        <v>3</v>
      </c>
      <c r="S15" s="4">
        <v>4</v>
      </c>
      <c r="T15" s="4">
        <v>5</v>
      </c>
      <c r="U15" s="4">
        <v>3</v>
      </c>
      <c r="V15" s="5">
        <v>3</v>
      </c>
      <c r="W15" s="5">
        <v>2</v>
      </c>
      <c r="X15" s="5">
        <v>1</v>
      </c>
      <c r="Y15" s="5">
        <v>5</v>
      </c>
      <c r="Z15" s="5">
        <v>7</v>
      </c>
      <c r="AA15" s="5">
        <v>6</v>
      </c>
      <c r="AB15" s="5">
        <v>8</v>
      </c>
      <c r="AC15" s="5">
        <v>4</v>
      </c>
      <c r="AD15" s="4">
        <v>105</v>
      </c>
    </row>
    <row r="16" spans="1:30" x14ac:dyDescent="0.35">
      <c r="A16" s="4">
        <v>19556</v>
      </c>
      <c r="B16" s="5">
        <v>0</v>
      </c>
      <c r="C16" s="4">
        <v>1997</v>
      </c>
      <c r="D16" s="6">
        <v>44132.599444444444</v>
      </c>
      <c r="E16" s="4" t="s">
        <v>52</v>
      </c>
      <c r="F16" s="5">
        <v>4</v>
      </c>
      <c r="G16" s="5">
        <v>4</v>
      </c>
      <c r="H16" s="5">
        <v>3</v>
      </c>
      <c r="I16" s="5">
        <v>4</v>
      </c>
      <c r="J16" s="5">
        <v>3</v>
      </c>
      <c r="K16" s="5">
        <v>4</v>
      </c>
      <c r="L16" s="5">
        <v>4</v>
      </c>
      <c r="M16" s="5">
        <v>4</v>
      </c>
      <c r="N16" s="4">
        <v>1</v>
      </c>
      <c r="O16" s="4">
        <v>2</v>
      </c>
      <c r="P16" s="4">
        <v>2</v>
      </c>
      <c r="Q16" s="4">
        <v>3</v>
      </c>
      <c r="R16" s="4">
        <v>3</v>
      </c>
      <c r="S16" s="4">
        <v>3</v>
      </c>
      <c r="T16" s="4">
        <v>2</v>
      </c>
      <c r="U16" s="4">
        <v>4</v>
      </c>
      <c r="V16" s="5">
        <v>8</v>
      </c>
      <c r="W16" s="5">
        <v>6</v>
      </c>
      <c r="X16" s="5">
        <v>5</v>
      </c>
      <c r="Y16" s="5">
        <v>3</v>
      </c>
      <c r="Z16" s="5">
        <v>4</v>
      </c>
      <c r="AA16" s="5">
        <v>7</v>
      </c>
      <c r="AB16" s="5">
        <v>2</v>
      </c>
      <c r="AC16" s="5">
        <v>1</v>
      </c>
      <c r="AD16" s="4">
        <v>-24</v>
      </c>
    </row>
    <row r="17" spans="1:30" x14ac:dyDescent="0.35">
      <c r="A17" s="4">
        <v>20547</v>
      </c>
      <c r="B17" s="5">
        <v>0</v>
      </c>
      <c r="C17" s="4">
        <v>1999</v>
      </c>
      <c r="D17" s="6">
        <v>44132.643217592595</v>
      </c>
      <c r="E17" s="4" t="s">
        <v>52</v>
      </c>
      <c r="F17" s="5">
        <v>3</v>
      </c>
      <c r="G17" s="5">
        <v>3</v>
      </c>
      <c r="H17" s="5">
        <v>3</v>
      </c>
      <c r="I17" s="5">
        <v>3</v>
      </c>
      <c r="J17" s="5">
        <v>4</v>
      </c>
      <c r="K17" s="5">
        <v>4</v>
      </c>
      <c r="L17" s="5">
        <v>2</v>
      </c>
      <c r="M17" s="5">
        <v>3</v>
      </c>
      <c r="N17" s="4">
        <v>5</v>
      </c>
      <c r="O17" s="4">
        <v>2</v>
      </c>
      <c r="P17" s="4">
        <v>3</v>
      </c>
      <c r="Q17" s="4">
        <v>1</v>
      </c>
      <c r="R17" s="4">
        <v>7</v>
      </c>
      <c r="S17" s="4">
        <v>7</v>
      </c>
      <c r="T17" s="4">
        <v>3</v>
      </c>
      <c r="U17" s="4">
        <v>3</v>
      </c>
      <c r="V17" s="5">
        <v>5</v>
      </c>
      <c r="W17" s="5">
        <v>8</v>
      </c>
      <c r="X17" s="5">
        <v>6</v>
      </c>
      <c r="Y17" s="5">
        <v>7</v>
      </c>
      <c r="Z17" s="5">
        <v>2</v>
      </c>
      <c r="AA17" s="5">
        <v>1</v>
      </c>
      <c r="AB17" s="5">
        <v>3</v>
      </c>
      <c r="AC17" s="5">
        <v>4</v>
      </c>
      <c r="AD17" s="4">
        <v>-22</v>
      </c>
    </row>
    <row r="18" spans="1:30" x14ac:dyDescent="0.35">
      <c r="A18" s="4">
        <v>20651</v>
      </c>
      <c r="B18" s="5">
        <v>0</v>
      </c>
      <c r="C18" s="4">
        <v>1984</v>
      </c>
      <c r="D18" s="6">
        <v>44132.658391203702</v>
      </c>
      <c r="E18" s="4" t="s">
        <v>57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4</v>
      </c>
      <c r="L18" s="5">
        <v>4</v>
      </c>
      <c r="M18" s="5">
        <v>4</v>
      </c>
      <c r="N18" s="4">
        <v>3</v>
      </c>
      <c r="O18" s="4">
        <v>3</v>
      </c>
      <c r="P18" s="4">
        <v>3</v>
      </c>
      <c r="Q18" s="4">
        <v>3</v>
      </c>
      <c r="R18" s="4">
        <v>2</v>
      </c>
      <c r="S18" s="4">
        <v>6</v>
      </c>
      <c r="T18" s="4">
        <v>2</v>
      </c>
      <c r="U18" s="4">
        <v>3</v>
      </c>
      <c r="V18" s="5">
        <v>3</v>
      </c>
      <c r="W18" s="5">
        <v>5</v>
      </c>
      <c r="X18" s="5">
        <v>8</v>
      </c>
      <c r="Y18" s="5">
        <v>2</v>
      </c>
      <c r="Z18" s="5">
        <v>4</v>
      </c>
      <c r="AA18" s="5">
        <v>1</v>
      </c>
      <c r="AB18" s="5">
        <v>7</v>
      </c>
      <c r="AC18" s="5">
        <v>6</v>
      </c>
      <c r="AD18" s="4">
        <v>-34</v>
      </c>
    </row>
    <row r="19" spans="1:30" x14ac:dyDescent="0.35">
      <c r="A19" s="4">
        <v>20752</v>
      </c>
      <c r="B19" s="5">
        <v>0</v>
      </c>
      <c r="C19" s="4">
        <v>1955</v>
      </c>
      <c r="D19" s="6">
        <v>44132.767326388886</v>
      </c>
      <c r="E19" s="4" t="s">
        <v>52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4">
        <v>2</v>
      </c>
      <c r="O19" s="4">
        <v>2</v>
      </c>
      <c r="P19" s="4">
        <v>1</v>
      </c>
      <c r="Q19" s="4">
        <v>1</v>
      </c>
      <c r="R19" s="4">
        <v>2</v>
      </c>
      <c r="S19" s="4">
        <v>2</v>
      </c>
      <c r="T19" s="4">
        <v>2</v>
      </c>
      <c r="U19" s="4">
        <v>8</v>
      </c>
      <c r="V19" s="5">
        <v>7</v>
      </c>
      <c r="W19" s="5">
        <v>5</v>
      </c>
      <c r="X19" s="5">
        <v>2</v>
      </c>
      <c r="Y19" s="5">
        <v>8</v>
      </c>
      <c r="Z19" s="5">
        <v>3</v>
      </c>
      <c r="AA19" s="5">
        <v>6</v>
      </c>
      <c r="AB19" s="5">
        <v>4</v>
      </c>
      <c r="AC19" s="5">
        <v>1</v>
      </c>
      <c r="AD19" s="4">
        <v>-34</v>
      </c>
    </row>
    <row r="20" spans="1:30" x14ac:dyDescent="0.35">
      <c r="A20" s="4">
        <v>20771</v>
      </c>
      <c r="B20" s="5">
        <v>0</v>
      </c>
      <c r="C20" s="4">
        <v>1972</v>
      </c>
      <c r="D20" s="6">
        <v>44132.804594907408</v>
      </c>
      <c r="E20" s="4" t="s">
        <v>52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4">
        <v>4</v>
      </c>
      <c r="O20" s="4">
        <v>6</v>
      </c>
      <c r="P20" s="4">
        <v>18</v>
      </c>
      <c r="Q20" s="4">
        <v>3</v>
      </c>
      <c r="R20" s="4">
        <v>3</v>
      </c>
      <c r="S20" s="4">
        <v>17</v>
      </c>
      <c r="T20" s="4">
        <v>3</v>
      </c>
      <c r="U20" s="4">
        <v>3</v>
      </c>
      <c r="V20" s="5">
        <v>5</v>
      </c>
      <c r="W20" s="5">
        <v>1</v>
      </c>
      <c r="X20" s="5">
        <v>4</v>
      </c>
      <c r="Y20" s="5">
        <v>6</v>
      </c>
      <c r="Z20" s="5">
        <v>7</v>
      </c>
      <c r="AA20" s="5">
        <v>2</v>
      </c>
      <c r="AB20" s="5">
        <v>3</v>
      </c>
      <c r="AC20" s="5">
        <v>8</v>
      </c>
      <c r="AD20" s="4">
        <v>-40</v>
      </c>
    </row>
    <row r="21" spans="1:30" x14ac:dyDescent="0.35">
      <c r="A21" s="4">
        <v>20071</v>
      </c>
      <c r="B21" s="5">
        <v>1</v>
      </c>
      <c r="C21" s="4">
        <v>1998</v>
      </c>
      <c r="D21" s="6">
        <v>44132.842430555553</v>
      </c>
      <c r="E21" s="4" t="s">
        <v>58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2</v>
      </c>
      <c r="L21" s="5">
        <v>2</v>
      </c>
      <c r="M21" s="5">
        <v>3</v>
      </c>
      <c r="N21" s="4">
        <v>2</v>
      </c>
      <c r="O21" s="4">
        <v>3</v>
      </c>
      <c r="P21" s="4">
        <v>2</v>
      </c>
      <c r="Q21" s="4">
        <v>5</v>
      </c>
      <c r="R21" s="4">
        <v>3</v>
      </c>
      <c r="S21" s="4">
        <v>4</v>
      </c>
      <c r="T21" s="4">
        <v>8</v>
      </c>
      <c r="U21" s="4">
        <v>10</v>
      </c>
      <c r="V21" s="5">
        <v>8</v>
      </c>
      <c r="W21" s="5">
        <v>2</v>
      </c>
      <c r="X21" s="5">
        <v>7</v>
      </c>
      <c r="Y21" s="5">
        <v>3</v>
      </c>
      <c r="Z21" s="5">
        <v>1</v>
      </c>
      <c r="AA21" s="5">
        <v>4</v>
      </c>
      <c r="AB21" s="5">
        <v>5</v>
      </c>
      <c r="AC21" s="5">
        <v>6</v>
      </c>
      <c r="AD21" s="4">
        <v>-23</v>
      </c>
    </row>
    <row r="22" spans="1:30" x14ac:dyDescent="0.35">
      <c r="A22" s="4">
        <v>20661</v>
      </c>
      <c r="B22" s="5">
        <v>0</v>
      </c>
      <c r="C22" s="4">
        <v>1999</v>
      </c>
      <c r="D22" s="6">
        <v>44132.896458333336</v>
      </c>
      <c r="E22" s="4" t="s">
        <v>52</v>
      </c>
      <c r="F22" s="5">
        <v>3</v>
      </c>
      <c r="G22" s="5">
        <v>3</v>
      </c>
      <c r="H22" s="5">
        <v>2</v>
      </c>
      <c r="I22" s="5">
        <v>2</v>
      </c>
      <c r="J22" s="5">
        <v>3</v>
      </c>
      <c r="K22" s="5">
        <v>3</v>
      </c>
      <c r="L22" s="5">
        <v>1</v>
      </c>
      <c r="M22" s="5">
        <v>3</v>
      </c>
      <c r="N22" s="4">
        <v>1</v>
      </c>
      <c r="O22" s="4">
        <v>3</v>
      </c>
      <c r="P22" s="4">
        <v>3</v>
      </c>
      <c r="Q22" s="4">
        <v>4</v>
      </c>
      <c r="R22" s="4">
        <v>2</v>
      </c>
      <c r="S22" s="4">
        <v>4</v>
      </c>
      <c r="T22" s="4">
        <v>3</v>
      </c>
      <c r="U22" s="4">
        <v>3</v>
      </c>
      <c r="V22" s="5">
        <v>4</v>
      </c>
      <c r="W22" s="5">
        <v>8</v>
      </c>
      <c r="X22" s="5">
        <v>6</v>
      </c>
      <c r="Y22" s="5">
        <v>1</v>
      </c>
      <c r="Z22" s="5">
        <v>7</v>
      </c>
      <c r="AA22" s="5">
        <v>2</v>
      </c>
      <c r="AB22" s="5">
        <v>5</v>
      </c>
      <c r="AC22" s="5">
        <v>3</v>
      </c>
      <c r="AD22" s="4">
        <v>-20</v>
      </c>
    </row>
    <row r="23" spans="1:30" x14ac:dyDescent="0.35">
      <c r="A23" s="4">
        <v>20914</v>
      </c>
      <c r="B23" s="5">
        <v>0</v>
      </c>
      <c r="C23" s="4">
        <v>1979</v>
      </c>
      <c r="D23" s="6">
        <v>44132.901550925926</v>
      </c>
      <c r="E23" s="4" t="s">
        <v>56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4">
        <v>4</v>
      </c>
      <c r="O23" s="4">
        <v>2</v>
      </c>
      <c r="P23" s="4">
        <v>2</v>
      </c>
      <c r="Q23" s="4">
        <v>1</v>
      </c>
      <c r="R23" s="4">
        <v>2</v>
      </c>
      <c r="S23" s="4">
        <v>2</v>
      </c>
      <c r="T23" s="4">
        <v>2</v>
      </c>
      <c r="U23" s="4">
        <v>2</v>
      </c>
      <c r="V23" s="5">
        <v>1</v>
      </c>
      <c r="W23" s="5">
        <v>2</v>
      </c>
      <c r="X23" s="5">
        <v>5</v>
      </c>
      <c r="Y23" s="5">
        <v>3</v>
      </c>
      <c r="Z23" s="5">
        <v>4</v>
      </c>
      <c r="AA23" s="5">
        <v>8</v>
      </c>
      <c r="AB23" s="5">
        <v>7</v>
      </c>
      <c r="AC23" s="5">
        <v>6</v>
      </c>
      <c r="AD23" s="4">
        <v>-34</v>
      </c>
    </row>
    <row r="24" spans="1:30" x14ac:dyDescent="0.35">
      <c r="A24" s="4">
        <v>21068</v>
      </c>
      <c r="B24" s="5">
        <v>0</v>
      </c>
      <c r="C24" s="4">
        <v>1986</v>
      </c>
      <c r="D24" s="6">
        <v>44133.389085648145</v>
      </c>
      <c r="E24" s="4" t="s">
        <v>59</v>
      </c>
      <c r="F24" s="5">
        <v>4</v>
      </c>
      <c r="G24" s="5">
        <v>4</v>
      </c>
      <c r="H24" s="5">
        <v>3</v>
      </c>
      <c r="I24" s="5">
        <v>3</v>
      </c>
      <c r="J24" s="5">
        <v>4</v>
      </c>
      <c r="K24" s="5">
        <v>4</v>
      </c>
      <c r="L24" s="5">
        <v>4</v>
      </c>
      <c r="M24" s="5">
        <v>4</v>
      </c>
      <c r="N24" s="4">
        <v>2</v>
      </c>
      <c r="O24" s="4">
        <v>2</v>
      </c>
      <c r="P24" s="4">
        <v>3</v>
      </c>
      <c r="Q24" s="4">
        <v>5</v>
      </c>
      <c r="R24" s="4">
        <v>3</v>
      </c>
      <c r="S24" s="4">
        <v>3</v>
      </c>
      <c r="T24" s="4">
        <v>2</v>
      </c>
      <c r="U24" s="4">
        <v>2</v>
      </c>
      <c r="V24" s="5">
        <v>5</v>
      </c>
      <c r="W24" s="5">
        <v>6</v>
      </c>
      <c r="X24" s="5">
        <v>3</v>
      </c>
      <c r="Y24" s="5">
        <v>8</v>
      </c>
      <c r="Z24" s="5">
        <v>4</v>
      </c>
      <c r="AA24" s="5">
        <v>2</v>
      </c>
      <c r="AB24" s="5">
        <v>1</v>
      </c>
      <c r="AC24" s="5">
        <v>7</v>
      </c>
      <c r="AD24" s="4">
        <v>-22</v>
      </c>
    </row>
    <row r="25" spans="1:30" x14ac:dyDescent="0.35">
      <c r="A25" s="4">
        <v>21137</v>
      </c>
      <c r="B25" s="5">
        <v>0</v>
      </c>
      <c r="C25" s="4">
        <v>1998</v>
      </c>
      <c r="D25" s="6">
        <v>44133.429432870369</v>
      </c>
      <c r="E25" s="4" t="s">
        <v>52</v>
      </c>
      <c r="F25" s="5">
        <v>3</v>
      </c>
      <c r="G25" s="5">
        <v>2</v>
      </c>
      <c r="H25" s="5">
        <v>4</v>
      </c>
      <c r="I25" s="5">
        <v>3</v>
      </c>
      <c r="J25" s="5">
        <v>2</v>
      </c>
      <c r="K25" s="5">
        <v>4</v>
      </c>
      <c r="L25" s="5">
        <v>3</v>
      </c>
      <c r="M25" s="5">
        <v>3</v>
      </c>
      <c r="N25" s="4">
        <v>1</v>
      </c>
      <c r="O25" s="4">
        <v>2</v>
      </c>
      <c r="P25" s="4">
        <v>3</v>
      </c>
      <c r="Q25" s="4">
        <v>2</v>
      </c>
      <c r="R25" s="4">
        <v>5</v>
      </c>
      <c r="S25" s="4">
        <v>3</v>
      </c>
      <c r="T25" s="4">
        <v>2</v>
      </c>
      <c r="U25" s="4">
        <v>3</v>
      </c>
      <c r="V25" s="5">
        <v>8</v>
      </c>
      <c r="W25" s="5">
        <v>7</v>
      </c>
      <c r="X25" s="5">
        <v>1</v>
      </c>
      <c r="Y25" s="5">
        <v>2</v>
      </c>
      <c r="Z25" s="5">
        <v>3</v>
      </c>
      <c r="AA25" s="5">
        <v>5</v>
      </c>
      <c r="AB25" s="5">
        <v>4</v>
      </c>
      <c r="AC25" s="5">
        <v>6</v>
      </c>
      <c r="AD25" s="4">
        <v>35</v>
      </c>
    </row>
    <row r="26" spans="1:30" x14ac:dyDescent="0.35">
      <c r="A26" s="4">
        <v>21180</v>
      </c>
      <c r="B26" s="5">
        <v>0</v>
      </c>
      <c r="C26" s="4">
        <v>1998</v>
      </c>
      <c r="D26" s="6">
        <v>44133.483553240738</v>
      </c>
      <c r="E26" s="4" t="s">
        <v>60</v>
      </c>
      <c r="F26" s="5">
        <v>4</v>
      </c>
      <c r="G26" s="5">
        <v>3</v>
      </c>
      <c r="H26" s="5">
        <v>3</v>
      </c>
      <c r="I26" s="5">
        <v>4</v>
      </c>
      <c r="J26" s="5">
        <v>4</v>
      </c>
      <c r="K26" s="5">
        <v>4</v>
      </c>
      <c r="L26" s="5">
        <v>3</v>
      </c>
      <c r="M26" s="5">
        <v>4</v>
      </c>
      <c r="N26" s="4">
        <v>1</v>
      </c>
      <c r="O26" s="4">
        <v>4</v>
      </c>
      <c r="P26" s="4">
        <v>2</v>
      </c>
      <c r="Q26" s="4">
        <v>2</v>
      </c>
      <c r="R26" s="4">
        <v>2</v>
      </c>
      <c r="S26" s="4">
        <v>24</v>
      </c>
      <c r="T26" s="4">
        <v>4</v>
      </c>
      <c r="U26" s="4">
        <v>2</v>
      </c>
      <c r="V26" s="5">
        <v>7</v>
      </c>
      <c r="W26" s="5">
        <v>2</v>
      </c>
      <c r="X26" s="5">
        <v>5</v>
      </c>
      <c r="Y26" s="5">
        <v>1</v>
      </c>
      <c r="Z26" s="5">
        <v>8</v>
      </c>
      <c r="AA26" s="5">
        <v>6</v>
      </c>
      <c r="AB26" s="5">
        <v>4</v>
      </c>
      <c r="AC26" s="5">
        <v>3</v>
      </c>
      <c r="AD26" s="4">
        <v>-23</v>
      </c>
    </row>
    <row r="27" spans="1:30" x14ac:dyDescent="0.35">
      <c r="A27" s="4">
        <v>21202</v>
      </c>
      <c r="B27" s="5">
        <v>0</v>
      </c>
      <c r="C27" s="4">
        <v>1992</v>
      </c>
      <c r="D27" s="6">
        <v>44133.514004629629</v>
      </c>
      <c r="E27" s="4" t="s">
        <v>61</v>
      </c>
      <c r="F27" s="5">
        <v>4</v>
      </c>
      <c r="G27" s="5">
        <v>4</v>
      </c>
      <c r="H27" s="5">
        <v>4</v>
      </c>
      <c r="I27" s="5">
        <v>4</v>
      </c>
      <c r="J27" s="5">
        <v>3</v>
      </c>
      <c r="K27" s="5">
        <v>4</v>
      </c>
      <c r="L27" s="5">
        <v>4</v>
      </c>
      <c r="M27" s="5">
        <v>4</v>
      </c>
      <c r="N27" s="4">
        <v>76</v>
      </c>
      <c r="O27" s="4">
        <v>3</v>
      </c>
      <c r="P27" s="4">
        <v>4</v>
      </c>
      <c r="Q27" s="4">
        <v>1</v>
      </c>
      <c r="R27" s="4">
        <v>3</v>
      </c>
      <c r="S27" s="4">
        <v>3</v>
      </c>
      <c r="T27" s="4">
        <v>5</v>
      </c>
      <c r="U27" s="4">
        <v>2</v>
      </c>
      <c r="V27" s="5">
        <v>3</v>
      </c>
      <c r="W27" s="5">
        <v>8</v>
      </c>
      <c r="X27" s="5">
        <v>2</v>
      </c>
      <c r="Y27" s="5">
        <v>7</v>
      </c>
      <c r="Z27" s="5">
        <v>5</v>
      </c>
      <c r="AA27" s="5">
        <v>6</v>
      </c>
      <c r="AB27" s="5">
        <v>1</v>
      </c>
      <c r="AC27" s="5">
        <v>4</v>
      </c>
      <c r="AD27" s="4">
        <v>-28</v>
      </c>
    </row>
    <row r="28" spans="1:30" x14ac:dyDescent="0.35">
      <c r="A28" s="4">
        <v>21169</v>
      </c>
      <c r="B28" s="5">
        <v>0</v>
      </c>
      <c r="C28" s="4">
        <v>1949</v>
      </c>
      <c r="D28" s="6">
        <v>44133.516504629632</v>
      </c>
      <c r="E28" s="4" t="s">
        <v>62</v>
      </c>
      <c r="F28" s="5">
        <v>4</v>
      </c>
      <c r="G28" s="5">
        <v>4</v>
      </c>
      <c r="H28" s="5">
        <v>4</v>
      </c>
      <c r="I28" s="5">
        <v>4</v>
      </c>
      <c r="J28" s="5">
        <v>4</v>
      </c>
      <c r="K28" s="5">
        <v>4</v>
      </c>
      <c r="L28" s="5">
        <v>4</v>
      </c>
      <c r="M28" s="5">
        <v>4</v>
      </c>
      <c r="N28" s="4">
        <v>4</v>
      </c>
      <c r="O28" s="4">
        <v>6</v>
      </c>
      <c r="P28" s="4">
        <v>2</v>
      </c>
      <c r="Q28" s="4">
        <v>3</v>
      </c>
      <c r="R28" s="4">
        <v>3</v>
      </c>
      <c r="S28" s="4">
        <v>3</v>
      </c>
      <c r="T28" s="4">
        <v>6</v>
      </c>
      <c r="U28" s="4">
        <v>6</v>
      </c>
      <c r="V28" s="5">
        <v>5</v>
      </c>
      <c r="W28" s="5">
        <v>4</v>
      </c>
      <c r="X28" s="5">
        <v>7</v>
      </c>
      <c r="Y28" s="5">
        <v>2</v>
      </c>
      <c r="Z28" s="5">
        <v>3</v>
      </c>
      <c r="AA28" s="5">
        <v>8</v>
      </c>
      <c r="AB28" s="5">
        <v>6</v>
      </c>
      <c r="AC28" s="5">
        <v>1</v>
      </c>
      <c r="AD28" s="4">
        <v>-34</v>
      </c>
    </row>
    <row r="29" spans="1:30" x14ac:dyDescent="0.35">
      <c r="A29" s="4">
        <v>21159</v>
      </c>
      <c r="B29" s="5">
        <v>1</v>
      </c>
      <c r="C29" s="4">
        <v>1965</v>
      </c>
      <c r="D29" s="6">
        <v>44133.529918981483</v>
      </c>
      <c r="E29" s="4" t="s">
        <v>63</v>
      </c>
      <c r="F29" s="5">
        <v>3</v>
      </c>
      <c r="G29" s="5">
        <v>1</v>
      </c>
      <c r="H29" s="5">
        <v>1</v>
      </c>
      <c r="I29" s="5">
        <v>2</v>
      </c>
      <c r="J29" s="5">
        <v>3</v>
      </c>
      <c r="K29" s="5">
        <v>3</v>
      </c>
      <c r="L29" s="5">
        <v>2</v>
      </c>
      <c r="M29" s="5">
        <v>3</v>
      </c>
      <c r="N29" s="4">
        <v>16</v>
      </c>
      <c r="O29" s="4">
        <v>11</v>
      </c>
      <c r="P29" s="4">
        <v>4</v>
      </c>
      <c r="Q29" s="4">
        <v>3</v>
      </c>
      <c r="R29" s="4">
        <v>5</v>
      </c>
      <c r="S29" s="4">
        <v>6</v>
      </c>
      <c r="T29" s="4">
        <v>10</v>
      </c>
      <c r="U29" s="4">
        <v>13</v>
      </c>
      <c r="V29" s="5">
        <v>5</v>
      </c>
      <c r="W29" s="5">
        <v>7</v>
      </c>
      <c r="X29" s="5">
        <v>3</v>
      </c>
      <c r="Y29" s="5">
        <v>2</v>
      </c>
      <c r="Z29" s="5">
        <v>4</v>
      </c>
      <c r="AA29" s="5">
        <v>8</v>
      </c>
      <c r="AB29" s="5">
        <v>6</v>
      </c>
      <c r="AC29" s="5">
        <v>1</v>
      </c>
      <c r="AD29" s="4">
        <v>15</v>
      </c>
    </row>
    <row r="30" spans="1:30" x14ac:dyDescent="0.35">
      <c r="A30" s="4">
        <v>21218</v>
      </c>
      <c r="B30" s="5">
        <v>1</v>
      </c>
      <c r="C30" s="4">
        <v>1989</v>
      </c>
      <c r="D30" s="6">
        <v>44133.535729166666</v>
      </c>
      <c r="E30" s="4" t="s">
        <v>64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5">
        <v>4</v>
      </c>
      <c r="L30" s="5">
        <v>4</v>
      </c>
      <c r="M30" s="5">
        <v>4</v>
      </c>
      <c r="N30" s="4">
        <v>2</v>
      </c>
      <c r="O30" s="4">
        <v>5</v>
      </c>
      <c r="P30" s="4">
        <v>2</v>
      </c>
      <c r="Q30" s="4">
        <v>4</v>
      </c>
      <c r="R30" s="4">
        <v>4</v>
      </c>
      <c r="S30" s="4">
        <v>2</v>
      </c>
      <c r="T30" s="4">
        <v>3</v>
      </c>
      <c r="U30" s="4">
        <v>5</v>
      </c>
      <c r="V30" s="5">
        <v>2</v>
      </c>
      <c r="W30" s="5">
        <v>1</v>
      </c>
      <c r="X30" s="5">
        <v>8</v>
      </c>
      <c r="Y30" s="5">
        <v>5</v>
      </c>
      <c r="Z30" s="5">
        <v>3</v>
      </c>
      <c r="AA30" s="5">
        <v>7</v>
      </c>
      <c r="AB30" s="5">
        <v>6</v>
      </c>
      <c r="AC30" s="5">
        <v>4</v>
      </c>
      <c r="AD30" s="4">
        <v>-34</v>
      </c>
    </row>
    <row r="31" spans="1:30" x14ac:dyDescent="0.35">
      <c r="A31" s="4">
        <v>21224</v>
      </c>
      <c r="B31" s="5">
        <v>0</v>
      </c>
      <c r="C31" s="4">
        <v>1993</v>
      </c>
      <c r="D31" s="6">
        <v>44133.539351851854</v>
      </c>
      <c r="E31" s="4" t="s">
        <v>52</v>
      </c>
      <c r="F31" s="5">
        <v>3</v>
      </c>
      <c r="G31" s="5">
        <v>2</v>
      </c>
      <c r="H31" s="5">
        <v>2</v>
      </c>
      <c r="I31" s="5">
        <v>2</v>
      </c>
      <c r="J31" s="5">
        <v>3</v>
      </c>
      <c r="K31" s="5">
        <v>3</v>
      </c>
      <c r="L31" s="5">
        <v>2</v>
      </c>
      <c r="M31" s="5">
        <v>3</v>
      </c>
      <c r="N31" s="4">
        <v>3</v>
      </c>
      <c r="O31" s="4">
        <v>5</v>
      </c>
      <c r="P31" s="4">
        <v>2</v>
      </c>
      <c r="Q31" s="4">
        <v>3</v>
      </c>
      <c r="R31" s="4">
        <v>3</v>
      </c>
      <c r="S31" s="4">
        <v>4</v>
      </c>
      <c r="T31" s="4">
        <v>9</v>
      </c>
      <c r="U31" s="4">
        <v>7</v>
      </c>
      <c r="V31" s="5">
        <v>6</v>
      </c>
      <c r="W31" s="5">
        <v>5</v>
      </c>
      <c r="X31" s="5">
        <v>4</v>
      </c>
      <c r="Y31" s="5">
        <v>7</v>
      </c>
      <c r="Z31" s="5">
        <v>3</v>
      </c>
      <c r="AA31" s="5">
        <v>2</v>
      </c>
      <c r="AB31" s="5">
        <v>1</v>
      </c>
      <c r="AC31" s="5">
        <v>8</v>
      </c>
      <c r="AD31" s="4">
        <v>-34</v>
      </c>
    </row>
    <row r="32" spans="1:30" x14ac:dyDescent="0.35">
      <c r="A32" s="4">
        <v>20110</v>
      </c>
      <c r="B32" s="5">
        <v>0</v>
      </c>
      <c r="C32" s="4">
        <v>1998</v>
      </c>
      <c r="D32" s="6">
        <v>44133.5859837963</v>
      </c>
      <c r="E32" s="4" t="s">
        <v>66</v>
      </c>
      <c r="F32" s="5">
        <v>3</v>
      </c>
      <c r="G32" s="5">
        <v>3</v>
      </c>
      <c r="H32" s="5">
        <v>3</v>
      </c>
      <c r="I32" s="5">
        <v>3</v>
      </c>
      <c r="J32" s="5">
        <v>2</v>
      </c>
      <c r="K32" s="5">
        <v>3</v>
      </c>
      <c r="L32" s="5">
        <v>2</v>
      </c>
      <c r="M32" s="5">
        <v>3</v>
      </c>
      <c r="N32" s="4">
        <v>2</v>
      </c>
      <c r="O32" s="4">
        <v>2</v>
      </c>
      <c r="P32" s="4">
        <v>3</v>
      </c>
      <c r="Q32" s="4">
        <v>3</v>
      </c>
      <c r="R32" s="4">
        <v>4</v>
      </c>
      <c r="S32" s="4">
        <v>2</v>
      </c>
      <c r="T32" s="4">
        <v>14</v>
      </c>
      <c r="U32" s="4">
        <v>2</v>
      </c>
      <c r="V32" s="5">
        <v>3</v>
      </c>
      <c r="W32" s="5">
        <v>7</v>
      </c>
      <c r="X32" s="5">
        <v>5</v>
      </c>
      <c r="Y32" s="5">
        <v>2</v>
      </c>
      <c r="Z32" s="5">
        <v>6</v>
      </c>
      <c r="AA32" s="5">
        <v>8</v>
      </c>
      <c r="AB32" s="5">
        <v>1</v>
      </c>
      <c r="AC32" s="5">
        <v>4</v>
      </c>
      <c r="AD32" s="4">
        <v>-24</v>
      </c>
    </row>
    <row r="33" spans="1:30" x14ac:dyDescent="0.35">
      <c r="A33" s="4">
        <v>21258</v>
      </c>
      <c r="B33" s="5">
        <v>0</v>
      </c>
      <c r="C33" s="4">
        <v>1998</v>
      </c>
      <c r="D33" s="6">
        <v>44133.592546296299</v>
      </c>
      <c r="E33" s="4" t="s">
        <v>67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4">
        <v>81</v>
      </c>
      <c r="O33" s="4">
        <v>2</v>
      </c>
      <c r="P33" s="4">
        <v>3</v>
      </c>
      <c r="Q33" s="4">
        <v>2</v>
      </c>
      <c r="R33" s="4">
        <v>3</v>
      </c>
      <c r="S33" s="4">
        <v>2</v>
      </c>
      <c r="T33" s="4">
        <v>2</v>
      </c>
      <c r="U33" s="4">
        <v>2</v>
      </c>
      <c r="V33" s="5">
        <v>1</v>
      </c>
      <c r="W33" s="5">
        <v>6</v>
      </c>
      <c r="X33" s="5">
        <v>8</v>
      </c>
      <c r="Y33" s="5">
        <v>4</v>
      </c>
      <c r="Z33" s="5">
        <v>3</v>
      </c>
      <c r="AA33" s="5">
        <v>5</v>
      </c>
      <c r="AB33" s="5">
        <v>2</v>
      </c>
      <c r="AC33" s="5">
        <v>7</v>
      </c>
      <c r="AD33" s="4">
        <v>-34</v>
      </c>
    </row>
    <row r="34" spans="1:30" x14ac:dyDescent="0.35">
      <c r="A34" s="4">
        <v>21276</v>
      </c>
      <c r="B34" s="5">
        <v>1</v>
      </c>
      <c r="C34" s="4">
        <v>1996</v>
      </c>
      <c r="D34" s="6">
        <v>44133.61142361111</v>
      </c>
      <c r="E34" s="4" t="s">
        <v>68</v>
      </c>
      <c r="F34" s="5">
        <v>2</v>
      </c>
      <c r="G34" s="5">
        <v>2</v>
      </c>
      <c r="H34" s="5">
        <v>2</v>
      </c>
      <c r="I34" s="5">
        <v>2</v>
      </c>
      <c r="J34" s="5">
        <v>3</v>
      </c>
      <c r="K34" s="5">
        <v>3</v>
      </c>
      <c r="L34" s="5">
        <v>2</v>
      </c>
      <c r="M34" s="5">
        <v>3</v>
      </c>
      <c r="N34" s="4">
        <v>9</v>
      </c>
      <c r="O34" s="4">
        <v>8</v>
      </c>
      <c r="P34" s="4">
        <v>17</v>
      </c>
      <c r="Q34" s="4">
        <v>53</v>
      </c>
      <c r="R34" s="4">
        <v>14</v>
      </c>
      <c r="S34" s="4">
        <v>23</v>
      </c>
      <c r="T34" s="4">
        <v>60</v>
      </c>
      <c r="U34" s="4">
        <v>16</v>
      </c>
      <c r="V34" s="5">
        <v>5</v>
      </c>
      <c r="W34" s="5">
        <v>8</v>
      </c>
      <c r="X34" s="5">
        <v>1</v>
      </c>
      <c r="Y34" s="5">
        <v>2</v>
      </c>
      <c r="Z34" s="5">
        <v>4</v>
      </c>
      <c r="AA34" s="5">
        <v>3</v>
      </c>
      <c r="AB34" s="5">
        <v>6</v>
      </c>
      <c r="AC34" s="5">
        <v>7</v>
      </c>
      <c r="AD34" s="4">
        <v>-26</v>
      </c>
    </row>
    <row r="35" spans="1:30" x14ac:dyDescent="0.35">
      <c r="A35" s="4">
        <v>21307</v>
      </c>
      <c r="B35" s="5">
        <v>0</v>
      </c>
      <c r="C35" s="4">
        <v>1996</v>
      </c>
      <c r="D35" s="6">
        <v>44133.649224537039</v>
      </c>
      <c r="E35" s="4" t="s">
        <v>52</v>
      </c>
      <c r="F35" s="5">
        <v>3</v>
      </c>
      <c r="G35" s="5">
        <v>3</v>
      </c>
      <c r="H35" s="5">
        <v>2</v>
      </c>
      <c r="I35" s="5">
        <v>3</v>
      </c>
      <c r="J35" s="5">
        <v>3</v>
      </c>
      <c r="K35" s="5">
        <v>3</v>
      </c>
      <c r="L35" s="5">
        <v>1</v>
      </c>
      <c r="M35" s="5">
        <v>3</v>
      </c>
      <c r="N35" s="4">
        <v>2</v>
      </c>
      <c r="O35" s="4">
        <v>2</v>
      </c>
      <c r="P35" s="4">
        <v>3</v>
      </c>
      <c r="Q35" s="4">
        <v>3</v>
      </c>
      <c r="R35" s="4">
        <v>3</v>
      </c>
      <c r="S35" s="4">
        <v>4</v>
      </c>
      <c r="T35" s="4">
        <v>8</v>
      </c>
      <c r="U35" s="4">
        <v>2</v>
      </c>
      <c r="V35" s="5">
        <v>4</v>
      </c>
      <c r="W35" s="5">
        <v>5</v>
      </c>
      <c r="X35" s="5">
        <v>7</v>
      </c>
      <c r="Y35" s="5">
        <v>1</v>
      </c>
      <c r="Z35" s="5">
        <v>6</v>
      </c>
      <c r="AA35" s="5">
        <v>3</v>
      </c>
      <c r="AB35" s="5">
        <v>2</v>
      </c>
      <c r="AC35" s="5">
        <v>8</v>
      </c>
      <c r="AD35" s="4">
        <v>-20</v>
      </c>
    </row>
    <row r="36" spans="1:30" x14ac:dyDescent="0.35">
      <c r="A36" s="4">
        <v>21311</v>
      </c>
      <c r="B36" s="5">
        <v>1</v>
      </c>
      <c r="C36" s="4">
        <v>1989</v>
      </c>
      <c r="D36" s="6">
        <v>44133.655995370369</v>
      </c>
      <c r="E36" s="4" t="s">
        <v>52</v>
      </c>
      <c r="F36" s="5">
        <v>4</v>
      </c>
      <c r="G36" s="5">
        <v>2</v>
      </c>
      <c r="H36" s="5">
        <v>3</v>
      </c>
      <c r="I36" s="5">
        <v>1</v>
      </c>
      <c r="J36" s="5">
        <v>4</v>
      </c>
      <c r="K36" s="5">
        <v>3</v>
      </c>
      <c r="L36" s="5">
        <v>2</v>
      </c>
      <c r="M36" s="5">
        <v>4</v>
      </c>
      <c r="N36" s="4">
        <v>3</v>
      </c>
      <c r="O36" s="4">
        <v>6</v>
      </c>
      <c r="P36" s="4">
        <v>5</v>
      </c>
      <c r="Q36" s="4">
        <v>4</v>
      </c>
      <c r="R36" s="4">
        <v>6</v>
      </c>
      <c r="S36" s="4">
        <v>4</v>
      </c>
      <c r="T36" s="4">
        <v>6</v>
      </c>
      <c r="U36" s="4">
        <v>4</v>
      </c>
      <c r="V36" s="5">
        <v>8</v>
      </c>
      <c r="W36" s="5">
        <v>3</v>
      </c>
      <c r="X36" s="5">
        <v>1</v>
      </c>
      <c r="Y36" s="5">
        <v>6</v>
      </c>
      <c r="Z36" s="5">
        <v>7</v>
      </c>
      <c r="AA36" s="5">
        <v>4</v>
      </c>
      <c r="AB36" s="5">
        <v>2</v>
      </c>
      <c r="AC36" s="5">
        <v>5</v>
      </c>
      <c r="AD36" s="4">
        <v>27</v>
      </c>
    </row>
    <row r="37" spans="1:30" x14ac:dyDescent="0.35">
      <c r="A37" s="4">
        <v>21336</v>
      </c>
      <c r="B37" s="5">
        <v>0</v>
      </c>
      <c r="C37" s="4">
        <v>1997</v>
      </c>
      <c r="D37" s="6">
        <v>44133.682268518518</v>
      </c>
      <c r="E37" s="4" t="s">
        <v>69</v>
      </c>
      <c r="F37" s="5">
        <v>4</v>
      </c>
      <c r="G37" s="5">
        <v>4</v>
      </c>
      <c r="H37" s="5">
        <v>4</v>
      </c>
      <c r="I37" s="5">
        <v>3</v>
      </c>
      <c r="J37" s="5">
        <v>4</v>
      </c>
      <c r="K37" s="5">
        <v>4</v>
      </c>
      <c r="L37" s="5">
        <v>3</v>
      </c>
      <c r="M37" s="5">
        <v>4</v>
      </c>
      <c r="N37" s="4">
        <v>3</v>
      </c>
      <c r="O37" s="4">
        <v>3</v>
      </c>
      <c r="P37" s="4">
        <v>2</v>
      </c>
      <c r="Q37" s="4">
        <v>7</v>
      </c>
      <c r="R37" s="4">
        <v>6</v>
      </c>
      <c r="S37" s="4">
        <v>5</v>
      </c>
      <c r="T37" s="4">
        <v>9</v>
      </c>
      <c r="U37" s="4">
        <v>9</v>
      </c>
      <c r="V37" s="5">
        <v>7</v>
      </c>
      <c r="W37" s="5">
        <v>6</v>
      </c>
      <c r="X37" s="5">
        <v>8</v>
      </c>
      <c r="Y37" s="5">
        <v>5</v>
      </c>
      <c r="Z37" s="5">
        <v>4</v>
      </c>
      <c r="AA37" s="5">
        <v>3</v>
      </c>
      <c r="AB37" s="5">
        <v>1</v>
      </c>
      <c r="AC37" s="5">
        <v>2</v>
      </c>
      <c r="AD37" s="4">
        <v>-26</v>
      </c>
    </row>
    <row r="38" spans="1:30" x14ac:dyDescent="0.35">
      <c r="A38" s="4">
        <v>21353</v>
      </c>
      <c r="B38" s="5">
        <v>1</v>
      </c>
      <c r="C38" s="4">
        <v>1994</v>
      </c>
      <c r="D38" s="6">
        <v>44133.700474537036</v>
      </c>
      <c r="E38" s="4" t="s">
        <v>70</v>
      </c>
      <c r="F38" s="5">
        <v>4</v>
      </c>
      <c r="G38" s="5">
        <v>3</v>
      </c>
      <c r="H38" s="5">
        <v>3</v>
      </c>
      <c r="I38" s="5">
        <v>2</v>
      </c>
      <c r="J38" s="5">
        <v>4</v>
      </c>
      <c r="K38" s="5">
        <v>4</v>
      </c>
      <c r="L38" s="5">
        <v>4</v>
      </c>
      <c r="M38" s="5">
        <v>4</v>
      </c>
      <c r="N38" s="4">
        <v>7</v>
      </c>
      <c r="O38" s="4">
        <v>7</v>
      </c>
      <c r="P38" s="4">
        <v>3</v>
      </c>
      <c r="Q38" s="4">
        <v>6</v>
      </c>
      <c r="R38" s="4">
        <v>9</v>
      </c>
      <c r="S38" s="4">
        <v>5</v>
      </c>
      <c r="T38" s="4">
        <v>3</v>
      </c>
      <c r="U38" s="4">
        <v>3</v>
      </c>
      <c r="V38" s="5">
        <v>6</v>
      </c>
      <c r="W38" s="5">
        <v>4</v>
      </c>
      <c r="X38" s="5">
        <v>8</v>
      </c>
      <c r="Y38" s="5">
        <v>3</v>
      </c>
      <c r="Z38" s="5">
        <v>1</v>
      </c>
      <c r="AA38" s="5">
        <v>2</v>
      </c>
      <c r="AB38" s="5">
        <v>7</v>
      </c>
      <c r="AC38" s="5">
        <v>5</v>
      </c>
      <c r="AD38" s="4">
        <v>-4</v>
      </c>
    </row>
    <row r="39" spans="1:30" x14ac:dyDescent="0.35">
      <c r="A39" s="4">
        <v>21080</v>
      </c>
      <c r="B39" s="5">
        <v>0</v>
      </c>
      <c r="C39" s="4">
        <v>1981</v>
      </c>
      <c r="D39" s="6">
        <v>44133.702511574076</v>
      </c>
      <c r="E39" s="4" t="s">
        <v>71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4">
        <v>4</v>
      </c>
      <c r="O39" s="4">
        <v>5</v>
      </c>
      <c r="P39" s="4">
        <v>1</v>
      </c>
      <c r="Q39" s="4">
        <v>5</v>
      </c>
      <c r="R39" s="4">
        <v>4</v>
      </c>
      <c r="S39" s="4">
        <v>5</v>
      </c>
      <c r="T39" s="4">
        <v>3</v>
      </c>
      <c r="U39" s="4">
        <v>3</v>
      </c>
      <c r="V39" s="5">
        <v>1</v>
      </c>
      <c r="W39" s="5">
        <v>3</v>
      </c>
      <c r="X39" s="5">
        <v>6</v>
      </c>
      <c r="Y39" s="5">
        <v>2</v>
      </c>
      <c r="Z39" s="5">
        <v>5</v>
      </c>
      <c r="AA39" s="5">
        <v>4</v>
      </c>
      <c r="AB39" s="5">
        <v>8</v>
      </c>
      <c r="AC39" s="5">
        <v>7</v>
      </c>
      <c r="AD39" s="4">
        <v>-34</v>
      </c>
    </row>
    <row r="40" spans="1:30" x14ac:dyDescent="0.35">
      <c r="A40" s="4">
        <v>21356</v>
      </c>
      <c r="B40" s="5">
        <v>0</v>
      </c>
      <c r="C40" s="4">
        <v>1990</v>
      </c>
      <c r="D40" s="6">
        <v>44133.704745370371</v>
      </c>
      <c r="E40" s="4" t="s">
        <v>72</v>
      </c>
      <c r="F40" s="5">
        <v>4</v>
      </c>
      <c r="G40" s="5">
        <v>3</v>
      </c>
      <c r="H40" s="5">
        <v>3</v>
      </c>
      <c r="I40" s="5">
        <v>2</v>
      </c>
      <c r="J40" s="5">
        <v>4</v>
      </c>
      <c r="K40" s="5">
        <v>4</v>
      </c>
      <c r="L40" s="5">
        <v>2</v>
      </c>
      <c r="M40" s="5">
        <v>4</v>
      </c>
      <c r="N40" s="4">
        <v>9</v>
      </c>
      <c r="O40" s="4">
        <v>153</v>
      </c>
      <c r="P40" s="4">
        <v>11</v>
      </c>
      <c r="Q40" s="4">
        <v>6</v>
      </c>
      <c r="R40" s="4">
        <v>3</v>
      </c>
      <c r="S40" s="4">
        <v>6</v>
      </c>
      <c r="T40" s="4">
        <v>19</v>
      </c>
      <c r="U40" s="4">
        <v>2</v>
      </c>
      <c r="V40" s="5">
        <v>2</v>
      </c>
      <c r="W40" s="5">
        <v>1</v>
      </c>
      <c r="X40" s="5">
        <v>3</v>
      </c>
      <c r="Y40" s="5">
        <v>6</v>
      </c>
      <c r="Z40" s="5">
        <v>7</v>
      </c>
      <c r="AA40" s="5">
        <v>8</v>
      </c>
      <c r="AB40" s="5">
        <v>5</v>
      </c>
      <c r="AC40" s="5">
        <v>4</v>
      </c>
      <c r="AD40" s="4">
        <v>-13</v>
      </c>
    </row>
    <row r="41" spans="1:30" x14ac:dyDescent="0.35">
      <c r="A41" s="4">
        <v>21373</v>
      </c>
      <c r="B41" s="5">
        <v>0</v>
      </c>
      <c r="C41" s="4">
        <v>1997</v>
      </c>
      <c r="D41" s="6">
        <v>44133.721712962964</v>
      </c>
      <c r="E41" s="4" t="s">
        <v>73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3</v>
      </c>
      <c r="L41" s="5">
        <v>2</v>
      </c>
      <c r="M41" s="5">
        <v>4</v>
      </c>
      <c r="N41" s="4">
        <v>3</v>
      </c>
      <c r="O41" s="4">
        <v>4</v>
      </c>
      <c r="P41" s="4">
        <v>7</v>
      </c>
      <c r="Q41" s="4">
        <v>6</v>
      </c>
      <c r="R41" s="4">
        <v>3</v>
      </c>
      <c r="S41" s="4">
        <v>3</v>
      </c>
      <c r="T41" s="4">
        <v>8</v>
      </c>
      <c r="U41" s="4">
        <v>4</v>
      </c>
      <c r="V41" s="5">
        <v>7</v>
      </c>
      <c r="W41" s="5">
        <v>6</v>
      </c>
      <c r="X41" s="5">
        <v>3</v>
      </c>
      <c r="Y41" s="5">
        <v>5</v>
      </c>
      <c r="Z41" s="5">
        <v>2</v>
      </c>
      <c r="AA41" s="5">
        <v>1</v>
      </c>
      <c r="AB41" s="5">
        <v>8</v>
      </c>
      <c r="AC41" s="5">
        <v>4</v>
      </c>
      <c r="AD41" s="4">
        <v>-37</v>
      </c>
    </row>
    <row r="42" spans="1:30" x14ac:dyDescent="0.35">
      <c r="A42" s="4">
        <v>21383</v>
      </c>
      <c r="B42" s="5">
        <v>1</v>
      </c>
      <c r="C42" s="4">
        <v>1992</v>
      </c>
      <c r="D42" s="6">
        <v>44133.733784722222</v>
      </c>
      <c r="E42" s="4" t="s">
        <v>74</v>
      </c>
      <c r="F42" s="5">
        <v>2</v>
      </c>
      <c r="G42" s="5">
        <v>2</v>
      </c>
      <c r="H42" s="5">
        <v>2</v>
      </c>
      <c r="I42" s="5">
        <v>2</v>
      </c>
      <c r="J42" s="5">
        <v>4</v>
      </c>
      <c r="K42" s="5">
        <v>3</v>
      </c>
      <c r="L42" s="5">
        <v>2</v>
      </c>
      <c r="M42" s="5">
        <v>4</v>
      </c>
      <c r="N42" s="4">
        <v>5</v>
      </c>
      <c r="O42" s="4">
        <v>12</v>
      </c>
      <c r="P42" s="4">
        <v>3</v>
      </c>
      <c r="Q42" s="4">
        <v>6</v>
      </c>
      <c r="R42" s="4">
        <v>5</v>
      </c>
      <c r="S42" s="4">
        <v>4</v>
      </c>
      <c r="T42" s="4">
        <v>5</v>
      </c>
      <c r="U42" s="4">
        <v>12</v>
      </c>
      <c r="V42" s="5">
        <v>7</v>
      </c>
      <c r="W42" s="5">
        <v>1</v>
      </c>
      <c r="X42" s="5">
        <v>5</v>
      </c>
      <c r="Y42" s="5">
        <v>2</v>
      </c>
      <c r="Z42" s="5">
        <v>4</v>
      </c>
      <c r="AA42" s="5">
        <v>6</v>
      </c>
      <c r="AB42" s="5">
        <v>8</v>
      </c>
      <c r="AC42" s="5">
        <v>3</v>
      </c>
      <c r="AD42" s="4">
        <v>7</v>
      </c>
    </row>
    <row r="43" spans="1:30" x14ac:dyDescent="0.35">
      <c r="A43" s="4">
        <v>21408</v>
      </c>
      <c r="B43" s="5">
        <v>1</v>
      </c>
      <c r="C43" s="4">
        <v>1990</v>
      </c>
      <c r="D43" s="6">
        <v>44133.753692129627</v>
      </c>
      <c r="E43" s="4" t="s">
        <v>52</v>
      </c>
      <c r="F43" s="5">
        <v>3</v>
      </c>
      <c r="G43" s="5">
        <v>3</v>
      </c>
      <c r="H43" s="5">
        <v>2</v>
      </c>
      <c r="I43" s="5">
        <v>2</v>
      </c>
      <c r="J43" s="5">
        <v>2</v>
      </c>
      <c r="K43" s="5">
        <v>3</v>
      </c>
      <c r="L43" s="5">
        <v>2</v>
      </c>
      <c r="M43" s="5">
        <v>3</v>
      </c>
      <c r="N43" s="4">
        <v>11</v>
      </c>
      <c r="O43" s="4">
        <v>5</v>
      </c>
      <c r="P43" s="4">
        <v>4</v>
      </c>
      <c r="Q43" s="4">
        <v>5</v>
      </c>
      <c r="R43" s="4">
        <v>7</v>
      </c>
      <c r="S43" s="4">
        <v>16</v>
      </c>
      <c r="T43" s="4">
        <v>7</v>
      </c>
      <c r="U43" s="4">
        <v>6</v>
      </c>
      <c r="V43" s="5">
        <v>1</v>
      </c>
      <c r="W43" s="5">
        <v>6</v>
      </c>
      <c r="X43" s="5">
        <v>3</v>
      </c>
      <c r="Y43" s="5">
        <v>7</v>
      </c>
      <c r="Z43" s="5">
        <v>8</v>
      </c>
      <c r="AA43" s="5">
        <v>2</v>
      </c>
      <c r="AB43" s="5">
        <v>4</v>
      </c>
      <c r="AC43" s="5">
        <v>5</v>
      </c>
      <c r="AD43" s="4">
        <v>-19</v>
      </c>
    </row>
    <row r="44" spans="1:30" x14ac:dyDescent="0.35">
      <c r="A44" s="4">
        <v>21470</v>
      </c>
      <c r="B44" s="5">
        <v>0</v>
      </c>
      <c r="C44" s="4">
        <v>1993</v>
      </c>
      <c r="D44" s="6">
        <v>44133.840381944443</v>
      </c>
      <c r="E44" s="4" t="s">
        <v>75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4</v>
      </c>
      <c r="M44" s="5">
        <v>4</v>
      </c>
      <c r="N44" s="4">
        <v>4</v>
      </c>
      <c r="O44" s="4">
        <v>8</v>
      </c>
      <c r="P44" s="4">
        <v>4</v>
      </c>
      <c r="Q44" s="4">
        <v>4</v>
      </c>
      <c r="R44" s="4">
        <v>4</v>
      </c>
      <c r="S44" s="4">
        <v>9</v>
      </c>
      <c r="T44" s="4">
        <v>4</v>
      </c>
      <c r="U44" s="4">
        <v>4</v>
      </c>
      <c r="V44" s="5">
        <v>5</v>
      </c>
      <c r="W44" s="5">
        <v>2</v>
      </c>
      <c r="X44" s="5">
        <v>8</v>
      </c>
      <c r="Y44" s="5">
        <v>1</v>
      </c>
      <c r="Z44" s="5">
        <v>6</v>
      </c>
      <c r="AA44" s="5">
        <v>3</v>
      </c>
      <c r="AB44" s="5">
        <v>4</v>
      </c>
      <c r="AC44" s="5">
        <v>7</v>
      </c>
      <c r="AD44" s="4">
        <v>-30</v>
      </c>
    </row>
    <row r="45" spans="1:30" x14ac:dyDescent="0.35">
      <c r="A45" s="4">
        <v>21495</v>
      </c>
      <c r="B45" s="5">
        <v>0</v>
      </c>
      <c r="C45" s="4">
        <v>1998</v>
      </c>
      <c r="D45" s="6">
        <v>44133.87127314815</v>
      </c>
      <c r="E45" s="4" t="s">
        <v>76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4">
        <v>3</v>
      </c>
      <c r="O45" s="4">
        <v>3</v>
      </c>
      <c r="P45" s="4">
        <v>6</v>
      </c>
      <c r="Q45" s="4">
        <v>4</v>
      </c>
      <c r="R45" s="4">
        <v>5</v>
      </c>
      <c r="S45" s="4">
        <v>10</v>
      </c>
      <c r="T45" s="4">
        <v>4</v>
      </c>
      <c r="U45" s="4">
        <v>6</v>
      </c>
      <c r="V45" s="5">
        <v>4</v>
      </c>
      <c r="W45" s="5">
        <v>5</v>
      </c>
      <c r="X45" s="5">
        <v>1</v>
      </c>
      <c r="Y45" s="5">
        <v>7</v>
      </c>
      <c r="Z45" s="5">
        <v>8</v>
      </c>
      <c r="AA45" s="5">
        <v>2</v>
      </c>
      <c r="AB45" s="5">
        <v>6</v>
      </c>
      <c r="AC45" s="5">
        <v>3</v>
      </c>
      <c r="AD45" s="4">
        <v>-34</v>
      </c>
    </row>
    <row r="46" spans="1:30" x14ac:dyDescent="0.35">
      <c r="A46" s="4">
        <v>21278</v>
      </c>
      <c r="B46" s="5">
        <v>0</v>
      </c>
      <c r="C46" s="4">
        <v>1998</v>
      </c>
      <c r="D46" s="6">
        <v>44133.895289351851</v>
      </c>
      <c r="E46" s="4" t="s">
        <v>77</v>
      </c>
      <c r="F46" s="5">
        <v>4</v>
      </c>
      <c r="G46" s="5">
        <v>4</v>
      </c>
      <c r="H46" s="5">
        <v>3</v>
      </c>
      <c r="I46" s="5">
        <v>3</v>
      </c>
      <c r="J46" s="5">
        <v>4</v>
      </c>
      <c r="K46" s="5">
        <v>4</v>
      </c>
      <c r="L46" s="5">
        <v>2</v>
      </c>
      <c r="M46" s="5">
        <v>4</v>
      </c>
      <c r="N46" s="4">
        <v>1</v>
      </c>
      <c r="O46" s="4">
        <v>3</v>
      </c>
      <c r="P46" s="4">
        <v>2</v>
      </c>
      <c r="Q46" s="4">
        <v>3</v>
      </c>
      <c r="R46" s="4">
        <v>1</v>
      </c>
      <c r="S46" s="4">
        <v>1</v>
      </c>
      <c r="T46" s="4">
        <v>4</v>
      </c>
      <c r="U46" s="4">
        <v>2</v>
      </c>
      <c r="V46" s="5">
        <v>7</v>
      </c>
      <c r="W46" s="5">
        <v>1</v>
      </c>
      <c r="X46" s="5">
        <v>6</v>
      </c>
      <c r="Y46" s="5">
        <v>3</v>
      </c>
      <c r="Z46" s="5">
        <v>2</v>
      </c>
      <c r="AA46" s="5">
        <v>8</v>
      </c>
      <c r="AB46" s="5">
        <v>4</v>
      </c>
      <c r="AC46" s="5">
        <v>5</v>
      </c>
      <c r="AD46" s="4">
        <v>-20</v>
      </c>
    </row>
    <row r="47" spans="1:30" x14ac:dyDescent="0.35">
      <c r="A47" s="4">
        <v>21493</v>
      </c>
      <c r="B47" s="5">
        <v>1</v>
      </c>
      <c r="C47" s="4">
        <v>1997</v>
      </c>
      <c r="D47" s="6">
        <v>44133.910960648151</v>
      </c>
      <c r="E47" s="4" t="s">
        <v>52</v>
      </c>
      <c r="F47" s="5">
        <v>4</v>
      </c>
      <c r="G47" s="5">
        <v>4</v>
      </c>
      <c r="H47" s="5">
        <v>1</v>
      </c>
      <c r="I47" s="5">
        <v>4</v>
      </c>
      <c r="J47" s="5">
        <v>4</v>
      </c>
      <c r="K47" s="5">
        <v>4</v>
      </c>
      <c r="L47" s="5">
        <v>4</v>
      </c>
      <c r="M47" s="5">
        <v>4</v>
      </c>
      <c r="N47" s="4">
        <v>2</v>
      </c>
      <c r="O47" s="4">
        <v>5</v>
      </c>
      <c r="P47" s="4">
        <v>9</v>
      </c>
      <c r="Q47" s="4">
        <v>3</v>
      </c>
      <c r="R47" s="4">
        <v>3</v>
      </c>
      <c r="S47" s="4">
        <v>3</v>
      </c>
      <c r="T47" s="4">
        <v>3</v>
      </c>
      <c r="U47" s="4">
        <v>3</v>
      </c>
      <c r="V47" s="5">
        <v>8</v>
      </c>
      <c r="W47" s="5">
        <v>2</v>
      </c>
      <c r="X47" s="5">
        <v>1</v>
      </c>
      <c r="Y47" s="5">
        <v>3</v>
      </c>
      <c r="Z47" s="5">
        <v>7</v>
      </c>
      <c r="AA47" s="5">
        <v>5</v>
      </c>
      <c r="AB47" s="5">
        <v>4</v>
      </c>
      <c r="AC47" s="5">
        <v>6</v>
      </c>
      <c r="AD47" s="4">
        <v>85</v>
      </c>
    </row>
    <row r="48" spans="1:30" x14ac:dyDescent="0.35">
      <c r="A48" s="4">
        <v>21585</v>
      </c>
      <c r="B48" s="5">
        <v>1</v>
      </c>
      <c r="C48" s="4">
        <v>1986</v>
      </c>
      <c r="D48" s="6">
        <v>44134.364560185182</v>
      </c>
      <c r="E48" s="4" t="s">
        <v>78</v>
      </c>
      <c r="F48" s="5">
        <v>3</v>
      </c>
      <c r="G48" s="5">
        <v>3</v>
      </c>
      <c r="H48" s="5">
        <v>3</v>
      </c>
      <c r="I48" s="5">
        <v>4</v>
      </c>
      <c r="J48" s="5">
        <v>3</v>
      </c>
      <c r="K48" s="5">
        <v>4</v>
      </c>
      <c r="L48" s="5">
        <v>3</v>
      </c>
      <c r="M48" s="5">
        <v>4</v>
      </c>
      <c r="N48" s="4">
        <v>5</v>
      </c>
      <c r="O48" s="4">
        <v>5</v>
      </c>
      <c r="P48" s="4">
        <v>4</v>
      </c>
      <c r="Q48" s="4">
        <v>3</v>
      </c>
      <c r="R48" s="4">
        <v>8</v>
      </c>
      <c r="S48" s="4">
        <v>6</v>
      </c>
      <c r="T48" s="4">
        <v>5</v>
      </c>
      <c r="U48" s="4">
        <v>7</v>
      </c>
      <c r="V48" s="5">
        <v>8</v>
      </c>
      <c r="W48" s="5">
        <v>7</v>
      </c>
      <c r="X48" s="5">
        <v>6</v>
      </c>
      <c r="Y48" s="5">
        <v>4</v>
      </c>
      <c r="Z48" s="5">
        <v>2</v>
      </c>
      <c r="AA48" s="5">
        <v>3</v>
      </c>
      <c r="AB48" s="5">
        <v>5</v>
      </c>
      <c r="AC48" s="5">
        <v>1</v>
      </c>
      <c r="AD48" s="4">
        <v>-25</v>
      </c>
    </row>
    <row r="49" spans="1:30" x14ac:dyDescent="0.35">
      <c r="A49" s="4">
        <v>21594</v>
      </c>
      <c r="B49" s="5">
        <v>1</v>
      </c>
      <c r="C49" s="4">
        <v>1999</v>
      </c>
      <c r="D49" s="6">
        <v>44134.384097222224</v>
      </c>
      <c r="E49" s="4" t="s">
        <v>79</v>
      </c>
      <c r="F49" s="5">
        <v>2</v>
      </c>
      <c r="G49" s="5">
        <v>3</v>
      </c>
      <c r="H49" s="5">
        <v>3</v>
      </c>
      <c r="I49" s="5">
        <v>3</v>
      </c>
      <c r="J49" s="5">
        <v>2</v>
      </c>
      <c r="K49" s="5">
        <v>2</v>
      </c>
      <c r="L49" s="5">
        <v>4</v>
      </c>
      <c r="M49" s="5">
        <v>4</v>
      </c>
      <c r="N49" s="4">
        <v>6</v>
      </c>
      <c r="O49" s="4">
        <v>6</v>
      </c>
      <c r="P49" s="4">
        <v>71</v>
      </c>
      <c r="Q49" s="4">
        <v>4</v>
      </c>
      <c r="R49" s="4">
        <v>5</v>
      </c>
      <c r="S49" s="4">
        <v>6</v>
      </c>
      <c r="T49" s="4">
        <v>7</v>
      </c>
      <c r="U49" s="4">
        <v>4</v>
      </c>
      <c r="V49" s="5">
        <v>7</v>
      </c>
      <c r="W49" s="5">
        <v>5</v>
      </c>
      <c r="X49" s="5">
        <v>1</v>
      </c>
      <c r="Y49" s="5">
        <v>6</v>
      </c>
      <c r="Z49" s="5">
        <v>3</v>
      </c>
      <c r="AA49" s="5">
        <v>8</v>
      </c>
      <c r="AB49" s="5">
        <v>2</v>
      </c>
      <c r="AC49" s="5">
        <v>4</v>
      </c>
      <c r="AD49" s="4">
        <v>40</v>
      </c>
    </row>
    <row r="50" spans="1:30" x14ac:dyDescent="0.35">
      <c r="A50" s="4">
        <v>21708</v>
      </c>
      <c r="B50" s="5">
        <v>0</v>
      </c>
      <c r="C50" s="4">
        <v>2002</v>
      </c>
      <c r="D50" s="6">
        <v>44134.655092592591</v>
      </c>
      <c r="E50" s="4" t="s">
        <v>52</v>
      </c>
      <c r="F50" s="5">
        <v>4</v>
      </c>
      <c r="G50" s="5">
        <v>4</v>
      </c>
      <c r="H50" s="5">
        <v>4</v>
      </c>
      <c r="I50" s="5">
        <v>3</v>
      </c>
      <c r="J50" s="5">
        <v>4</v>
      </c>
      <c r="K50" s="5">
        <v>4</v>
      </c>
      <c r="L50" s="5">
        <v>3</v>
      </c>
      <c r="M50" s="5">
        <v>4</v>
      </c>
      <c r="N50" s="4">
        <v>3</v>
      </c>
      <c r="O50" s="4">
        <v>4</v>
      </c>
      <c r="P50" s="4">
        <v>3</v>
      </c>
      <c r="Q50" s="4">
        <v>7</v>
      </c>
      <c r="R50" s="4">
        <v>4</v>
      </c>
      <c r="S50" s="4">
        <v>4</v>
      </c>
      <c r="T50" s="4">
        <v>6</v>
      </c>
      <c r="U50" s="4">
        <v>5</v>
      </c>
      <c r="V50" s="5">
        <v>7</v>
      </c>
      <c r="W50" s="5">
        <v>6</v>
      </c>
      <c r="X50" s="5">
        <v>5</v>
      </c>
      <c r="Y50" s="5">
        <v>1</v>
      </c>
      <c r="Z50" s="5">
        <v>8</v>
      </c>
      <c r="AA50" s="5">
        <v>4</v>
      </c>
      <c r="AB50" s="5">
        <v>3</v>
      </c>
      <c r="AC50" s="5">
        <v>2</v>
      </c>
      <c r="AD50" s="4">
        <v>-26</v>
      </c>
    </row>
    <row r="51" spans="1:30" x14ac:dyDescent="0.35">
      <c r="A51" s="4">
        <v>21680</v>
      </c>
      <c r="B51" s="5">
        <v>0</v>
      </c>
      <c r="C51" s="4">
        <v>1993</v>
      </c>
      <c r="D51" s="6">
        <v>44134.840081018519</v>
      </c>
      <c r="E51" s="4" t="s">
        <v>80</v>
      </c>
      <c r="F51" s="5">
        <v>4</v>
      </c>
      <c r="G51" s="5">
        <v>1</v>
      </c>
      <c r="H51" s="5">
        <v>3</v>
      </c>
      <c r="I51" s="5">
        <v>1</v>
      </c>
      <c r="J51" s="5">
        <v>3</v>
      </c>
      <c r="K51" s="5">
        <v>4</v>
      </c>
      <c r="L51" s="5">
        <v>4</v>
      </c>
      <c r="M51" s="5">
        <v>4</v>
      </c>
      <c r="N51" s="4">
        <v>4</v>
      </c>
      <c r="O51" s="4">
        <v>5</v>
      </c>
      <c r="P51" s="4">
        <v>3</v>
      </c>
      <c r="Q51" s="4">
        <v>3</v>
      </c>
      <c r="R51" s="4">
        <v>4</v>
      </c>
      <c r="S51" s="4">
        <v>3</v>
      </c>
      <c r="T51" s="4">
        <v>4</v>
      </c>
      <c r="U51" s="4">
        <v>3</v>
      </c>
      <c r="V51" s="5">
        <v>7</v>
      </c>
      <c r="W51" s="5">
        <v>5</v>
      </c>
      <c r="X51" s="5">
        <v>6</v>
      </c>
      <c r="Y51" s="5">
        <v>3</v>
      </c>
      <c r="Z51" s="5">
        <v>4</v>
      </c>
      <c r="AA51" s="5">
        <v>8</v>
      </c>
      <c r="AB51" s="5">
        <v>2</v>
      </c>
      <c r="AC51" s="5">
        <v>1</v>
      </c>
      <c r="AD51" s="4">
        <v>92</v>
      </c>
    </row>
    <row r="52" spans="1:30" x14ac:dyDescent="0.35">
      <c r="A52" s="4">
        <v>21475</v>
      </c>
      <c r="B52" s="5">
        <v>0</v>
      </c>
      <c r="C52" s="4">
        <v>1996</v>
      </c>
      <c r="D52" s="6">
        <v>44134.883657407408</v>
      </c>
      <c r="E52" s="4" t="s">
        <v>52</v>
      </c>
      <c r="F52" s="5">
        <v>3</v>
      </c>
      <c r="G52" s="5">
        <v>3</v>
      </c>
      <c r="H52" s="5">
        <v>2</v>
      </c>
      <c r="I52" s="5">
        <v>3</v>
      </c>
      <c r="J52" s="5">
        <v>3</v>
      </c>
      <c r="K52" s="5">
        <v>3</v>
      </c>
      <c r="L52" s="5">
        <v>2</v>
      </c>
      <c r="M52" s="5">
        <v>3</v>
      </c>
      <c r="N52" s="4">
        <v>2</v>
      </c>
      <c r="O52" s="4">
        <v>3</v>
      </c>
      <c r="P52" s="4">
        <v>2</v>
      </c>
      <c r="Q52" s="4">
        <v>4</v>
      </c>
      <c r="R52" s="4">
        <v>2</v>
      </c>
      <c r="S52" s="4">
        <v>2</v>
      </c>
      <c r="T52" s="4">
        <v>3</v>
      </c>
      <c r="U52" s="4">
        <v>2</v>
      </c>
      <c r="V52" s="5">
        <v>3</v>
      </c>
      <c r="W52" s="5">
        <v>2</v>
      </c>
      <c r="X52" s="5">
        <v>4</v>
      </c>
      <c r="Y52" s="5">
        <v>1</v>
      </c>
      <c r="Z52" s="5">
        <v>6</v>
      </c>
      <c r="AA52" s="5">
        <v>5</v>
      </c>
      <c r="AB52" s="5">
        <v>7</v>
      </c>
      <c r="AC52" s="5">
        <v>8</v>
      </c>
      <c r="AD52" s="4">
        <v>-32</v>
      </c>
    </row>
    <row r="53" spans="1:30" x14ac:dyDescent="0.35">
      <c r="A53" s="4">
        <v>21789</v>
      </c>
      <c r="B53" s="5">
        <v>0</v>
      </c>
      <c r="C53" s="4">
        <v>1996</v>
      </c>
      <c r="D53" s="6">
        <v>44134.897245370368</v>
      </c>
      <c r="E53" s="4" t="s">
        <v>81</v>
      </c>
      <c r="F53" s="5">
        <v>2</v>
      </c>
      <c r="G53" s="5">
        <v>3</v>
      </c>
      <c r="H53" s="5">
        <v>2</v>
      </c>
      <c r="I53" s="5">
        <v>3</v>
      </c>
      <c r="J53" s="5">
        <v>3</v>
      </c>
      <c r="K53" s="5">
        <v>3</v>
      </c>
      <c r="L53" s="5">
        <v>3</v>
      </c>
      <c r="M53" s="5">
        <v>3</v>
      </c>
      <c r="N53" s="4">
        <v>2</v>
      </c>
      <c r="O53" s="4">
        <v>4</v>
      </c>
      <c r="P53" s="4">
        <v>4</v>
      </c>
      <c r="Q53" s="4">
        <v>7</v>
      </c>
      <c r="R53" s="4">
        <v>3</v>
      </c>
      <c r="S53" s="4">
        <v>4</v>
      </c>
      <c r="T53" s="4">
        <v>5</v>
      </c>
      <c r="U53" s="4">
        <v>12</v>
      </c>
      <c r="V53" s="5">
        <v>8</v>
      </c>
      <c r="W53" s="5">
        <v>6</v>
      </c>
      <c r="X53" s="5">
        <v>3</v>
      </c>
      <c r="Y53" s="5">
        <v>7</v>
      </c>
      <c r="Z53" s="5">
        <v>4</v>
      </c>
      <c r="AA53" s="5">
        <v>5</v>
      </c>
      <c r="AB53" s="5">
        <v>2</v>
      </c>
      <c r="AC53" s="5">
        <v>1</v>
      </c>
      <c r="AD53" s="4">
        <v>-17</v>
      </c>
    </row>
    <row r="54" spans="1:30" x14ac:dyDescent="0.35">
      <c r="A54" s="4">
        <v>22019</v>
      </c>
      <c r="B54" s="5">
        <v>0</v>
      </c>
      <c r="C54" s="4">
        <v>1933</v>
      </c>
      <c r="D54" s="6">
        <v>44135.772002314814</v>
      </c>
      <c r="E54" s="4" t="s">
        <v>82</v>
      </c>
      <c r="F54" s="5">
        <v>4</v>
      </c>
      <c r="G54" s="5">
        <v>4</v>
      </c>
      <c r="H54" s="5">
        <v>2</v>
      </c>
      <c r="I54" s="5">
        <v>1</v>
      </c>
      <c r="J54" s="5">
        <v>1</v>
      </c>
      <c r="K54" s="5">
        <v>1</v>
      </c>
      <c r="L54" s="5">
        <v>1</v>
      </c>
      <c r="M54" s="5">
        <v>4</v>
      </c>
      <c r="N54" s="4">
        <v>2</v>
      </c>
      <c r="O54" s="4">
        <v>2</v>
      </c>
      <c r="P54" s="4">
        <v>1</v>
      </c>
      <c r="Q54" s="4">
        <v>1</v>
      </c>
      <c r="R54" s="4">
        <v>3</v>
      </c>
      <c r="S54" s="4">
        <v>3</v>
      </c>
      <c r="T54" s="4">
        <v>2</v>
      </c>
      <c r="U54" s="4">
        <v>2</v>
      </c>
      <c r="V54" s="5">
        <v>4</v>
      </c>
      <c r="W54" s="5">
        <v>7</v>
      </c>
      <c r="X54" s="5">
        <v>3</v>
      </c>
      <c r="Y54" s="5">
        <v>6</v>
      </c>
      <c r="Z54" s="5">
        <v>1</v>
      </c>
      <c r="AA54" s="5">
        <v>8</v>
      </c>
      <c r="AB54" s="5">
        <v>5</v>
      </c>
      <c r="AC54" s="5">
        <v>2</v>
      </c>
      <c r="AD54" s="4">
        <v>139</v>
      </c>
    </row>
    <row r="55" spans="1:30" x14ac:dyDescent="0.35">
      <c r="A55" s="4">
        <v>21991</v>
      </c>
      <c r="B55" s="5">
        <v>0</v>
      </c>
      <c r="C55" s="4">
        <v>1962</v>
      </c>
      <c r="D55" s="6">
        <v>44135.774537037039</v>
      </c>
      <c r="E55" s="4" t="s">
        <v>52</v>
      </c>
      <c r="F55" s="5">
        <v>3</v>
      </c>
      <c r="G55" s="5">
        <v>2</v>
      </c>
      <c r="H55" s="5">
        <v>3</v>
      </c>
      <c r="I55" s="5">
        <v>3</v>
      </c>
      <c r="J55" s="5">
        <v>3</v>
      </c>
      <c r="K55" s="5">
        <v>2</v>
      </c>
      <c r="L55" s="5">
        <v>3</v>
      </c>
      <c r="M55" s="5">
        <v>3</v>
      </c>
      <c r="N55" s="4">
        <v>8</v>
      </c>
      <c r="O55" s="4">
        <v>7</v>
      </c>
      <c r="P55" s="4">
        <v>5</v>
      </c>
      <c r="Q55" s="4">
        <v>8</v>
      </c>
      <c r="R55" s="4">
        <v>6</v>
      </c>
      <c r="S55" s="4">
        <v>5</v>
      </c>
      <c r="T55" s="4">
        <v>5</v>
      </c>
      <c r="U55" s="4">
        <v>5</v>
      </c>
      <c r="V55" s="5">
        <v>1</v>
      </c>
      <c r="W55" s="5">
        <v>3</v>
      </c>
      <c r="X55" s="5">
        <v>5</v>
      </c>
      <c r="Y55" s="5">
        <v>4</v>
      </c>
      <c r="Z55" s="5">
        <v>2</v>
      </c>
      <c r="AA55" s="5">
        <v>7</v>
      </c>
      <c r="AB55" s="5">
        <v>8</v>
      </c>
      <c r="AC55" s="5">
        <v>6</v>
      </c>
      <c r="AD55" s="4">
        <v>-7</v>
      </c>
    </row>
    <row r="56" spans="1:30" x14ac:dyDescent="0.35">
      <c r="A56" s="4">
        <v>22001</v>
      </c>
      <c r="B56" s="5">
        <v>0</v>
      </c>
      <c r="C56" s="4">
        <v>2001</v>
      </c>
      <c r="D56" s="6">
        <v>44135.781030092592</v>
      </c>
      <c r="E56" s="4" t="s">
        <v>52</v>
      </c>
      <c r="F56" s="5">
        <v>2</v>
      </c>
      <c r="G56" s="5">
        <v>2</v>
      </c>
      <c r="H56" s="5">
        <v>2</v>
      </c>
      <c r="I56" s="5">
        <v>2</v>
      </c>
      <c r="J56" s="5">
        <v>2</v>
      </c>
      <c r="K56" s="5">
        <v>3</v>
      </c>
      <c r="L56" s="5">
        <v>3</v>
      </c>
      <c r="M56" s="5">
        <v>3</v>
      </c>
      <c r="N56" s="4">
        <v>1</v>
      </c>
      <c r="O56" s="4">
        <v>3</v>
      </c>
      <c r="P56" s="4">
        <v>3</v>
      </c>
      <c r="Q56" s="4">
        <v>2</v>
      </c>
      <c r="R56" s="4">
        <v>2</v>
      </c>
      <c r="S56" s="4">
        <v>3</v>
      </c>
      <c r="T56" s="4">
        <v>3</v>
      </c>
      <c r="U56" s="4">
        <v>2</v>
      </c>
      <c r="V56" s="5">
        <v>2</v>
      </c>
      <c r="W56" s="5">
        <v>8</v>
      </c>
      <c r="X56" s="5">
        <v>1</v>
      </c>
      <c r="Y56" s="5">
        <v>7</v>
      </c>
      <c r="Z56" s="5">
        <v>3</v>
      </c>
      <c r="AA56" s="5">
        <v>4</v>
      </c>
      <c r="AB56" s="5">
        <v>5</v>
      </c>
      <c r="AC56" s="5">
        <v>6</v>
      </c>
      <c r="AD56" s="4">
        <v>-16</v>
      </c>
    </row>
    <row r="57" spans="1:30" x14ac:dyDescent="0.35">
      <c r="A57" s="4">
        <v>22057</v>
      </c>
      <c r="B57" s="5">
        <v>0</v>
      </c>
      <c r="C57" s="4">
        <v>2001</v>
      </c>
      <c r="D57" s="6">
        <v>44135.939456018517</v>
      </c>
      <c r="E57" s="4" t="s">
        <v>83</v>
      </c>
      <c r="F57" s="5">
        <v>3</v>
      </c>
      <c r="G57" s="5">
        <v>3</v>
      </c>
      <c r="H57" s="5">
        <v>2</v>
      </c>
      <c r="I57" s="5">
        <v>3</v>
      </c>
      <c r="J57" s="5">
        <v>3</v>
      </c>
      <c r="K57" s="5">
        <v>3</v>
      </c>
      <c r="L57" s="5">
        <v>3</v>
      </c>
      <c r="M57" s="5">
        <v>3</v>
      </c>
      <c r="N57" s="4">
        <v>2</v>
      </c>
      <c r="O57" s="4">
        <v>4</v>
      </c>
      <c r="P57" s="4">
        <v>1</v>
      </c>
      <c r="Q57" s="4">
        <v>2</v>
      </c>
      <c r="R57" s="4">
        <v>3</v>
      </c>
      <c r="S57" s="4">
        <v>3</v>
      </c>
      <c r="T57" s="4">
        <v>3</v>
      </c>
      <c r="U57" s="4">
        <v>2</v>
      </c>
      <c r="V57" s="5">
        <v>4</v>
      </c>
      <c r="W57" s="5">
        <v>1</v>
      </c>
      <c r="X57" s="5">
        <v>6</v>
      </c>
      <c r="Y57" s="5">
        <v>2</v>
      </c>
      <c r="Z57" s="5">
        <v>7</v>
      </c>
      <c r="AA57" s="5">
        <v>3</v>
      </c>
      <c r="AB57" s="5">
        <v>5</v>
      </c>
      <c r="AC57" s="5">
        <v>8</v>
      </c>
      <c r="AD57" s="4">
        <v>-31</v>
      </c>
    </row>
    <row r="58" spans="1:30" x14ac:dyDescent="0.35">
      <c r="A58" s="4">
        <v>22078</v>
      </c>
      <c r="B58" s="5">
        <v>1</v>
      </c>
      <c r="C58" s="4">
        <v>1987</v>
      </c>
      <c r="D58" s="6">
        <v>44135.973090277781</v>
      </c>
      <c r="E58" s="4" t="s">
        <v>84</v>
      </c>
      <c r="F58" s="5">
        <v>4</v>
      </c>
      <c r="G58" s="5">
        <v>2</v>
      </c>
      <c r="H58" s="5">
        <v>3</v>
      </c>
      <c r="I58" s="5">
        <v>2</v>
      </c>
      <c r="J58" s="5">
        <v>3</v>
      </c>
      <c r="K58" s="5">
        <v>3</v>
      </c>
      <c r="L58" s="5">
        <v>3</v>
      </c>
      <c r="M58" s="5">
        <v>4</v>
      </c>
      <c r="N58" s="4">
        <v>14</v>
      </c>
      <c r="O58" s="4">
        <v>189</v>
      </c>
      <c r="P58" s="4">
        <v>6</v>
      </c>
      <c r="Q58" s="4">
        <v>11</v>
      </c>
      <c r="R58" s="4">
        <v>86</v>
      </c>
      <c r="S58" s="4">
        <v>26</v>
      </c>
      <c r="T58" s="4">
        <v>7</v>
      </c>
      <c r="U58" s="4">
        <v>13</v>
      </c>
      <c r="V58" s="5">
        <v>6</v>
      </c>
      <c r="W58" s="5">
        <v>5</v>
      </c>
      <c r="X58" s="5">
        <v>3</v>
      </c>
      <c r="Y58" s="5">
        <v>4</v>
      </c>
      <c r="Z58" s="5">
        <v>8</v>
      </c>
      <c r="AA58" s="5">
        <v>2</v>
      </c>
      <c r="AB58" s="5">
        <v>7</v>
      </c>
      <c r="AC58" s="5">
        <v>1</v>
      </c>
      <c r="AD58" s="4">
        <v>-9</v>
      </c>
    </row>
    <row r="59" spans="1:30" x14ac:dyDescent="0.35">
      <c r="A59" s="4">
        <v>22050</v>
      </c>
      <c r="B59" s="5">
        <v>0</v>
      </c>
      <c r="C59" s="4">
        <v>1977</v>
      </c>
      <c r="D59" s="6">
        <v>44136.278668981482</v>
      </c>
      <c r="E59" s="4" t="s">
        <v>85</v>
      </c>
      <c r="F59" s="5">
        <v>4</v>
      </c>
      <c r="G59" s="5">
        <v>4</v>
      </c>
      <c r="H59" s="5">
        <v>3</v>
      </c>
      <c r="I59" s="5">
        <v>4</v>
      </c>
      <c r="J59" s="5">
        <v>4</v>
      </c>
      <c r="K59" s="5">
        <v>4</v>
      </c>
      <c r="L59" s="5">
        <v>4</v>
      </c>
      <c r="M59" s="5">
        <v>4</v>
      </c>
      <c r="N59" s="4">
        <v>3</v>
      </c>
      <c r="O59" s="4">
        <v>4</v>
      </c>
      <c r="P59" s="4">
        <v>3</v>
      </c>
      <c r="Q59" s="4">
        <v>4</v>
      </c>
      <c r="R59" s="4">
        <v>6</v>
      </c>
      <c r="S59" s="4">
        <v>5</v>
      </c>
      <c r="T59" s="4">
        <v>4</v>
      </c>
      <c r="U59" s="4">
        <v>5</v>
      </c>
      <c r="V59" s="5">
        <v>4</v>
      </c>
      <c r="W59" s="5">
        <v>6</v>
      </c>
      <c r="X59" s="5">
        <v>2</v>
      </c>
      <c r="Y59" s="5">
        <v>7</v>
      </c>
      <c r="Z59" s="5">
        <v>3</v>
      </c>
      <c r="AA59" s="5">
        <v>8</v>
      </c>
      <c r="AB59" s="5">
        <v>5</v>
      </c>
      <c r="AC59" s="5">
        <v>1</v>
      </c>
      <c r="AD59" s="4">
        <v>-28</v>
      </c>
    </row>
    <row r="60" spans="1:30" x14ac:dyDescent="0.35">
      <c r="A60" s="4">
        <v>22088</v>
      </c>
      <c r="B60" s="5">
        <v>0</v>
      </c>
      <c r="C60" s="4">
        <v>1970</v>
      </c>
      <c r="D60" s="6">
        <v>44136.390266203707</v>
      </c>
      <c r="E60" s="4" t="s">
        <v>86</v>
      </c>
      <c r="F60" s="5">
        <v>4</v>
      </c>
      <c r="G60" s="5">
        <v>2</v>
      </c>
      <c r="H60" s="5">
        <v>3</v>
      </c>
      <c r="I60" s="5">
        <v>2</v>
      </c>
      <c r="J60" s="5">
        <v>4</v>
      </c>
      <c r="K60" s="5">
        <v>3</v>
      </c>
      <c r="L60" s="5">
        <v>2</v>
      </c>
      <c r="M60" s="5">
        <v>4</v>
      </c>
      <c r="N60" s="4">
        <v>2</v>
      </c>
      <c r="O60" s="4">
        <v>12</v>
      </c>
      <c r="P60" s="4">
        <v>3</v>
      </c>
      <c r="Q60" s="4">
        <v>4</v>
      </c>
      <c r="R60" s="4">
        <v>3</v>
      </c>
      <c r="S60" s="4">
        <v>7</v>
      </c>
      <c r="T60" s="4">
        <v>6</v>
      </c>
      <c r="U60" s="4">
        <v>3</v>
      </c>
      <c r="V60" s="5">
        <v>8</v>
      </c>
      <c r="W60" s="5">
        <v>5</v>
      </c>
      <c r="X60" s="5">
        <v>4</v>
      </c>
      <c r="Y60" s="5">
        <v>6</v>
      </c>
      <c r="Z60" s="5">
        <v>7</v>
      </c>
      <c r="AA60" s="5">
        <v>2</v>
      </c>
      <c r="AB60" s="5">
        <v>1</v>
      </c>
      <c r="AC60" s="5">
        <v>3</v>
      </c>
      <c r="AD60" s="4">
        <v>-7</v>
      </c>
    </row>
    <row r="61" spans="1:30" x14ac:dyDescent="0.35">
      <c r="A61" s="4">
        <v>22162</v>
      </c>
      <c r="B61" s="5">
        <v>0</v>
      </c>
      <c r="C61" s="4">
        <v>1994</v>
      </c>
      <c r="D61" s="6">
        <v>44136.785682870373</v>
      </c>
      <c r="E61" s="4" t="s">
        <v>52</v>
      </c>
      <c r="F61" s="5">
        <v>3</v>
      </c>
      <c r="G61" s="5">
        <v>3</v>
      </c>
      <c r="H61" s="5">
        <v>3</v>
      </c>
      <c r="I61" s="5">
        <v>2</v>
      </c>
      <c r="J61" s="5">
        <v>3</v>
      </c>
      <c r="K61" s="5">
        <v>4</v>
      </c>
      <c r="L61" s="5">
        <v>3</v>
      </c>
      <c r="M61" s="5">
        <v>4</v>
      </c>
      <c r="N61" s="4">
        <v>4</v>
      </c>
      <c r="O61" s="4">
        <v>4</v>
      </c>
      <c r="P61" s="4">
        <v>5</v>
      </c>
      <c r="Q61" s="4">
        <v>10</v>
      </c>
      <c r="R61" s="4">
        <v>6</v>
      </c>
      <c r="S61" s="4">
        <v>6</v>
      </c>
      <c r="T61" s="4">
        <v>4</v>
      </c>
      <c r="U61" s="4">
        <v>4</v>
      </c>
      <c r="V61" s="5">
        <v>2</v>
      </c>
      <c r="W61" s="5">
        <v>3</v>
      </c>
      <c r="X61" s="5">
        <v>1</v>
      </c>
      <c r="Y61" s="5">
        <v>6</v>
      </c>
      <c r="Z61" s="5">
        <v>8</v>
      </c>
      <c r="AA61" s="5">
        <v>7</v>
      </c>
      <c r="AB61" s="5">
        <v>5</v>
      </c>
      <c r="AC61" s="5">
        <v>4</v>
      </c>
      <c r="AD61" s="4">
        <v>-22</v>
      </c>
    </row>
    <row r="62" spans="1:30" x14ac:dyDescent="0.35">
      <c r="A62" s="4">
        <v>21669</v>
      </c>
      <c r="B62" s="5">
        <v>0</v>
      </c>
      <c r="C62" s="4">
        <v>1995</v>
      </c>
      <c r="D62" s="6">
        <v>44136.884062500001</v>
      </c>
      <c r="E62" s="4" t="s">
        <v>52</v>
      </c>
      <c r="F62" s="5">
        <v>3</v>
      </c>
      <c r="G62" s="5">
        <v>3</v>
      </c>
      <c r="H62" s="5">
        <v>3</v>
      </c>
      <c r="I62" s="5">
        <v>2</v>
      </c>
      <c r="J62" s="5">
        <v>3</v>
      </c>
      <c r="K62" s="5">
        <v>3</v>
      </c>
      <c r="L62" s="5">
        <v>1</v>
      </c>
      <c r="M62" s="5">
        <v>3</v>
      </c>
      <c r="N62" s="4">
        <v>2</v>
      </c>
      <c r="O62" s="4">
        <v>2</v>
      </c>
      <c r="P62" s="4">
        <v>2</v>
      </c>
      <c r="Q62" s="4">
        <v>2</v>
      </c>
      <c r="R62" s="4">
        <v>2</v>
      </c>
      <c r="S62" s="4">
        <v>5</v>
      </c>
      <c r="T62" s="4">
        <v>10</v>
      </c>
      <c r="U62" s="4">
        <v>3</v>
      </c>
      <c r="V62" s="5">
        <v>8</v>
      </c>
      <c r="W62" s="5">
        <v>6</v>
      </c>
      <c r="X62" s="5">
        <v>3</v>
      </c>
      <c r="Y62" s="5">
        <v>4</v>
      </c>
      <c r="Z62" s="5">
        <v>7</v>
      </c>
      <c r="AA62" s="5">
        <v>1</v>
      </c>
      <c r="AB62" s="5">
        <v>2</v>
      </c>
      <c r="AC62" s="5">
        <v>5</v>
      </c>
      <c r="AD62" s="4">
        <v>-20</v>
      </c>
    </row>
    <row r="63" spans="1:30" x14ac:dyDescent="0.35">
      <c r="A63" s="4">
        <v>22213</v>
      </c>
      <c r="B63" s="5">
        <v>0</v>
      </c>
      <c r="C63" s="4">
        <v>1983</v>
      </c>
      <c r="D63" s="6">
        <v>44137.361400462964</v>
      </c>
      <c r="E63" s="4" t="s">
        <v>87</v>
      </c>
      <c r="F63" s="5">
        <v>4</v>
      </c>
      <c r="G63" s="5">
        <v>3</v>
      </c>
      <c r="H63" s="5">
        <v>3</v>
      </c>
      <c r="I63" s="5">
        <v>4</v>
      </c>
      <c r="J63" s="5">
        <v>3</v>
      </c>
      <c r="K63" s="5">
        <v>4</v>
      </c>
      <c r="L63" s="5">
        <v>4</v>
      </c>
      <c r="M63" s="5">
        <v>4</v>
      </c>
      <c r="N63" s="4">
        <v>4</v>
      </c>
      <c r="O63" s="4">
        <v>2</v>
      </c>
      <c r="P63" s="4">
        <v>2</v>
      </c>
      <c r="Q63" s="4">
        <v>5</v>
      </c>
      <c r="R63" s="4">
        <v>6</v>
      </c>
      <c r="S63" s="4">
        <v>4</v>
      </c>
      <c r="T63" s="4">
        <v>3</v>
      </c>
      <c r="U63" s="4">
        <v>3</v>
      </c>
      <c r="V63" s="5">
        <v>2</v>
      </c>
      <c r="W63" s="5">
        <v>7</v>
      </c>
      <c r="X63" s="5">
        <v>3</v>
      </c>
      <c r="Y63" s="5">
        <v>1</v>
      </c>
      <c r="Z63" s="5">
        <v>6</v>
      </c>
      <c r="AA63" s="5">
        <v>4</v>
      </c>
      <c r="AB63" s="5">
        <v>5</v>
      </c>
      <c r="AC63" s="5">
        <v>8</v>
      </c>
      <c r="AD63" s="4">
        <v>-15</v>
      </c>
    </row>
    <row r="64" spans="1:30" x14ac:dyDescent="0.35">
      <c r="A64" s="4">
        <v>9994</v>
      </c>
      <c r="B64" s="5">
        <v>0</v>
      </c>
      <c r="C64" s="4">
        <v>1997</v>
      </c>
      <c r="D64" s="6">
        <v>44137.406354166669</v>
      </c>
      <c r="E64" s="4" t="s">
        <v>52</v>
      </c>
      <c r="F64" s="5">
        <v>3</v>
      </c>
      <c r="G64" s="5">
        <v>2</v>
      </c>
      <c r="H64" s="5">
        <v>3</v>
      </c>
      <c r="I64" s="5">
        <v>2</v>
      </c>
      <c r="J64" s="5">
        <v>3</v>
      </c>
      <c r="K64" s="5">
        <v>2</v>
      </c>
      <c r="L64" s="5">
        <v>2</v>
      </c>
      <c r="M64" s="5">
        <v>4</v>
      </c>
      <c r="N64" s="4">
        <v>3</v>
      </c>
      <c r="O64" s="4">
        <v>3</v>
      </c>
      <c r="P64" s="4">
        <v>4</v>
      </c>
      <c r="Q64" s="4">
        <v>4</v>
      </c>
      <c r="R64" s="4">
        <v>4</v>
      </c>
      <c r="S64" s="4">
        <v>7</v>
      </c>
      <c r="T64" s="4">
        <v>4</v>
      </c>
      <c r="U64" s="4">
        <v>3</v>
      </c>
      <c r="V64" s="5">
        <v>1</v>
      </c>
      <c r="W64" s="5">
        <v>5</v>
      </c>
      <c r="X64" s="5">
        <v>3</v>
      </c>
      <c r="Y64" s="5">
        <v>2</v>
      </c>
      <c r="Z64" s="5">
        <v>4</v>
      </c>
      <c r="AA64" s="5">
        <v>8</v>
      </c>
      <c r="AB64" s="5">
        <v>6</v>
      </c>
      <c r="AC64" s="5">
        <v>7</v>
      </c>
      <c r="AD64" s="4">
        <v>-3</v>
      </c>
    </row>
    <row r="65" spans="1:30" x14ac:dyDescent="0.35">
      <c r="A65" s="4">
        <v>22221</v>
      </c>
      <c r="B65" s="5">
        <v>1</v>
      </c>
      <c r="C65" s="4">
        <v>1955</v>
      </c>
      <c r="D65" s="6">
        <v>44137.44940972222</v>
      </c>
      <c r="E65" s="4" t="s">
        <v>52</v>
      </c>
      <c r="F65" s="5">
        <v>2</v>
      </c>
      <c r="G65" s="5">
        <v>2</v>
      </c>
      <c r="H65" s="5">
        <v>2</v>
      </c>
      <c r="I65" s="5">
        <v>3</v>
      </c>
      <c r="J65" s="5">
        <v>3</v>
      </c>
      <c r="K65" s="5">
        <v>4</v>
      </c>
      <c r="L65" s="5">
        <v>4</v>
      </c>
      <c r="M65" s="5">
        <v>3</v>
      </c>
      <c r="N65" s="4">
        <v>3</v>
      </c>
      <c r="O65" s="4">
        <v>3</v>
      </c>
      <c r="P65" s="4">
        <v>4</v>
      </c>
      <c r="Q65" s="4">
        <v>11</v>
      </c>
      <c r="R65" s="4">
        <v>4</v>
      </c>
      <c r="S65" s="4">
        <v>4</v>
      </c>
      <c r="T65" s="4">
        <v>6</v>
      </c>
      <c r="U65" s="4">
        <v>4</v>
      </c>
      <c r="V65" s="5">
        <v>7</v>
      </c>
      <c r="W65" s="5">
        <v>8</v>
      </c>
      <c r="X65" s="5">
        <v>5</v>
      </c>
      <c r="Y65" s="5">
        <v>3</v>
      </c>
      <c r="Z65" s="5">
        <v>6</v>
      </c>
      <c r="AA65" s="5">
        <v>2</v>
      </c>
      <c r="AB65" s="5">
        <v>1</v>
      </c>
      <c r="AC65" s="5">
        <v>4</v>
      </c>
      <c r="AD65" s="4">
        <v>6</v>
      </c>
    </row>
    <row r="66" spans="1:30" x14ac:dyDescent="0.35">
      <c r="A66" s="4">
        <v>19486</v>
      </c>
      <c r="B66" s="5">
        <v>0</v>
      </c>
      <c r="C66" s="4">
        <v>1998</v>
      </c>
      <c r="D66" s="6">
        <v>44137.538634259261</v>
      </c>
      <c r="E66" s="4" t="s">
        <v>88</v>
      </c>
      <c r="F66" s="5">
        <v>4</v>
      </c>
      <c r="G66" s="5">
        <v>3</v>
      </c>
      <c r="H66" s="5">
        <v>3</v>
      </c>
      <c r="I66" s="5">
        <v>3</v>
      </c>
      <c r="J66" s="5">
        <v>3</v>
      </c>
      <c r="K66" s="5">
        <v>3</v>
      </c>
      <c r="L66" s="5">
        <v>2</v>
      </c>
      <c r="M66" s="5">
        <v>3</v>
      </c>
      <c r="N66" s="4">
        <v>3</v>
      </c>
      <c r="O66" s="4">
        <v>22</v>
      </c>
      <c r="P66" s="4">
        <v>4</v>
      </c>
      <c r="Q66" s="4">
        <v>6</v>
      </c>
      <c r="R66" s="4">
        <v>4</v>
      </c>
      <c r="S66" s="4">
        <v>6</v>
      </c>
      <c r="T66" s="4">
        <v>3</v>
      </c>
      <c r="U66" s="4">
        <v>5</v>
      </c>
      <c r="V66" s="5">
        <v>7</v>
      </c>
      <c r="W66" s="5">
        <v>4</v>
      </c>
      <c r="X66" s="5">
        <v>1</v>
      </c>
      <c r="Y66" s="5">
        <v>2</v>
      </c>
      <c r="Z66" s="5">
        <v>3</v>
      </c>
      <c r="AA66" s="5">
        <v>5</v>
      </c>
      <c r="AB66" s="5">
        <v>6</v>
      </c>
      <c r="AC66" s="5">
        <v>8</v>
      </c>
      <c r="AD66" s="4">
        <v>-28</v>
      </c>
    </row>
    <row r="67" spans="1:30" x14ac:dyDescent="0.35">
      <c r="A67" s="4">
        <v>22252</v>
      </c>
      <c r="B67" s="5">
        <v>1</v>
      </c>
      <c r="C67" s="4">
        <v>1996</v>
      </c>
      <c r="D67" s="6">
        <v>44137.576145833336</v>
      </c>
      <c r="E67" s="4" t="s">
        <v>89</v>
      </c>
      <c r="F67" s="5">
        <v>3</v>
      </c>
      <c r="G67" s="5">
        <v>3</v>
      </c>
      <c r="H67" s="5">
        <v>3</v>
      </c>
      <c r="I67" s="5">
        <v>4</v>
      </c>
      <c r="J67" s="5">
        <v>4</v>
      </c>
      <c r="K67" s="5">
        <v>4</v>
      </c>
      <c r="L67" s="5">
        <v>3</v>
      </c>
      <c r="M67" s="5">
        <v>4</v>
      </c>
      <c r="N67" s="4">
        <v>3</v>
      </c>
      <c r="O67" s="4">
        <v>4</v>
      </c>
      <c r="P67" s="4">
        <v>3</v>
      </c>
      <c r="Q67" s="4">
        <v>5</v>
      </c>
      <c r="R67" s="4">
        <v>6</v>
      </c>
      <c r="S67" s="4">
        <v>3</v>
      </c>
      <c r="T67" s="4">
        <v>7</v>
      </c>
      <c r="U67" s="4">
        <v>4</v>
      </c>
      <c r="V67" s="5">
        <v>3</v>
      </c>
      <c r="W67" s="5">
        <v>2</v>
      </c>
      <c r="X67" s="5">
        <v>7</v>
      </c>
      <c r="Y67" s="5">
        <v>1</v>
      </c>
      <c r="Z67" s="5">
        <v>8</v>
      </c>
      <c r="AA67" s="5">
        <v>4</v>
      </c>
      <c r="AB67" s="5">
        <v>6</v>
      </c>
      <c r="AC67" s="5">
        <v>5</v>
      </c>
      <c r="AD67" s="4">
        <v>-24</v>
      </c>
    </row>
    <row r="68" spans="1:30" x14ac:dyDescent="0.35">
      <c r="A68" s="4">
        <v>22259</v>
      </c>
      <c r="B68" s="5">
        <v>0</v>
      </c>
      <c r="C68" s="4">
        <v>2001</v>
      </c>
      <c r="D68" s="6">
        <v>44137.601666666669</v>
      </c>
      <c r="E68" s="4" t="s">
        <v>90</v>
      </c>
      <c r="F68" s="5">
        <v>4</v>
      </c>
      <c r="G68" s="5">
        <v>3</v>
      </c>
      <c r="H68" s="5">
        <v>2</v>
      </c>
      <c r="I68" s="5">
        <v>3</v>
      </c>
      <c r="J68" s="5">
        <v>4</v>
      </c>
      <c r="K68" s="5">
        <v>3</v>
      </c>
      <c r="L68" s="5">
        <v>4</v>
      </c>
      <c r="M68" s="5">
        <v>4</v>
      </c>
      <c r="N68" s="4">
        <v>3</v>
      </c>
      <c r="O68" s="4">
        <v>5</v>
      </c>
      <c r="P68" s="4">
        <v>3</v>
      </c>
      <c r="Q68" s="4">
        <v>4</v>
      </c>
      <c r="R68" s="4">
        <v>6</v>
      </c>
      <c r="S68" s="4">
        <v>7</v>
      </c>
      <c r="T68" s="4">
        <v>5</v>
      </c>
      <c r="U68" s="4">
        <v>6</v>
      </c>
      <c r="V68" s="5">
        <v>5</v>
      </c>
      <c r="W68" s="5">
        <v>7</v>
      </c>
      <c r="X68" s="5">
        <v>8</v>
      </c>
      <c r="Y68" s="5">
        <v>6</v>
      </c>
      <c r="Z68" s="5">
        <v>4</v>
      </c>
      <c r="AA68" s="5">
        <v>3</v>
      </c>
      <c r="AB68" s="5">
        <v>1</v>
      </c>
      <c r="AC68" s="5">
        <v>2</v>
      </c>
      <c r="AD68" s="4">
        <v>-7</v>
      </c>
    </row>
    <row r="69" spans="1:30" x14ac:dyDescent="0.35">
      <c r="A69" s="4">
        <v>22299</v>
      </c>
      <c r="B69" s="5">
        <v>0</v>
      </c>
      <c r="C69" s="4">
        <v>1992</v>
      </c>
      <c r="D69" s="6">
        <v>44137.673414351855</v>
      </c>
      <c r="E69" s="4" t="s">
        <v>91</v>
      </c>
      <c r="F69" s="5">
        <v>4</v>
      </c>
      <c r="G69" s="5">
        <v>3</v>
      </c>
      <c r="H69" s="5">
        <v>2</v>
      </c>
      <c r="I69" s="5">
        <v>3</v>
      </c>
      <c r="J69" s="5">
        <v>3</v>
      </c>
      <c r="K69" s="5">
        <v>3</v>
      </c>
      <c r="L69" s="5">
        <v>3</v>
      </c>
      <c r="M69" s="5">
        <v>4</v>
      </c>
      <c r="N69" s="4">
        <v>5</v>
      </c>
      <c r="O69" s="4">
        <v>8</v>
      </c>
      <c r="P69" s="4">
        <v>5</v>
      </c>
      <c r="Q69" s="4">
        <v>8</v>
      </c>
      <c r="R69" s="4">
        <v>9</v>
      </c>
      <c r="S69" s="4">
        <v>7</v>
      </c>
      <c r="T69" s="4">
        <v>10</v>
      </c>
      <c r="U69" s="4">
        <v>13</v>
      </c>
      <c r="V69" s="5">
        <v>7</v>
      </c>
      <c r="W69" s="5">
        <v>6</v>
      </c>
      <c r="X69" s="5">
        <v>8</v>
      </c>
      <c r="Y69" s="5">
        <v>3</v>
      </c>
      <c r="Z69" s="5">
        <v>2</v>
      </c>
      <c r="AA69" s="5">
        <v>5</v>
      </c>
      <c r="AB69" s="5">
        <v>1</v>
      </c>
      <c r="AC69" s="5">
        <v>4</v>
      </c>
      <c r="AD69" s="4">
        <v>-23</v>
      </c>
    </row>
    <row r="70" spans="1:30" x14ac:dyDescent="0.35">
      <c r="A70" s="4">
        <v>22300</v>
      </c>
      <c r="B70" s="5">
        <v>1</v>
      </c>
      <c r="C70" s="4">
        <v>1996</v>
      </c>
      <c r="D70" s="6">
        <v>44137.674745370372</v>
      </c>
      <c r="E70" s="4" t="s">
        <v>92</v>
      </c>
      <c r="F70" s="5">
        <v>4</v>
      </c>
      <c r="G70" s="5">
        <v>4</v>
      </c>
      <c r="H70" s="5">
        <v>3</v>
      </c>
      <c r="I70" s="5">
        <v>3</v>
      </c>
      <c r="J70" s="5">
        <v>3</v>
      </c>
      <c r="K70" s="5">
        <v>4</v>
      </c>
      <c r="L70" s="5">
        <v>2</v>
      </c>
      <c r="M70" s="5">
        <v>4</v>
      </c>
      <c r="N70" s="4">
        <v>3</v>
      </c>
      <c r="O70" s="4">
        <v>2</v>
      </c>
      <c r="P70" s="4">
        <v>2</v>
      </c>
      <c r="Q70" s="4">
        <v>2</v>
      </c>
      <c r="R70" s="4">
        <v>2</v>
      </c>
      <c r="S70" s="4">
        <v>5</v>
      </c>
      <c r="T70" s="4">
        <v>5</v>
      </c>
      <c r="U70" s="4">
        <v>2</v>
      </c>
      <c r="V70" s="5">
        <v>2</v>
      </c>
      <c r="W70" s="5">
        <v>5</v>
      </c>
      <c r="X70" s="5">
        <v>3</v>
      </c>
      <c r="Y70" s="5">
        <v>4</v>
      </c>
      <c r="Z70" s="5">
        <v>7</v>
      </c>
      <c r="AA70" s="5">
        <v>6</v>
      </c>
      <c r="AB70" s="5">
        <v>1</v>
      </c>
      <c r="AC70" s="5">
        <v>8</v>
      </c>
      <c r="AD70" s="4">
        <v>-22</v>
      </c>
    </row>
    <row r="71" spans="1:30" x14ac:dyDescent="0.35">
      <c r="A71" s="4">
        <v>22307</v>
      </c>
      <c r="B71" s="5">
        <v>0</v>
      </c>
      <c r="C71" s="4">
        <v>1997</v>
      </c>
      <c r="D71" s="6">
        <v>44137.707951388889</v>
      </c>
      <c r="E71" s="4" t="s">
        <v>93</v>
      </c>
      <c r="F71" s="5">
        <v>3</v>
      </c>
      <c r="G71" s="5">
        <v>2</v>
      </c>
      <c r="H71" s="5">
        <v>2</v>
      </c>
      <c r="I71" s="5">
        <v>3</v>
      </c>
      <c r="J71" s="5">
        <v>3</v>
      </c>
      <c r="K71" s="5">
        <v>2</v>
      </c>
      <c r="L71" s="5">
        <v>2</v>
      </c>
      <c r="M71" s="5">
        <v>4</v>
      </c>
      <c r="N71" s="4">
        <v>22</v>
      </c>
      <c r="O71" s="4">
        <v>28</v>
      </c>
      <c r="P71" s="4">
        <v>7</v>
      </c>
      <c r="Q71" s="4">
        <v>14</v>
      </c>
      <c r="R71" s="4">
        <v>28</v>
      </c>
      <c r="S71" s="4">
        <v>14</v>
      </c>
      <c r="T71" s="4">
        <v>109</v>
      </c>
      <c r="U71" s="4">
        <v>7</v>
      </c>
      <c r="V71" s="5">
        <v>7</v>
      </c>
      <c r="W71" s="5">
        <v>8</v>
      </c>
      <c r="X71" s="5">
        <v>3</v>
      </c>
      <c r="Y71" s="5">
        <v>1</v>
      </c>
      <c r="Z71" s="5">
        <v>4</v>
      </c>
      <c r="AA71" s="5">
        <v>5</v>
      </c>
      <c r="AB71" s="5">
        <v>2</v>
      </c>
      <c r="AC71" s="5">
        <v>6</v>
      </c>
      <c r="AD71" s="4">
        <v>-10</v>
      </c>
    </row>
    <row r="72" spans="1:30" x14ac:dyDescent="0.35">
      <c r="A72" s="4">
        <v>22308</v>
      </c>
      <c r="B72" s="5">
        <v>1</v>
      </c>
      <c r="C72" s="4">
        <v>1996</v>
      </c>
      <c r="D72" s="6">
        <v>44137.708124999997</v>
      </c>
      <c r="E72" s="4" t="s">
        <v>94</v>
      </c>
      <c r="F72" s="5">
        <v>4</v>
      </c>
      <c r="G72" s="5">
        <v>4</v>
      </c>
      <c r="H72" s="5">
        <v>4</v>
      </c>
      <c r="I72" s="5">
        <v>3</v>
      </c>
      <c r="J72" s="5">
        <v>4</v>
      </c>
      <c r="K72" s="5">
        <v>4</v>
      </c>
      <c r="L72" s="5">
        <v>4</v>
      </c>
      <c r="M72" s="5">
        <v>4</v>
      </c>
      <c r="N72" s="4">
        <v>5</v>
      </c>
      <c r="O72" s="4">
        <v>3</v>
      </c>
      <c r="P72" s="4">
        <v>3</v>
      </c>
      <c r="Q72" s="4">
        <v>4</v>
      </c>
      <c r="R72" s="4">
        <v>5</v>
      </c>
      <c r="S72" s="4">
        <v>4</v>
      </c>
      <c r="T72" s="4">
        <v>29</v>
      </c>
      <c r="U72" s="4">
        <v>5</v>
      </c>
      <c r="V72" s="5">
        <v>1</v>
      </c>
      <c r="W72" s="5">
        <v>8</v>
      </c>
      <c r="X72" s="5">
        <v>4</v>
      </c>
      <c r="Y72" s="5">
        <v>7</v>
      </c>
      <c r="Z72" s="5">
        <v>3</v>
      </c>
      <c r="AA72" s="5">
        <v>6</v>
      </c>
      <c r="AB72" s="5">
        <v>5</v>
      </c>
      <c r="AC72" s="5">
        <v>2</v>
      </c>
      <c r="AD72" s="4">
        <v>-22</v>
      </c>
    </row>
    <row r="73" spans="1:30" x14ac:dyDescent="0.35">
      <c r="A73" s="4">
        <v>22310</v>
      </c>
      <c r="B73" s="5">
        <v>0</v>
      </c>
      <c r="C73" s="4">
        <v>1997</v>
      </c>
      <c r="D73" s="6">
        <v>44137.717812499999</v>
      </c>
      <c r="E73" s="4" t="s">
        <v>52</v>
      </c>
      <c r="F73" s="5">
        <v>3</v>
      </c>
      <c r="G73" s="5">
        <v>3</v>
      </c>
      <c r="H73" s="5">
        <v>3</v>
      </c>
      <c r="I73" s="5">
        <v>3</v>
      </c>
      <c r="J73" s="5">
        <v>4</v>
      </c>
      <c r="K73" s="5">
        <v>3</v>
      </c>
      <c r="L73" s="5">
        <v>3</v>
      </c>
      <c r="M73" s="5">
        <v>3</v>
      </c>
      <c r="N73" s="4">
        <v>2</v>
      </c>
      <c r="O73" s="4">
        <v>4</v>
      </c>
      <c r="P73" s="4">
        <v>3</v>
      </c>
      <c r="Q73" s="4">
        <v>3</v>
      </c>
      <c r="R73" s="4">
        <v>4</v>
      </c>
      <c r="S73" s="4">
        <v>5</v>
      </c>
      <c r="T73" s="4">
        <v>5</v>
      </c>
      <c r="U73" s="4">
        <v>3</v>
      </c>
      <c r="V73" s="5">
        <v>4</v>
      </c>
      <c r="W73" s="5">
        <v>1</v>
      </c>
      <c r="X73" s="5">
        <v>5</v>
      </c>
      <c r="Y73" s="5">
        <v>7</v>
      </c>
      <c r="Z73" s="5">
        <v>3</v>
      </c>
      <c r="AA73" s="5">
        <v>2</v>
      </c>
      <c r="AB73" s="5">
        <v>6</v>
      </c>
      <c r="AC73" s="5">
        <v>8</v>
      </c>
      <c r="AD73" s="4">
        <v>-32</v>
      </c>
    </row>
    <row r="74" spans="1:30" x14ac:dyDescent="0.35">
      <c r="A74" s="4">
        <v>22314</v>
      </c>
      <c r="B74" s="5">
        <v>0</v>
      </c>
      <c r="C74" s="4">
        <v>1997</v>
      </c>
      <c r="D74" s="6">
        <v>44137.726423611108</v>
      </c>
      <c r="E74" s="4" t="s">
        <v>52</v>
      </c>
      <c r="F74" s="5">
        <v>4</v>
      </c>
      <c r="G74" s="5">
        <v>3</v>
      </c>
      <c r="H74" s="5">
        <v>3</v>
      </c>
      <c r="I74" s="5">
        <v>4</v>
      </c>
      <c r="J74" s="5">
        <v>3</v>
      </c>
      <c r="K74" s="5">
        <v>4</v>
      </c>
      <c r="L74" s="5">
        <v>2</v>
      </c>
      <c r="M74" s="5">
        <v>4</v>
      </c>
      <c r="N74" s="4">
        <v>2</v>
      </c>
      <c r="O74" s="4">
        <v>8</v>
      </c>
      <c r="P74" s="4">
        <v>3</v>
      </c>
      <c r="Q74" s="4">
        <v>3</v>
      </c>
      <c r="R74" s="4">
        <v>3</v>
      </c>
      <c r="S74" s="4">
        <v>8</v>
      </c>
      <c r="T74" s="4">
        <v>4</v>
      </c>
      <c r="U74" s="4">
        <v>4</v>
      </c>
      <c r="V74" s="5">
        <v>1</v>
      </c>
      <c r="W74" s="5">
        <v>2</v>
      </c>
      <c r="X74" s="5">
        <v>6</v>
      </c>
      <c r="Y74" s="5">
        <v>5</v>
      </c>
      <c r="Z74" s="5">
        <v>3</v>
      </c>
      <c r="AA74" s="5">
        <v>7</v>
      </c>
      <c r="AB74" s="5">
        <v>8</v>
      </c>
      <c r="AC74" s="5">
        <v>4</v>
      </c>
      <c r="AD74" s="4">
        <v>-7</v>
      </c>
    </row>
    <row r="75" spans="1:30" x14ac:dyDescent="0.35">
      <c r="A75" s="4">
        <v>22315</v>
      </c>
      <c r="B75" s="5">
        <v>1</v>
      </c>
      <c r="C75" s="4">
        <v>1997</v>
      </c>
      <c r="D75" s="6">
        <v>44137.731469907405</v>
      </c>
      <c r="E75" s="4" t="s">
        <v>52</v>
      </c>
      <c r="F75" s="5">
        <v>3</v>
      </c>
      <c r="G75" s="5">
        <v>3</v>
      </c>
      <c r="H75" s="5">
        <v>2</v>
      </c>
      <c r="I75" s="5">
        <v>3</v>
      </c>
      <c r="J75" s="5">
        <v>3</v>
      </c>
      <c r="K75" s="5">
        <v>3</v>
      </c>
      <c r="L75" s="5">
        <v>2</v>
      </c>
      <c r="M75" s="5">
        <v>4</v>
      </c>
      <c r="N75" s="4">
        <v>3</v>
      </c>
      <c r="O75" s="4">
        <v>5</v>
      </c>
      <c r="P75" s="4">
        <v>3</v>
      </c>
      <c r="Q75" s="4">
        <v>9</v>
      </c>
      <c r="R75" s="4">
        <v>4</v>
      </c>
      <c r="S75" s="4">
        <v>7</v>
      </c>
      <c r="T75" s="4">
        <v>5</v>
      </c>
      <c r="U75" s="4">
        <v>4</v>
      </c>
      <c r="V75" s="5">
        <v>7</v>
      </c>
      <c r="W75" s="5">
        <v>4</v>
      </c>
      <c r="X75" s="5">
        <v>2</v>
      </c>
      <c r="Y75" s="5">
        <v>1</v>
      </c>
      <c r="Z75" s="5">
        <v>8</v>
      </c>
      <c r="AA75" s="5">
        <v>3</v>
      </c>
      <c r="AB75" s="5">
        <v>5</v>
      </c>
      <c r="AC75" s="5">
        <v>6</v>
      </c>
      <c r="AD75" s="4">
        <v>-31</v>
      </c>
    </row>
    <row r="76" spans="1:30" x14ac:dyDescent="0.35">
      <c r="A76" s="4">
        <v>22318</v>
      </c>
      <c r="B76" s="5">
        <v>0</v>
      </c>
      <c r="C76" s="4">
        <v>1996</v>
      </c>
      <c r="D76" s="6">
        <v>44137.73333333333</v>
      </c>
      <c r="E76" s="4" t="s">
        <v>52</v>
      </c>
      <c r="F76" s="5">
        <v>4</v>
      </c>
      <c r="G76" s="5">
        <v>3</v>
      </c>
      <c r="H76" s="5">
        <v>3</v>
      </c>
      <c r="I76" s="5">
        <v>3</v>
      </c>
      <c r="J76" s="5">
        <v>4</v>
      </c>
      <c r="K76" s="5">
        <v>4</v>
      </c>
      <c r="L76" s="5">
        <v>2</v>
      </c>
      <c r="M76" s="5">
        <v>4</v>
      </c>
      <c r="N76" s="4">
        <v>3</v>
      </c>
      <c r="O76" s="4">
        <v>7</v>
      </c>
      <c r="P76" s="4">
        <v>3</v>
      </c>
      <c r="Q76" s="4">
        <v>5</v>
      </c>
      <c r="R76" s="4">
        <v>5</v>
      </c>
      <c r="S76" s="4">
        <v>5</v>
      </c>
      <c r="T76" s="4">
        <v>6</v>
      </c>
      <c r="U76" s="4">
        <v>4</v>
      </c>
      <c r="V76" s="5">
        <v>7</v>
      </c>
      <c r="W76" s="5">
        <v>1</v>
      </c>
      <c r="X76" s="5">
        <v>6</v>
      </c>
      <c r="Y76" s="5">
        <v>2</v>
      </c>
      <c r="Z76" s="5">
        <v>5</v>
      </c>
      <c r="AA76" s="5">
        <v>3</v>
      </c>
      <c r="AB76" s="5">
        <v>4</v>
      </c>
      <c r="AC76" s="5">
        <v>8</v>
      </c>
      <c r="AD76" s="4">
        <v>-28</v>
      </c>
    </row>
    <row r="77" spans="1:30" x14ac:dyDescent="0.35">
      <c r="A77" s="4">
        <v>22321</v>
      </c>
      <c r="B77" s="5">
        <v>0</v>
      </c>
      <c r="C77" s="4">
        <v>1996</v>
      </c>
      <c r="D77" s="6">
        <v>44137.740381944444</v>
      </c>
      <c r="E77" s="4" t="s">
        <v>95</v>
      </c>
      <c r="F77" s="5">
        <v>4</v>
      </c>
      <c r="G77" s="5">
        <v>4</v>
      </c>
      <c r="H77" s="5">
        <v>4</v>
      </c>
      <c r="I77" s="5">
        <v>4</v>
      </c>
      <c r="J77" s="5">
        <v>4</v>
      </c>
      <c r="K77" s="5">
        <v>4</v>
      </c>
      <c r="L77" s="5">
        <v>4</v>
      </c>
      <c r="M77" s="5">
        <v>4</v>
      </c>
      <c r="N77" s="4">
        <v>2</v>
      </c>
      <c r="O77" s="4">
        <v>2</v>
      </c>
      <c r="P77" s="4">
        <v>1</v>
      </c>
      <c r="Q77" s="4">
        <v>3</v>
      </c>
      <c r="R77" s="4">
        <v>2</v>
      </c>
      <c r="S77" s="4">
        <v>2</v>
      </c>
      <c r="T77" s="4">
        <v>2</v>
      </c>
      <c r="U77" s="4">
        <v>3</v>
      </c>
      <c r="V77" s="5">
        <v>8</v>
      </c>
      <c r="W77" s="5">
        <v>7</v>
      </c>
      <c r="X77" s="5">
        <v>3</v>
      </c>
      <c r="Y77" s="5">
        <v>2</v>
      </c>
      <c r="Z77" s="5">
        <v>5</v>
      </c>
      <c r="AA77" s="5">
        <v>4</v>
      </c>
      <c r="AB77" s="5">
        <v>6</v>
      </c>
      <c r="AC77" s="5">
        <v>1</v>
      </c>
      <c r="AD77" s="4">
        <v>-34</v>
      </c>
    </row>
    <row r="78" spans="1:30" x14ac:dyDescent="0.35">
      <c r="A78" s="4">
        <v>22331</v>
      </c>
      <c r="B78" s="5">
        <v>1</v>
      </c>
      <c r="C78" s="4">
        <v>1998</v>
      </c>
      <c r="D78" s="6">
        <v>44137.76152777778</v>
      </c>
      <c r="E78" s="4" t="s">
        <v>52</v>
      </c>
      <c r="F78" s="5">
        <v>3</v>
      </c>
      <c r="G78" s="5">
        <v>3</v>
      </c>
      <c r="H78" s="5">
        <v>3</v>
      </c>
      <c r="I78" s="5">
        <v>4</v>
      </c>
      <c r="J78" s="5">
        <v>4</v>
      </c>
      <c r="K78" s="5">
        <v>3</v>
      </c>
      <c r="L78" s="5">
        <v>2</v>
      </c>
      <c r="M78" s="5">
        <v>4</v>
      </c>
      <c r="N78" s="4">
        <v>3</v>
      </c>
      <c r="O78" s="4">
        <v>3</v>
      </c>
      <c r="P78" s="4">
        <v>4</v>
      </c>
      <c r="Q78" s="4">
        <v>6</v>
      </c>
      <c r="R78" s="4">
        <v>6</v>
      </c>
      <c r="S78" s="4">
        <v>5</v>
      </c>
      <c r="T78" s="4">
        <v>15</v>
      </c>
      <c r="U78" s="4">
        <v>4</v>
      </c>
      <c r="V78" s="5">
        <v>6</v>
      </c>
      <c r="W78" s="5">
        <v>5</v>
      </c>
      <c r="X78" s="5">
        <v>3</v>
      </c>
      <c r="Y78" s="5">
        <v>1</v>
      </c>
      <c r="Z78" s="5">
        <v>2</v>
      </c>
      <c r="AA78" s="5">
        <v>8</v>
      </c>
      <c r="AB78" s="5">
        <v>7</v>
      </c>
      <c r="AC78" s="5">
        <v>4</v>
      </c>
      <c r="AD78" s="4">
        <v>-13</v>
      </c>
    </row>
    <row r="79" spans="1:30" x14ac:dyDescent="0.35">
      <c r="A79" s="4">
        <v>22296</v>
      </c>
      <c r="B79" s="5">
        <v>1</v>
      </c>
      <c r="C79" s="4">
        <v>1996</v>
      </c>
      <c r="D79" s="6">
        <v>44137.764675925922</v>
      </c>
      <c r="E79" s="4" t="s">
        <v>96</v>
      </c>
      <c r="F79" s="5">
        <v>3</v>
      </c>
      <c r="G79" s="5">
        <v>3</v>
      </c>
      <c r="H79" s="5">
        <v>3</v>
      </c>
      <c r="I79" s="5">
        <v>3</v>
      </c>
      <c r="J79" s="5">
        <v>3</v>
      </c>
      <c r="K79" s="5">
        <v>3</v>
      </c>
      <c r="L79" s="5">
        <v>3</v>
      </c>
      <c r="M79" s="5">
        <v>4</v>
      </c>
      <c r="N79" s="4">
        <v>7</v>
      </c>
      <c r="O79" s="4">
        <v>3</v>
      </c>
      <c r="P79" s="4">
        <v>3</v>
      </c>
      <c r="Q79" s="4">
        <v>8</v>
      </c>
      <c r="R79" s="4">
        <v>3</v>
      </c>
      <c r="S79" s="4">
        <v>7</v>
      </c>
      <c r="T79" s="4">
        <v>6</v>
      </c>
      <c r="U79" s="4">
        <v>4</v>
      </c>
      <c r="V79" s="5">
        <v>2</v>
      </c>
      <c r="W79" s="5">
        <v>5</v>
      </c>
      <c r="X79" s="5">
        <v>7</v>
      </c>
      <c r="Y79" s="5">
        <v>1</v>
      </c>
      <c r="Z79" s="5">
        <v>3</v>
      </c>
      <c r="AA79" s="5">
        <v>8</v>
      </c>
      <c r="AB79" s="5">
        <v>4</v>
      </c>
      <c r="AC79" s="5">
        <v>6</v>
      </c>
      <c r="AD79" s="4">
        <v>-40</v>
      </c>
    </row>
    <row r="80" spans="1:30" x14ac:dyDescent="0.35">
      <c r="A80" s="4">
        <v>22341</v>
      </c>
      <c r="B80" s="5">
        <v>0</v>
      </c>
      <c r="C80" s="4">
        <v>1998</v>
      </c>
      <c r="D80" s="6">
        <v>44137.782870370371</v>
      </c>
      <c r="E80" s="4" t="s">
        <v>97</v>
      </c>
      <c r="F80" s="5">
        <v>3</v>
      </c>
      <c r="G80" s="5">
        <v>4</v>
      </c>
      <c r="H80" s="5">
        <v>3</v>
      </c>
      <c r="I80" s="5">
        <v>3</v>
      </c>
      <c r="J80" s="5">
        <v>3</v>
      </c>
      <c r="K80" s="5">
        <v>4</v>
      </c>
      <c r="L80" s="5">
        <v>3</v>
      </c>
      <c r="M80" s="5">
        <v>3</v>
      </c>
      <c r="N80" s="4">
        <v>1</v>
      </c>
      <c r="O80" s="4">
        <v>3</v>
      </c>
      <c r="P80" s="4">
        <v>2</v>
      </c>
      <c r="Q80" s="4">
        <v>3</v>
      </c>
      <c r="R80" s="4">
        <v>3</v>
      </c>
      <c r="S80" s="4">
        <v>3</v>
      </c>
      <c r="T80" s="4">
        <v>2</v>
      </c>
      <c r="U80" s="4">
        <v>2</v>
      </c>
      <c r="V80" s="5">
        <v>7</v>
      </c>
      <c r="W80" s="5">
        <v>4</v>
      </c>
      <c r="X80" s="5">
        <v>3</v>
      </c>
      <c r="Y80" s="5">
        <v>2</v>
      </c>
      <c r="Z80" s="5">
        <v>1</v>
      </c>
      <c r="AA80" s="5">
        <v>8</v>
      </c>
      <c r="AB80" s="5">
        <v>5</v>
      </c>
      <c r="AC80" s="5">
        <v>6</v>
      </c>
      <c r="AD80" s="4">
        <v>-15</v>
      </c>
    </row>
    <row r="81" spans="1:30" x14ac:dyDescent="0.35">
      <c r="A81" s="4">
        <v>22342</v>
      </c>
      <c r="B81" s="5">
        <v>0</v>
      </c>
      <c r="C81" s="4">
        <v>1997</v>
      </c>
      <c r="D81" s="6">
        <v>44137.782997685186</v>
      </c>
      <c r="E81" s="4" t="s">
        <v>52</v>
      </c>
      <c r="F81" s="5">
        <v>4</v>
      </c>
      <c r="G81" s="5">
        <v>3</v>
      </c>
      <c r="H81" s="5">
        <v>3</v>
      </c>
      <c r="I81" s="5">
        <v>2</v>
      </c>
      <c r="J81" s="5">
        <v>4</v>
      </c>
      <c r="K81" s="5">
        <v>3</v>
      </c>
      <c r="L81" s="5">
        <v>3</v>
      </c>
      <c r="M81" s="5">
        <v>4</v>
      </c>
      <c r="N81" s="4">
        <v>2</v>
      </c>
      <c r="O81" s="4">
        <v>3</v>
      </c>
      <c r="P81" s="4">
        <v>2</v>
      </c>
      <c r="Q81" s="4">
        <v>5</v>
      </c>
      <c r="R81" s="4">
        <v>4</v>
      </c>
      <c r="S81" s="4">
        <v>8</v>
      </c>
      <c r="T81" s="4">
        <v>3</v>
      </c>
      <c r="U81" s="4">
        <v>3</v>
      </c>
      <c r="V81" s="5">
        <v>2</v>
      </c>
      <c r="W81" s="5">
        <v>3</v>
      </c>
      <c r="X81" s="5">
        <v>5</v>
      </c>
      <c r="Y81" s="5">
        <v>6</v>
      </c>
      <c r="Z81" s="5">
        <v>1</v>
      </c>
      <c r="AA81" s="5">
        <v>8</v>
      </c>
      <c r="AB81" s="5">
        <v>7</v>
      </c>
      <c r="AC81" s="5">
        <v>4</v>
      </c>
      <c r="AD81" s="4">
        <v>-16</v>
      </c>
    </row>
    <row r="82" spans="1:30" x14ac:dyDescent="0.35">
      <c r="A82" s="4">
        <v>22344</v>
      </c>
      <c r="B82" s="5">
        <v>0</v>
      </c>
      <c r="C82" s="4">
        <v>1996</v>
      </c>
      <c r="D82" s="6">
        <v>44137.784861111111</v>
      </c>
      <c r="E82" s="4" t="s">
        <v>98</v>
      </c>
      <c r="F82" s="5">
        <v>4</v>
      </c>
      <c r="G82" s="5">
        <v>4</v>
      </c>
      <c r="H82" s="5">
        <v>4</v>
      </c>
      <c r="I82" s="5">
        <v>4</v>
      </c>
      <c r="J82" s="5">
        <v>4</v>
      </c>
      <c r="K82" s="5">
        <v>4</v>
      </c>
      <c r="L82" s="5">
        <v>4</v>
      </c>
      <c r="M82" s="5">
        <v>4</v>
      </c>
      <c r="N82" s="4">
        <v>3</v>
      </c>
      <c r="O82" s="4">
        <v>19</v>
      </c>
      <c r="P82" s="4">
        <v>3</v>
      </c>
      <c r="Q82" s="4">
        <v>17</v>
      </c>
      <c r="R82" s="4">
        <v>4</v>
      </c>
      <c r="S82" s="4">
        <v>4</v>
      </c>
      <c r="T82" s="4">
        <v>5</v>
      </c>
      <c r="U82" s="4">
        <v>22</v>
      </c>
      <c r="V82" s="5">
        <v>7</v>
      </c>
      <c r="W82" s="5">
        <v>2</v>
      </c>
      <c r="X82" s="5">
        <v>4</v>
      </c>
      <c r="Y82" s="5">
        <v>1</v>
      </c>
      <c r="Z82" s="5">
        <v>5</v>
      </c>
      <c r="AA82" s="5">
        <v>8</v>
      </c>
      <c r="AB82" s="5">
        <v>6</v>
      </c>
      <c r="AC82" s="5">
        <v>3</v>
      </c>
      <c r="AD82" s="4">
        <v>-34</v>
      </c>
    </row>
    <row r="83" spans="1:30" x14ac:dyDescent="0.35">
      <c r="A83" s="4">
        <v>22351</v>
      </c>
      <c r="B83" s="5">
        <v>0</v>
      </c>
      <c r="C83" s="4">
        <v>2000</v>
      </c>
      <c r="D83" s="6">
        <v>44137.800752314812</v>
      </c>
      <c r="E83" s="4" t="s">
        <v>52</v>
      </c>
      <c r="F83" s="5">
        <v>4</v>
      </c>
      <c r="G83" s="5">
        <v>4</v>
      </c>
      <c r="H83" s="5">
        <v>4</v>
      </c>
      <c r="I83" s="5">
        <v>3</v>
      </c>
      <c r="J83" s="5">
        <v>4</v>
      </c>
      <c r="K83" s="5">
        <v>4</v>
      </c>
      <c r="L83" s="5">
        <v>2</v>
      </c>
      <c r="M83" s="5">
        <v>4</v>
      </c>
      <c r="N83" s="4">
        <v>5</v>
      </c>
      <c r="O83" s="4">
        <v>4</v>
      </c>
      <c r="P83" s="4">
        <v>2</v>
      </c>
      <c r="Q83" s="4">
        <v>6</v>
      </c>
      <c r="R83" s="4">
        <v>4</v>
      </c>
      <c r="S83" s="4">
        <v>6</v>
      </c>
      <c r="T83" s="4">
        <v>10</v>
      </c>
      <c r="U83" s="4">
        <v>5</v>
      </c>
      <c r="V83" s="5">
        <v>2</v>
      </c>
      <c r="W83" s="5">
        <v>7</v>
      </c>
      <c r="X83" s="5">
        <v>5</v>
      </c>
      <c r="Y83" s="5">
        <v>3</v>
      </c>
      <c r="Z83" s="5">
        <v>8</v>
      </c>
      <c r="AA83" s="5">
        <v>1</v>
      </c>
      <c r="AB83" s="5">
        <v>6</v>
      </c>
      <c r="AC83" s="5">
        <v>4</v>
      </c>
      <c r="AD83" s="4">
        <v>-18</v>
      </c>
    </row>
    <row r="84" spans="1:30" x14ac:dyDescent="0.35">
      <c r="A84" s="4">
        <v>22363</v>
      </c>
      <c r="B84" s="5">
        <v>0</v>
      </c>
      <c r="C84" s="4">
        <v>1996</v>
      </c>
      <c r="D84" s="6">
        <v>44137.85800925926</v>
      </c>
      <c r="E84" s="4" t="s">
        <v>99</v>
      </c>
      <c r="F84" s="5">
        <v>3</v>
      </c>
      <c r="G84" s="5">
        <v>3</v>
      </c>
      <c r="H84" s="5">
        <v>3</v>
      </c>
      <c r="I84" s="5">
        <v>3</v>
      </c>
      <c r="J84" s="5">
        <v>3</v>
      </c>
      <c r="K84" s="5">
        <v>3</v>
      </c>
      <c r="L84" s="5">
        <v>3</v>
      </c>
      <c r="M84" s="5">
        <v>4</v>
      </c>
      <c r="N84" s="4">
        <v>3</v>
      </c>
      <c r="O84" s="4">
        <v>10</v>
      </c>
      <c r="P84" s="4">
        <v>42</v>
      </c>
      <c r="Q84" s="4">
        <v>39</v>
      </c>
      <c r="R84" s="4">
        <v>12</v>
      </c>
      <c r="S84" s="4">
        <v>7</v>
      </c>
      <c r="T84" s="4">
        <v>4</v>
      </c>
      <c r="U84" s="4">
        <v>12</v>
      </c>
      <c r="V84" s="5">
        <v>6</v>
      </c>
      <c r="W84" s="5">
        <v>7</v>
      </c>
      <c r="X84" s="5">
        <v>5</v>
      </c>
      <c r="Y84" s="5">
        <v>2</v>
      </c>
      <c r="Z84" s="5">
        <v>1</v>
      </c>
      <c r="AA84" s="5">
        <v>3</v>
      </c>
      <c r="AB84" s="5">
        <v>8</v>
      </c>
      <c r="AC84" s="5">
        <v>4</v>
      </c>
      <c r="AD84" s="4">
        <v>-40</v>
      </c>
    </row>
    <row r="85" spans="1:30" x14ac:dyDescent="0.35">
      <c r="A85" s="4">
        <v>22394</v>
      </c>
      <c r="B85" s="5">
        <v>0</v>
      </c>
      <c r="C85" s="4">
        <v>1997</v>
      </c>
      <c r="D85" s="6">
        <v>44138.401689814818</v>
      </c>
      <c r="E85" s="4" t="s">
        <v>100</v>
      </c>
      <c r="F85" s="5">
        <v>4</v>
      </c>
      <c r="G85" s="5">
        <v>4</v>
      </c>
      <c r="H85" s="5">
        <v>4</v>
      </c>
      <c r="I85" s="5">
        <v>4</v>
      </c>
      <c r="J85" s="5">
        <v>4</v>
      </c>
      <c r="K85" s="5">
        <v>4</v>
      </c>
      <c r="L85" s="5">
        <v>4</v>
      </c>
      <c r="M85" s="5">
        <v>4</v>
      </c>
      <c r="N85" s="4">
        <v>3</v>
      </c>
      <c r="O85" s="4">
        <v>3</v>
      </c>
      <c r="P85" s="4">
        <v>3</v>
      </c>
      <c r="Q85" s="4">
        <v>2</v>
      </c>
      <c r="R85" s="4">
        <v>3</v>
      </c>
      <c r="S85" s="4">
        <v>4</v>
      </c>
      <c r="T85" s="4">
        <v>2</v>
      </c>
      <c r="U85" s="4">
        <v>4</v>
      </c>
      <c r="V85" s="5">
        <v>8</v>
      </c>
      <c r="W85" s="5">
        <v>5</v>
      </c>
      <c r="X85" s="5">
        <v>4</v>
      </c>
      <c r="Y85" s="5">
        <v>6</v>
      </c>
      <c r="Z85" s="5">
        <v>3</v>
      </c>
      <c r="AA85" s="5">
        <v>2</v>
      </c>
      <c r="AB85" s="5">
        <v>7</v>
      </c>
      <c r="AC85" s="5">
        <v>1</v>
      </c>
      <c r="AD85" s="4">
        <v>-34</v>
      </c>
    </row>
    <row r="86" spans="1:30" x14ac:dyDescent="0.35">
      <c r="A86" s="4">
        <v>22404</v>
      </c>
      <c r="B86" s="5">
        <v>0</v>
      </c>
      <c r="C86" s="4">
        <v>1998</v>
      </c>
      <c r="D86" s="6">
        <v>44138.446782407409</v>
      </c>
      <c r="E86" s="4" t="s">
        <v>52</v>
      </c>
      <c r="F86" s="5">
        <v>3</v>
      </c>
      <c r="G86" s="5">
        <v>3</v>
      </c>
      <c r="H86" s="5">
        <v>3</v>
      </c>
      <c r="I86" s="5">
        <v>2</v>
      </c>
      <c r="J86" s="5">
        <v>3</v>
      </c>
      <c r="K86" s="5">
        <v>4</v>
      </c>
      <c r="L86" s="5">
        <v>2</v>
      </c>
      <c r="M86" s="5">
        <v>3</v>
      </c>
      <c r="N86" s="4">
        <v>6</v>
      </c>
      <c r="O86" s="4">
        <v>4</v>
      </c>
      <c r="P86" s="4">
        <v>4</v>
      </c>
      <c r="Q86" s="4">
        <v>22</v>
      </c>
      <c r="R86" s="4">
        <v>8</v>
      </c>
      <c r="S86" s="4">
        <v>10</v>
      </c>
      <c r="T86" s="4">
        <v>16</v>
      </c>
      <c r="U86" s="4">
        <v>3</v>
      </c>
      <c r="V86" s="5">
        <v>4</v>
      </c>
      <c r="W86" s="5">
        <v>6</v>
      </c>
      <c r="X86" s="5">
        <v>2</v>
      </c>
      <c r="Y86" s="5">
        <v>3</v>
      </c>
      <c r="Z86" s="5">
        <v>5</v>
      </c>
      <c r="AA86" s="5">
        <v>1</v>
      </c>
      <c r="AB86" s="5">
        <v>8</v>
      </c>
      <c r="AC86" s="5">
        <v>7</v>
      </c>
      <c r="AD86" s="4">
        <v>-15</v>
      </c>
    </row>
    <row r="87" spans="1:30" x14ac:dyDescent="0.35">
      <c r="A87" s="4">
        <v>22410</v>
      </c>
      <c r="B87" s="5">
        <v>0</v>
      </c>
      <c r="C87" s="4">
        <v>1977</v>
      </c>
      <c r="D87" s="6">
        <v>44138.489756944444</v>
      </c>
      <c r="E87" s="4" t="s">
        <v>52</v>
      </c>
      <c r="F87" s="5">
        <v>3</v>
      </c>
      <c r="G87" s="5">
        <v>3</v>
      </c>
      <c r="H87" s="5">
        <v>3</v>
      </c>
      <c r="I87" s="5">
        <v>3</v>
      </c>
      <c r="J87" s="5">
        <v>3</v>
      </c>
      <c r="K87" s="5">
        <v>3</v>
      </c>
      <c r="L87" s="5">
        <v>4</v>
      </c>
      <c r="M87" s="5">
        <v>3</v>
      </c>
      <c r="N87" s="4">
        <v>2</v>
      </c>
      <c r="O87" s="4">
        <v>3</v>
      </c>
      <c r="P87" s="4">
        <v>3</v>
      </c>
      <c r="Q87" s="4">
        <v>4</v>
      </c>
      <c r="R87" s="4">
        <v>4</v>
      </c>
      <c r="S87" s="4">
        <v>4</v>
      </c>
      <c r="T87" s="4">
        <v>3</v>
      </c>
      <c r="U87" s="4">
        <v>3</v>
      </c>
      <c r="V87" s="5">
        <v>6</v>
      </c>
      <c r="W87" s="5">
        <v>7</v>
      </c>
      <c r="X87" s="5">
        <v>8</v>
      </c>
      <c r="Y87" s="5">
        <v>4</v>
      </c>
      <c r="Z87" s="5">
        <v>3</v>
      </c>
      <c r="AA87" s="5">
        <v>1</v>
      </c>
      <c r="AB87" s="5">
        <v>5</v>
      </c>
      <c r="AC87" s="5">
        <v>2</v>
      </c>
      <c r="AD87" s="4">
        <v>-27</v>
      </c>
    </row>
    <row r="88" spans="1:30" x14ac:dyDescent="0.35">
      <c r="A88" s="4">
        <v>22416</v>
      </c>
      <c r="B88" s="5">
        <v>1</v>
      </c>
      <c r="C88" s="4">
        <v>2000</v>
      </c>
      <c r="D88" s="6">
        <v>44138.540023148147</v>
      </c>
      <c r="E88" s="4" t="s">
        <v>101</v>
      </c>
      <c r="F88" s="5">
        <v>4</v>
      </c>
      <c r="G88" s="5">
        <v>3</v>
      </c>
      <c r="H88" s="5">
        <v>3</v>
      </c>
      <c r="I88" s="5">
        <v>3</v>
      </c>
      <c r="J88" s="5">
        <v>3</v>
      </c>
      <c r="K88" s="5">
        <v>3</v>
      </c>
      <c r="L88" s="5">
        <v>1</v>
      </c>
      <c r="M88" s="5">
        <v>3</v>
      </c>
      <c r="N88" s="4">
        <v>3</v>
      </c>
      <c r="O88" s="4">
        <v>9</v>
      </c>
      <c r="P88" s="4">
        <v>2</v>
      </c>
      <c r="Q88" s="4">
        <v>12</v>
      </c>
      <c r="R88" s="4">
        <v>6</v>
      </c>
      <c r="S88" s="4">
        <v>11</v>
      </c>
      <c r="T88" s="4">
        <v>15</v>
      </c>
      <c r="U88" s="4">
        <v>25</v>
      </c>
      <c r="V88" s="5">
        <v>6</v>
      </c>
      <c r="W88" s="5">
        <v>3</v>
      </c>
      <c r="X88" s="5">
        <v>4</v>
      </c>
      <c r="Y88" s="5">
        <v>8</v>
      </c>
      <c r="Z88" s="5">
        <v>5</v>
      </c>
      <c r="AA88" s="5">
        <v>7</v>
      </c>
      <c r="AB88" s="5">
        <v>1</v>
      </c>
      <c r="AC88" s="5">
        <v>2</v>
      </c>
      <c r="AD88" s="4">
        <v>-17</v>
      </c>
    </row>
    <row r="89" spans="1:30" x14ac:dyDescent="0.35">
      <c r="A89" s="4">
        <v>22417</v>
      </c>
      <c r="B89" s="5">
        <v>0</v>
      </c>
      <c r="C89" s="4">
        <v>1998</v>
      </c>
      <c r="D89" s="6">
        <v>44138.540914351855</v>
      </c>
      <c r="E89" s="4" t="s">
        <v>52</v>
      </c>
      <c r="F89" s="5">
        <v>3</v>
      </c>
      <c r="G89" s="5">
        <v>4</v>
      </c>
      <c r="H89" s="5">
        <v>3</v>
      </c>
      <c r="I89" s="5">
        <v>3</v>
      </c>
      <c r="J89" s="5">
        <v>3</v>
      </c>
      <c r="K89" s="5">
        <v>3</v>
      </c>
      <c r="L89" s="5">
        <v>2</v>
      </c>
      <c r="M89" s="5">
        <v>3</v>
      </c>
      <c r="N89" s="4">
        <v>4</v>
      </c>
      <c r="O89" s="4">
        <v>6</v>
      </c>
      <c r="P89" s="4">
        <v>6</v>
      </c>
      <c r="Q89" s="4">
        <v>4</v>
      </c>
      <c r="R89" s="4">
        <v>5</v>
      </c>
      <c r="S89" s="4">
        <v>12</v>
      </c>
      <c r="T89" s="4">
        <v>5</v>
      </c>
      <c r="U89" s="4">
        <v>5</v>
      </c>
      <c r="V89" s="5">
        <v>8</v>
      </c>
      <c r="W89" s="5">
        <v>6</v>
      </c>
      <c r="X89" s="5">
        <v>2</v>
      </c>
      <c r="Y89" s="5">
        <v>7</v>
      </c>
      <c r="Z89" s="5">
        <v>5</v>
      </c>
      <c r="AA89" s="5">
        <v>1</v>
      </c>
      <c r="AB89" s="5">
        <v>3</v>
      </c>
      <c r="AC89" s="5">
        <v>4</v>
      </c>
      <c r="AD89" s="4">
        <v>-17</v>
      </c>
    </row>
    <row r="90" spans="1:30" x14ac:dyDescent="0.35">
      <c r="A90" s="4">
        <v>22419</v>
      </c>
      <c r="B90" s="5">
        <v>0</v>
      </c>
      <c r="C90" s="4">
        <v>1992</v>
      </c>
      <c r="D90" s="6">
        <v>44138.558171296296</v>
      </c>
      <c r="E90" s="4" t="s">
        <v>102</v>
      </c>
      <c r="F90" s="5">
        <v>3</v>
      </c>
      <c r="G90" s="5">
        <v>2</v>
      </c>
      <c r="H90" s="5">
        <v>2</v>
      </c>
      <c r="I90" s="5">
        <v>3</v>
      </c>
      <c r="J90" s="5">
        <v>4</v>
      </c>
      <c r="K90" s="5">
        <v>3</v>
      </c>
      <c r="L90" s="5">
        <v>2</v>
      </c>
      <c r="M90" s="5">
        <v>3</v>
      </c>
      <c r="N90" s="4">
        <v>5</v>
      </c>
      <c r="O90" s="4">
        <v>4</v>
      </c>
      <c r="P90" s="4">
        <v>2</v>
      </c>
      <c r="Q90" s="4">
        <v>8</v>
      </c>
      <c r="R90" s="4">
        <v>4</v>
      </c>
      <c r="S90" s="4">
        <v>6</v>
      </c>
      <c r="T90" s="4">
        <v>4</v>
      </c>
      <c r="U90" s="4">
        <v>4</v>
      </c>
      <c r="V90" s="5">
        <v>2</v>
      </c>
      <c r="W90" s="5">
        <v>1</v>
      </c>
      <c r="X90" s="5">
        <v>5</v>
      </c>
      <c r="Y90" s="5">
        <v>8</v>
      </c>
      <c r="Z90" s="5">
        <v>6</v>
      </c>
      <c r="AA90" s="5">
        <v>4</v>
      </c>
      <c r="AB90" s="5">
        <v>7</v>
      </c>
      <c r="AC90" s="5">
        <v>3</v>
      </c>
      <c r="AD90" s="4">
        <v>-16</v>
      </c>
    </row>
    <row r="91" spans="1:30" x14ac:dyDescent="0.35">
      <c r="A91" s="4">
        <v>22421</v>
      </c>
      <c r="B91" s="5">
        <v>0</v>
      </c>
      <c r="C91" s="4">
        <v>1995</v>
      </c>
      <c r="D91" s="6">
        <v>44138.568668981483</v>
      </c>
      <c r="E91" s="4" t="s">
        <v>52</v>
      </c>
      <c r="F91" s="5">
        <v>3</v>
      </c>
      <c r="G91" s="5">
        <v>2</v>
      </c>
      <c r="H91" s="5">
        <v>2</v>
      </c>
      <c r="I91" s="5">
        <v>2</v>
      </c>
      <c r="J91" s="5">
        <v>3</v>
      </c>
      <c r="K91" s="5">
        <v>3</v>
      </c>
      <c r="L91" s="5">
        <v>2</v>
      </c>
      <c r="M91" s="5">
        <v>3</v>
      </c>
      <c r="N91" s="4">
        <v>11</v>
      </c>
      <c r="O91" s="4">
        <v>7</v>
      </c>
      <c r="P91" s="4">
        <v>4</v>
      </c>
      <c r="Q91" s="4">
        <v>8</v>
      </c>
      <c r="R91" s="4">
        <v>5</v>
      </c>
      <c r="S91" s="4">
        <v>5</v>
      </c>
      <c r="T91" s="4">
        <v>5</v>
      </c>
      <c r="U91" s="4">
        <v>5</v>
      </c>
      <c r="V91" s="5">
        <v>1</v>
      </c>
      <c r="W91" s="5">
        <v>3</v>
      </c>
      <c r="X91" s="5">
        <v>8</v>
      </c>
      <c r="Y91" s="5">
        <v>2</v>
      </c>
      <c r="Z91" s="5">
        <v>4</v>
      </c>
      <c r="AA91" s="5">
        <v>5</v>
      </c>
      <c r="AB91" s="5">
        <v>6</v>
      </c>
      <c r="AC91" s="5">
        <v>7</v>
      </c>
      <c r="AD91" s="4">
        <v>-34</v>
      </c>
    </row>
    <row r="92" spans="1:30" x14ac:dyDescent="0.35">
      <c r="A92" s="4">
        <v>22423</v>
      </c>
      <c r="B92" s="5">
        <v>0</v>
      </c>
      <c r="C92" s="4">
        <v>1996</v>
      </c>
      <c r="D92" s="6">
        <v>44138.570034722223</v>
      </c>
      <c r="E92" s="4" t="s">
        <v>52</v>
      </c>
      <c r="F92" s="5">
        <v>4</v>
      </c>
      <c r="G92" s="5">
        <v>4</v>
      </c>
      <c r="H92" s="5">
        <v>4</v>
      </c>
      <c r="I92" s="5">
        <v>3</v>
      </c>
      <c r="J92" s="5">
        <v>4</v>
      </c>
      <c r="K92" s="5">
        <v>3</v>
      </c>
      <c r="L92" s="5">
        <v>2</v>
      </c>
      <c r="M92" s="5">
        <v>4</v>
      </c>
      <c r="N92" s="4">
        <v>5</v>
      </c>
      <c r="O92" s="4">
        <v>4</v>
      </c>
      <c r="P92" s="4">
        <v>4</v>
      </c>
      <c r="Q92" s="4">
        <v>4</v>
      </c>
      <c r="R92" s="4">
        <v>4</v>
      </c>
      <c r="S92" s="4">
        <v>8</v>
      </c>
      <c r="T92" s="4">
        <v>4</v>
      </c>
      <c r="U92" s="4">
        <v>3</v>
      </c>
      <c r="V92" s="5">
        <v>1</v>
      </c>
      <c r="W92" s="5">
        <v>6</v>
      </c>
      <c r="X92" s="5">
        <v>8</v>
      </c>
      <c r="Y92" s="5">
        <v>7</v>
      </c>
      <c r="Z92" s="5">
        <v>4</v>
      </c>
      <c r="AA92" s="5">
        <v>2</v>
      </c>
      <c r="AB92" s="5">
        <v>5</v>
      </c>
      <c r="AC92" s="5">
        <v>3</v>
      </c>
      <c r="AD92" s="4">
        <v>-11</v>
      </c>
    </row>
    <row r="93" spans="1:30" x14ac:dyDescent="0.35">
      <c r="A93" s="4">
        <v>22422</v>
      </c>
      <c r="B93" s="5">
        <v>1</v>
      </c>
      <c r="C93" s="4">
        <v>1994</v>
      </c>
      <c r="D93" s="6">
        <v>44138.570057870369</v>
      </c>
      <c r="E93" s="4" t="s">
        <v>52</v>
      </c>
      <c r="F93" s="5">
        <v>4</v>
      </c>
      <c r="G93" s="5">
        <v>3</v>
      </c>
      <c r="H93" s="5">
        <v>2</v>
      </c>
      <c r="I93" s="5">
        <v>3</v>
      </c>
      <c r="J93" s="5">
        <v>3</v>
      </c>
      <c r="K93" s="5">
        <v>2</v>
      </c>
      <c r="L93" s="5">
        <v>2</v>
      </c>
      <c r="M93" s="5">
        <v>4</v>
      </c>
      <c r="N93" s="4">
        <v>4</v>
      </c>
      <c r="O93" s="4">
        <v>6</v>
      </c>
      <c r="P93" s="4">
        <v>3</v>
      </c>
      <c r="Q93" s="4">
        <v>13</v>
      </c>
      <c r="R93" s="4">
        <v>5</v>
      </c>
      <c r="S93" s="4">
        <v>8</v>
      </c>
      <c r="T93" s="4">
        <v>7</v>
      </c>
      <c r="U93" s="4">
        <v>4</v>
      </c>
      <c r="V93" s="5">
        <v>1</v>
      </c>
      <c r="W93" s="5">
        <v>6</v>
      </c>
      <c r="X93" s="5">
        <v>2</v>
      </c>
      <c r="Y93" s="5">
        <v>5</v>
      </c>
      <c r="Z93" s="5">
        <v>3</v>
      </c>
      <c r="AA93" s="5">
        <v>4</v>
      </c>
      <c r="AB93" s="5">
        <v>7</v>
      </c>
      <c r="AC93" s="5">
        <v>8</v>
      </c>
      <c r="AD93" s="4">
        <v>-9</v>
      </c>
    </row>
    <row r="94" spans="1:30" x14ac:dyDescent="0.35">
      <c r="A94" s="4">
        <v>22427</v>
      </c>
      <c r="B94" s="5">
        <v>0</v>
      </c>
      <c r="C94" s="4">
        <v>1992</v>
      </c>
      <c r="D94" s="6">
        <v>44138.574317129627</v>
      </c>
      <c r="E94" s="4" t="s">
        <v>103</v>
      </c>
      <c r="F94" s="5">
        <v>2</v>
      </c>
      <c r="G94" s="5">
        <v>2</v>
      </c>
      <c r="H94" s="5">
        <v>1</v>
      </c>
      <c r="I94" s="5">
        <v>1</v>
      </c>
      <c r="J94" s="5">
        <v>4</v>
      </c>
      <c r="K94" s="5">
        <v>2</v>
      </c>
      <c r="L94" s="5">
        <v>2</v>
      </c>
      <c r="M94" s="5">
        <v>4</v>
      </c>
      <c r="N94" s="4">
        <v>2</v>
      </c>
      <c r="O94" s="4">
        <v>3</v>
      </c>
      <c r="P94" s="4">
        <v>2</v>
      </c>
      <c r="Q94" s="4">
        <v>3</v>
      </c>
      <c r="R94" s="4">
        <v>6</v>
      </c>
      <c r="S94" s="4">
        <v>3</v>
      </c>
      <c r="T94" s="4">
        <v>3</v>
      </c>
      <c r="U94" s="4">
        <v>3</v>
      </c>
      <c r="V94" s="5">
        <v>7</v>
      </c>
      <c r="W94" s="5">
        <v>1</v>
      </c>
      <c r="X94" s="5">
        <v>6</v>
      </c>
      <c r="Y94" s="5">
        <v>4</v>
      </c>
      <c r="Z94" s="5">
        <v>8</v>
      </c>
      <c r="AA94" s="5">
        <v>5</v>
      </c>
      <c r="AB94" s="5">
        <v>3</v>
      </c>
      <c r="AC94" s="5">
        <v>2</v>
      </c>
      <c r="AD94" s="4">
        <v>58</v>
      </c>
    </row>
    <row r="95" spans="1:30" x14ac:dyDescent="0.35">
      <c r="A95" s="4">
        <v>22426</v>
      </c>
      <c r="B95" s="5">
        <v>0</v>
      </c>
      <c r="C95" s="4">
        <v>1997</v>
      </c>
      <c r="D95" s="6">
        <v>44138.574583333335</v>
      </c>
      <c r="E95" s="4" t="s">
        <v>104</v>
      </c>
      <c r="F95" s="5">
        <v>4</v>
      </c>
      <c r="G95" s="5">
        <v>4</v>
      </c>
      <c r="H95" s="5">
        <v>4</v>
      </c>
      <c r="I95" s="5">
        <v>3</v>
      </c>
      <c r="J95" s="5">
        <v>3</v>
      </c>
      <c r="K95" s="5">
        <v>4</v>
      </c>
      <c r="L95" s="5">
        <v>2</v>
      </c>
      <c r="M95" s="5">
        <v>4</v>
      </c>
      <c r="N95" s="4">
        <v>2</v>
      </c>
      <c r="O95" s="4">
        <v>5</v>
      </c>
      <c r="P95" s="4">
        <v>3</v>
      </c>
      <c r="Q95" s="4">
        <v>6</v>
      </c>
      <c r="R95" s="4">
        <v>4</v>
      </c>
      <c r="S95" s="4">
        <v>7</v>
      </c>
      <c r="T95" s="4">
        <v>6</v>
      </c>
      <c r="U95" s="4">
        <v>3</v>
      </c>
      <c r="V95" s="5">
        <v>4</v>
      </c>
      <c r="W95" s="5">
        <v>7</v>
      </c>
      <c r="X95" s="5">
        <v>3</v>
      </c>
      <c r="Y95" s="5">
        <v>5</v>
      </c>
      <c r="Z95" s="5">
        <v>6</v>
      </c>
      <c r="AA95" s="5">
        <v>2</v>
      </c>
      <c r="AB95" s="5">
        <v>1</v>
      </c>
      <c r="AC95" s="5">
        <v>8</v>
      </c>
      <c r="AD95" s="4">
        <v>-18</v>
      </c>
    </row>
    <row r="96" spans="1:30" x14ac:dyDescent="0.35">
      <c r="A96" s="4">
        <v>22430</v>
      </c>
      <c r="B96" s="5">
        <v>0</v>
      </c>
      <c r="C96" s="4">
        <v>1997</v>
      </c>
      <c r="D96" s="6">
        <v>44138.576296296298</v>
      </c>
      <c r="E96" s="4" t="s">
        <v>105</v>
      </c>
      <c r="F96" s="5">
        <v>4</v>
      </c>
      <c r="G96" s="5">
        <v>3</v>
      </c>
      <c r="H96" s="5">
        <v>3</v>
      </c>
      <c r="I96" s="5">
        <v>3</v>
      </c>
      <c r="J96" s="5">
        <v>3</v>
      </c>
      <c r="K96" s="5">
        <v>3</v>
      </c>
      <c r="L96" s="5">
        <v>2</v>
      </c>
      <c r="M96" s="5">
        <v>4</v>
      </c>
      <c r="N96" s="4">
        <v>3</v>
      </c>
      <c r="O96" s="4">
        <v>5</v>
      </c>
      <c r="P96" s="4">
        <v>4</v>
      </c>
      <c r="Q96" s="4">
        <v>4</v>
      </c>
      <c r="R96" s="4">
        <v>3</v>
      </c>
      <c r="S96" s="4">
        <v>5</v>
      </c>
      <c r="T96" s="4">
        <v>6</v>
      </c>
      <c r="U96" s="4">
        <v>6</v>
      </c>
      <c r="V96" s="5">
        <v>7</v>
      </c>
      <c r="W96" s="5">
        <v>1</v>
      </c>
      <c r="X96" s="5">
        <v>2</v>
      </c>
      <c r="Y96" s="5">
        <v>4</v>
      </c>
      <c r="Z96" s="5">
        <v>5</v>
      </c>
      <c r="AA96" s="5">
        <v>8</v>
      </c>
      <c r="AB96" s="5">
        <v>3</v>
      </c>
      <c r="AC96" s="5">
        <v>6</v>
      </c>
      <c r="AD96" s="4">
        <v>-36</v>
      </c>
    </row>
    <row r="97" spans="1:30" x14ac:dyDescent="0.35">
      <c r="A97" s="4">
        <v>22429</v>
      </c>
      <c r="B97" s="5">
        <v>1</v>
      </c>
      <c r="C97" s="4">
        <v>1997</v>
      </c>
      <c r="D97" s="6">
        <v>44138.576550925929</v>
      </c>
      <c r="E97" s="4" t="s">
        <v>52</v>
      </c>
      <c r="F97" s="5">
        <v>4</v>
      </c>
      <c r="G97" s="5">
        <v>3</v>
      </c>
      <c r="H97" s="5">
        <v>2</v>
      </c>
      <c r="I97" s="5">
        <v>3</v>
      </c>
      <c r="J97" s="5">
        <v>4</v>
      </c>
      <c r="K97" s="5">
        <v>3</v>
      </c>
      <c r="L97" s="5">
        <v>2</v>
      </c>
      <c r="M97" s="5">
        <v>3</v>
      </c>
      <c r="N97" s="4">
        <v>13</v>
      </c>
      <c r="O97" s="4">
        <v>5</v>
      </c>
      <c r="P97" s="4">
        <v>3</v>
      </c>
      <c r="Q97" s="4">
        <v>9</v>
      </c>
      <c r="R97" s="4">
        <v>4</v>
      </c>
      <c r="S97" s="4">
        <v>4</v>
      </c>
      <c r="T97" s="4">
        <v>6</v>
      </c>
      <c r="U97" s="4">
        <v>3</v>
      </c>
      <c r="V97" s="5">
        <v>2</v>
      </c>
      <c r="W97" s="5">
        <v>5</v>
      </c>
      <c r="X97" s="5">
        <v>8</v>
      </c>
      <c r="Y97" s="5">
        <v>1</v>
      </c>
      <c r="Z97" s="5">
        <v>4</v>
      </c>
      <c r="AA97" s="5">
        <v>3</v>
      </c>
      <c r="AB97" s="5">
        <v>7</v>
      </c>
      <c r="AC97" s="5">
        <v>6</v>
      </c>
      <c r="AD97" s="4">
        <v>-9</v>
      </c>
    </row>
    <row r="98" spans="1:30" x14ac:dyDescent="0.35">
      <c r="A98" s="4">
        <v>22431</v>
      </c>
      <c r="B98" s="5">
        <v>0</v>
      </c>
      <c r="C98" s="4">
        <v>1995</v>
      </c>
      <c r="D98" s="6">
        <v>44138.576944444445</v>
      </c>
      <c r="E98" s="4" t="s">
        <v>106</v>
      </c>
      <c r="F98" s="5">
        <v>3</v>
      </c>
      <c r="G98" s="5">
        <v>3</v>
      </c>
      <c r="H98" s="5">
        <v>2</v>
      </c>
      <c r="I98" s="5">
        <v>3</v>
      </c>
      <c r="J98" s="5">
        <v>4</v>
      </c>
      <c r="K98" s="5">
        <v>2</v>
      </c>
      <c r="L98" s="5">
        <v>1</v>
      </c>
      <c r="M98" s="5">
        <v>3</v>
      </c>
      <c r="N98" s="4">
        <v>3</v>
      </c>
      <c r="O98" s="4">
        <v>5</v>
      </c>
      <c r="P98" s="4">
        <v>2</v>
      </c>
      <c r="Q98" s="4">
        <v>5</v>
      </c>
      <c r="R98" s="4">
        <v>3</v>
      </c>
      <c r="S98" s="4">
        <v>15</v>
      </c>
      <c r="T98" s="4">
        <v>6</v>
      </c>
      <c r="U98" s="4">
        <v>4</v>
      </c>
      <c r="V98" s="5">
        <v>1</v>
      </c>
      <c r="W98" s="5">
        <v>2</v>
      </c>
      <c r="X98" s="5">
        <v>6</v>
      </c>
      <c r="Y98" s="5">
        <v>5</v>
      </c>
      <c r="Z98" s="5">
        <v>4</v>
      </c>
      <c r="AA98" s="5">
        <v>3</v>
      </c>
      <c r="AB98" s="5">
        <v>7</v>
      </c>
      <c r="AC98" s="5">
        <v>8</v>
      </c>
      <c r="AD98" s="4">
        <v>-2</v>
      </c>
    </row>
    <row r="99" spans="1:30" x14ac:dyDescent="0.35">
      <c r="A99" s="4">
        <v>22432</v>
      </c>
      <c r="B99" s="5">
        <v>0</v>
      </c>
      <c r="C99" s="4">
        <v>1998</v>
      </c>
      <c r="D99" s="6">
        <v>44138.57880787037</v>
      </c>
      <c r="E99" s="4" t="s">
        <v>52</v>
      </c>
      <c r="F99" s="5">
        <v>3</v>
      </c>
      <c r="G99" s="5">
        <v>4</v>
      </c>
      <c r="H99" s="5">
        <v>4</v>
      </c>
      <c r="I99" s="5">
        <v>3</v>
      </c>
      <c r="J99" s="5">
        <v>3</v>
      </c>
      <c r="K99" s="5">
        <v>4</v>
      </c>
      <c r="L99" s="5">
        <v>2</v>
      </c>
      <c r="M99" s="5">
        <v>4</v>
      </c>
      <c r="N99" s="4">
        <v>3</v>
      </c>
      <c r="O99" s="4">
        <v>3</v>
      </c>
      <c r="P99" s="4">
        <v>3</v>
      </c>
      <c r="Q99" s="4">
        <v>5</v>
      </c>
      <c r="R99" s="4">
        <v>3</v>
      </c>
      <c r="S99" s="4">
        <v>3</v>
      </c>
      <c r="T99" s="4">
        <v>5</v>
      </c>
      <c r="U99" s="4">
        <v>3</v>
      </c>
      <c r="V99" s="5">
        <v>4</v>
      </c>
      <c r="W99" s="5">
        <v>6</v>
      </c>
      <c r="X99" s="5">
        <v>2</v>
      </c>
      <c r="Y99" s="5">
        <v>1</v>
      </c>
      <c r="Z99" s="5">
        <v>8</v>
      </c>
      <c r="AA99" s="5">
        <v>7</v>
      </c>
      <c r="AB99" s="5">
        <v>3</v>
      </c>
      <c r="AC99" s="5">
        <v>5</v>
      </c>
      <c r="AD99" s="4">
        <v>-5</v>
      </c>
    </row>
    <row r="100" spans="1:30" x14ac:dyDescent="0.35">
      <c r="A100" s="4">
        <v>22433</v>
      </c>
      <c r="B100" s="5">
        <v>0</v>
      </c>
      <c r="C100" s="4">
        <v>2000</v>
      </c>
      <c r="D100" s="6">
        <v>44138.578865740739</v>
      </c>
      <c r="E100" s="4" t="s">
        <v>107</v>
      </c>
      <c r="F100" s="5">
        <v>3</v>
      </c>
      <c r="G100" s="5">
        <v>2</v>
      </c>
      <c r="H100" s="5">
        <v>3</v>
      </c>
      <c r="I100" s="5">
        <v>3</v>
      </c>
      <c r="J100" s="5">
        <v>3</v>
      </c>
      <c r="K100" s="5">
        <v>3</v>
      </c>
      <c r="L100" s="5">
        <v>1</v>
      </c>
      <c r="M100" s="5">
        <v>2</v>
      </c>
      <c r="N100" s="4">
        <v>1</v>
      </c>
      <c r="O100" s="4">
        <v>3</v>
      </c>
      <c r="P100" s="4">
        <v>2</v>
      </c>
      <c r="Q100" s="4">
        <v>6</v>
      </c>
      <c r="R100" s="4">
        <v>6</v>
      </c>
      <c r="S100" s="4">
        <v>4</v>
      </c>
      <c r="T100" s="4">
        <v>3</v>
      </c>
      <c r="U100" s="4">
        <v>6</v>
      </c>
      <c r="V100" s="5">
        <v>6</v>
      </c>
      <c r="W100" s="5">
        <v>7</v>
      </c>
      <c r="X100" s="5">
        <v>4</v>
      </c>
      <c r="Y100" s="5">
        <v>5</v>
      </c>
      <c r="Z100" s="5">
        <v>8</v>
      </c>
      <c r="AA100" s="5">
        <v>2</v>
      </c>
      <c r="AB100" s="5">
        <v>3</v>
      </c>
      <c r="AC100" s="5">
        <v>1</v>
      </c>
      <c r="AD100" s="4">
        <v>19</v>
      </c>
    </row>
    <row r="101" spans="1:30" x14ac:dyDescent="0.35">
      <c r="A101" s="4">
        <v>22434</v>
      </c>
      <c r="B101" s="5">
        <v>0</v>
      </c>
      <c r="C101" s="4">
        <v>1995</v>
      </c>
      <c r="D101" s="6">
        <v>44138.579837962963</v>
      </c>
      <c r="E101" s="4" t="s">
        <v>108</v>
      </c>
      <c r="F101" s="5">
        <v>3</v>
      </c>
      <c r="G101" s="5">
        <v>3</v>
      </c>
      <c r="H101" s="5">
        <v>3</v>
      </c>
      <c r="I101" s="5">
        <v>3</v>
      </c>
      <c r="J101" s="5">
        <v>3</v>
      </c>
      <c r="K101" s="5">
        <v>3</v>
      </c>
      <c r="L101" s="5">
        <v>3</v>
      </c>
      <c r="M101" s="5">
        <v>3</v>
      </c>
      <c r="N101" s="4">
        <v>2</v>
      </c>
      <c r="O101" s="4">
        <v>7</v>
      </c>
      <c r="P101" s="4">
        <v>6</v>
      </c>
      <c r="Q101" s="4">
        <v>9</v>
      </c>
      <c r="R101" s="4">
        <v>3</v>
      </c>
      <c r="S101" s="4">
        <v>4</v>
      </c>
      <c r="T101" s="4">
        <v>4</v>
      </c>
      <c r="U101" s="4">
        <v>2</v>
      </c>
      <c r="V101" s="5">
        <v>5</v>
      </c>
      <c r="W101" s="5">
        <v>3</v>
      </c>
      <c r="X101" s="5">
        <v>7</v>
      </c>
      <c r="Y101" s="5">
        <v>1</v>
      </c>
      <c r="Z101" s="5">
        <v>8</v>
      </c>
      <c r="AA101" s="5">
        <v>4</v>
      </c>
      <c r="AB101" s="5">
        <v>2</v>
      </c>
      <c r="AC101" s="5">
        <v>6</v>
      </c>
      <c r="AD101" s="4">
        <v>-40</v>
      </c>
    </row>
    <row r="102" spans="1:30" x14ac:dyDescent="0.35">
      <c r="A102" s="4">
        <v>22435</v>
      </c>
      <c r="B102" s="5">
        <v>0</v>
      </c>
      <c r="C102" s="4">
        <v>2000</v>
      </c>
      <c r="D102" s="6">
        <v>44138.58048611111</v>
      </c>
      <c r="E102" s="4" t="s">
        <v>109</v>
      </c>
      <c r="F102" s="5">
        <v>3</v>
      </c>
      <c r="G102" s="5">
        <v>3</v>
      </c>
      <c r="H102" s="5">
        <v>2</v>
      </c>
      <c r="I102" s="5">
        <v>1</v>
      </c>
      <c r="J102" s="5">
        <v>2</v>
      </c>
      <c r="K102" s="5">
        <v>4</v>
      </c>
      <c r="L102" s="5">
        <v>1</v>
      </c>
      <c r="M102" s="5">
        <v>3</v>
      </c>
      <c r="N102" s="4">
        <v>2</v>
      </c>
      <c r="O102" s="4">
        <v>8</v>
      </c>
      <c r="P102" s="4">
        <v>3</v>
      </c>
      <c r="Q102" s="4">
        <v>3</v>
      </c>
      <c r="R102" s="4">
        <v>5</v>
      </c>
      <c r="S102" s="4">
        <v>6</v>
      </c>
      <c r="T102" s="4">
        <v>4</v>
      </c>
      <c r="U102" s="4">
        <v>3</v>
      </c>
      <c r="V102" s="5">
        <v>7</v>
      </c>
      <c r="W102" s="5">
        <v>1</v>
      </c>
      <c r="X102" s="5">
        <v>3</v>
      </c>
      <c r="Y102" s="5">
        <v>8</v>
      </c>
      <c r="Z102" s="5">
        <v>6</v>
      </c>
      <c r="AA102" s="5">
        <v>2</v>
      </c>
      <c r="AB102" s="5">
        <v>5</v>
      </c>
      <c r="AC102" s="5">
        <v>4</v>
      </c>
      <c r="AD102" s="4">
        <v>43</v>
      </c>
    </row>
    <row r="103" spans="1:30" x14ac:dyDescent="0.35">
      <c r="A103" s="4">
        <v>22437</v>
      </c>
      <c r="B103" s="5">
        <v>1</v>
      </c>
      <c r="C103" s="4">
        <v>2000</v>
      </c>
      <c r="D103" s="6">
        <v>44138.582569444443</v>
      </c>
      <c r="E103" s="4" t="s">
        <v>52</v>
      </c>
      <c r="F103" s="5">
        <v>4</v>
      </c>
      <c r="G103" s="5">
        <v>3</v>
      </c>
      <c r="H103" s="5">
        <v>3</v>
      </c>
      <c r="I103" s="5">
        <v>3</v>
      </c>
      <c r="J103" s="5">
        <v>3</v>
      </c>
      <c r="K103" s="5">
        <v>4</v>
      </c>
      <c r="L103" s="5">
        <v>3</v>
      </c>
      <c r="M103" s="5">
        <v>4</v>
      </c>
      <c r="N103" s="4">
        <v>3</v>
      </c>
      <c r="O103" s="4">
        <v>4</v>
      </c>
      <c r="P103" s="4">
        <v>2</v>
      </c>
      <c r="Q103" s="4">
        <v>5</v>
      </c>
      <c r="R103" s="4">
        <v>7</v>
      </c>
      <c r="S103" s="4">
        <v>3</v>
      </c>
      <c r="T103" s="4">
        <v>6</v>
      </c>
      <c r="U103" s="4">
        <v>5</v>
      </c>
      <c r="V103" s="5">
        <v>4</v>
      </c>
      <c r="W103" s="5">
        <v>6</v>
      </c>
      <c r="X103" s="5">
        <v>5</v>
      </c>
      <c r="Y103" s="5">
        <v>2</v>
      </c>
      <c r="Z103" s="5">
        <v>1</v>
      </c>
      <c r="AA103" s="5">
        <v>8</v>
      </c>
      <c r="AB103" s="5">
        <v>7</v>
      </c>
      <c r="AC103" s="5">
        <v>3</v>
      </c>
      <c r="AD103" s="4">
        <v>-34</v>
      </c>
    </row>
    <row r="104" spans="1:30" x14ac:dyDescent="0.35">
      <c r="A104" s="4">
        <v>22436</v>
      </c>
      <c r="B104" s="5">
        <v>0</v>
      </c>
      <c r="C104" s="4">
        <v>1992</v>
      </c>
      <c r="D104" s="6">
        <v>44138.582835648151</v>
      </c>
      <c r="E104" s="4" t="s">
        <v>52</v>
      </c>
      <c r="F104" s="5">
        <v>3</v>
      </c>
      <c r="G104" s="5">
        <v>3</v>
      </c>
      <c r="H104" s="5">
        <v>3</v>
      </c>
      <c r="I104" s="5">
        <v>3</v>
      </c>
      <c r="J104" s="5">
        <v>3</v>
      </c>
      <c r="K104" s="5">
        <v>3</v>
      </c>
      <c r="L104" s="5">
        <v>3</v>
      </c>
      <c r="M104" s="5">
        <v>3</v>
      </c>
      <c r="N104" s="4">
        <v>4</v>
      </c>
      <c r="O104" s="4">
        <v>2</v>
      </c>
      <c r="P104" s="4">
        <v>2</v>
      </c>
      <c r="Q104" s="4">
        <v>17</v>
      </c>
      <c r="R104" s="4">
        <v>2</v>
      </c>
      <c r="S104" s="4">
        <v>4</v>
      </c>
      <c r="T104" s="4">
        <v>4</v>
      </c>
      <c r="U104" s="4">
        <v>3</v>
      </c>
      <c r="V104" s="5">
        <v>3</v>
      </c>
      <c r="W104" s="5">
        <v>4</v>
      </c>
      <c r="X104" s="5">
        <v>7</v>
      </c>
      <c r="Y104" s="5">
        <v>1</v>
      </c>
      <c r="Z104" s="5">
        <v>6</v>
      </c>
      <c r="AA104" s="5">
        <v>5</v>
      </c>
      <c r="AB104" s="5">
        <v>2</v>
      </c>
      <c r="AC104" s="5">
        <v>8</v>
      </c>
      <c r="AD104" s="4">
        <v>-40</v>
      </c>
    </row>
    <row r="105" spans="1:30" x14ac:dyDescent="0.35">
      <c r="A105" s="4">
        <v>22439</v>
      </c>
      <c r="B105" s="5">
        <v>0</v>
      </c>
      <c r="C105" s="4">
        <v>2001</v>
      </c>
      <c r="D105" s="6">
        <v>44138.584398148145</v>
      </c>
      <c r="E105" s="4" t="s">
        <v>52</v>
      </c>
      <c r="F105" s="5">
        <v>2</v>
      </c>
      <c r="G105" s="5">
        <v>3</v>
      </c>
      <c r="H105" s="5">
        <v>2</v>
      </c>
      <c r="I105" s="5">
        <v>3</v>
      </c>
      <c r="J105" s="5">
        <v>3</v>
      </c>
      <c r="K105" s="5">
        <v>4</v>
      </c>
      <c r="L105" s="5">
        <v>2</v>
      </c>
      <c r="M105" s="5">
        <v>4</v>
      </c>
      <c r="N105" s="4">
        <v>4</v>
      </c>
      <c r="O105" s="4">
        <v>4</v>
      </c>
      <c r="P105" s="4">
        <v>2</v>
      </c>
      <c r="Q105" s="4">
        <v>5</v>
      </c>
      <c r="R105" s="4">
        <v>6</v>
      </c>
      <c r="S105" s="4">
        <v>4</v>
      </c>
      <c r="T105" s="4">
        <v>3</v>
      </c>
      <c r="U105" s="4">
        <v>4</v>
      </c>
      <c r="V105" s="5">
        <v>6</v>
      </c>
      <c r="W105" s="5">
        <v>2</v>
      </c>
      <c r="X105" s="5">
        <v>8</v>
      </c>
      <c r="Y105" s="5">
        <v>5</v>
      </c>
      <c r="Z105" s="5">
        <v>1</v>
      </c>
      <c r="AA105" s="5">
        <v>3</v>
      </c>
      <c r="AB105" s="5">
        <v>7</v>
      </c>
      <c r="AC105" s="5">
        <v>4</v>
      </c>
      <c r="AD105" s="4">
        <v>4</v>
      </c>
    </row>
    <row r="106" spans="1:30" x14ac:dyDescent="0.35">
      <c r="A106" s="4">
        <v>22440</v>
      </c>
      <c r="B106" s="5">
        <v>0</v>
      </c>
      <c r="C106" s="4">
        <v>2001</v>
      </c>
      <c r="D106" s="6">
        <v>44138.585219907407</v>
      </c>
      <c r="E106" s="4" t="s">
        <v>52</v>
      </c>
      <c r="F106" s="5">
        <v>3</v>
      </c>
      <c r="G106" s="5">
        <v>3</v>
      </c>
      <c r="H106" s="5">
        <v>3</v>
      </c>
      <c r="I106" s="5">
        <v>4</v>
      </c>
      <c r="J106" s="5">
        <v>4</v>
      </c>
      <c r="K106" s="5">
        <v>4</v>
      </c>
      <c r="L106" s="5">
        <v>3</v>
      </c>
      <c r="M106" s="5">
        <v>4</v>
      </c>
      <c r="N106" s="4">
        <v>3</v>
      </c>
      <c r="O106" s="4">
        <v>10</v>
      </c>
      <c r="P106" s="4">
        <v>3</v>
      </c>
      <c r="Q106" s="4">
        <v>8</v>
      </c>
      <c r="R106" s="4">
        <v>8</v>
      </c>
      <c r="S106" s="4">
        <v>11</v>
      </c>
      <c r="T106" s="4">
        <v>11</v>
      </c>
      <c r="U106" s="4">
        <v>10</v>
      </c>
      <c r="V106" s="5">
        <v>4</v>
      </c>
      <c r="W106" s="5">
        <v>1</v>
      </c>
      <c r="X106" s="5">
        <v>3</v>
      </c>
      <c r="Y106" s="5">
        <v>5</v>
      </c>
      <c r="Z106" s="5">
        <v>2</v>
      </c>
      <c r="AA106" s="5">
        <v>6</v>
      </c>
      <c r="AB106" s="5">
        <v>7</v>
      </c>
      <c r="AC106" s="5">
        <v>8</v>
      </c>
      <c r="AD106" s="4">
        <v>-24</v>
      </c>
    </row>
    <row r="107" spans="1:30" x14ac:dyDescent="0.35">
      <c r="A107" s="4">
        <v>22441</v>
      </c>
      <c r="B107" s="5">
        <v>0</v>
      </c>
      <c r="C107" s="4">
        <v>1997</v>
      </c>
      <c r="D107" s="6">
        <v>44138.585555555554</v>
      </c>
      <c r="E107" s="4" t="s">
        <v>110</v>
      </c>
      <c r="F107" s="5">
        <v>4</v>
      </c>
      <c r="G107" s="5">
        <v>4</v>
      </c>
      <c r="H107" s="5">
        <v>3</v>
      </c>
      <c r="I107" s="5">
        <v>4</v>
      </c>
      <c r="J107" s="5">
        <v>4</v>
      </c>
      <c r="K107" s="5">
        <v>3</v>
      </c>
      <c r="L107" s="5">
        <v>4</v>
      </c>
      <c r="M107" s="5">
        <v>4</v>
      </c>
      <c r="N107" s="4">
        <v>2</v>
      </c>
      <c r="O107" s="4">
        <v>2</v>
      </c>
      <c r="P107" s="4">
        <v>3</v>
      </c>
      <c r="Q107" s="4">
        <v>2</v>
      </c>
      <c r="R107" s="4">
        <v>3</v>
      </c>
      <c r="S107" s="4">
        <v>3</v>
      </c>
      <c r="T107" s="4">
        <v>4</v>
      </c>
      <c r="U107" s="4">
        <v>2</v>
      </c>
      <c r="V107" s="5">
        <v>4</v>
      </c>
      <c r="W107" s="5">
        <v>5</v>
      </c>
      <c r="X107" s="5">
        <v>2</v>
      </c>
      <c r="Y107" s="5">
        <v>6</v>
      </c>
      <c r="Z107" s="5">
        <v>1</v>
      </c>
      <c r="AA107" s="5">
        <v>3</v>
      </c>
      <c r="AB107" s="5">
        <v>7</v>
      </c>
      <c r="AC107" s="5">
        <v>8</v>
      </c>
      <c r="AD107" s="4">
        <v>-19</v>
      </c>
    </row>
    <row r="108" spans="1:30" x14ac:dyDescent="0.35">
      <c r="A108" s="4">
        <v>22443</v>
      </c>
      <c r="B108" s="5">
        <v>0</v>
      </c>
      <c r="C108" s="4">
        <v>1998</v>
      </c>
      <c r="D108" s="6">
        <v>44138.590254629627</v>
      </c>
      <c r="E108" s="4" t="s">
        <v>111</v>
      </c>
      <c r="F108" s="5">
        <v>3</v>
      </c>
      <c r="G108" s="5">
        <v>3</v>
      </c>
      <c r="H108" s="5">
        <v>3</v>
      </c>
      <c r="I108" s="5">
        <v>3</v>
      </c>
      <c r="J108" s="5">
        <v>3</v>
      </c>
      <c r="K108" s="5">
        <v>3</v>
      </c>
      <c r="L108" s="5">
        <v>2</v>
      </c>
      <c r="M108" s="5">
        <v>4</v>
      </c>
      <c r="N108" s="4">
        <v>5</v>
      </c>
      <c r="O108" s="4">
        <v>6</v>
      </c>
      <c r="P108" s="4">
        <v>6</v>
      </c>
      <c r="Q108" s="4">
        <v>4</v>
      </c>
      <c r="R108" s="4">
        <v>5</v>
      </c>
      <c r="S108" s="4">
        <v>4</v>
      </c>
      <c r="T108" s="4">
        <v>6</v>
      </c>
      <c r="U108" s="4">
        <v>5</v>
      </c>
      <c r="V108" s="5">
        <v>5</v>
      </c>
      <c r="W108" s="5">
        <v>1</v>
      </c>
      <c r="X108" s="5">
        <v>2</v>
      </c>
      <c r="Y108" s="5">
        <v>7</v>
      </c>
      <c r="Z108" s="5">
        <v>8</v>
      </c>
      <c r="AA108" s="5">
        <v>4</v>
      </c>
      <c r="AB108" s="5">
        <v>3</v>
      </c>
      <c r="AC108" s="5">
        <v>6</v>
      </c>
      <c r="AD108" s="4">
        <v>-37</v>
      </c>
    </row>
    <row r="109" spans="1:30" x14ac:dyDescent="0.35">
      <c r="A109" s="4">
        <v>22445</v>
      </c>
      <c r="B109" s="5">
        <v>0</v>
      </c>
      <c r="C109" s="4">
        <v>2000</v>
      </c>
      <c r="D109" s="6">
        <v>44138.594259259262</v>
      </c>
      <c r="E109" s="4" t="s">
        <v>112</v>
      </c>
      <c r="F109" s="5">
        <v>3</v>
      </c>
      <c r="G109" s="5">
        <v>3</v>
      </c>
      <c r="H109" s="5">
        <v>3</v>
      </c>
      <c r="I109" s="5">
        <v>3</v>
      </c>
      <c r="J109" s="5">
        <v>4</v>
      </c>
      <c r="K109" s="5">
        <v>4</v>
      </c>
      <c r="L109" s="5">
        <v>4</v>
      </c>
      <c r="M109" s="5">
        <v>3</v>
      </c>
      <c r="N109" s="4">
        <v>3</v>
      </c>
      <c r="O109" s="4">
        <v>4</v>
      </c>
      <c r="P109" s="4">
        <v>2</v>
      </c>
      <c r="Q109" s="4">
        <v>3</v>
      </c>
      <c r="R109" s="4">
        <v>3</v>
      </c>
      <c r="S109" s="4">
        <v>4</v>
      </c>
      <c r="T109" s="4">
        <v>3</v>
      </c>
      <c r="U109" s="4">
        <v>7</v>
      </c>
      <c r="V109" s="5">
        <v>7</v>
      </c>
      <c r="W109" s="5">
        <v>1</v>
      </c>
      <c r="X109" s="5">
        <v>2</v>
      </c>
      <c r="Y109" s="5">
        <v>6</v>
      </c>
      <c r="Z109" s="5">
        <v>4</v>
      </c>
      <c r="AA109" s="5">
        <v>8</v>
      </c>
      <c r="AB109" s="5">
        <v>5</v>
      </c>
      <c r="AC109" s="5">
        <v>3</v>
      </c>
      <c r="AD109" s="4">
        <v>-20</v>
      </c>
    </row>
    <row r="110" spans="1:30" x14ac:dyDescent="0.35">
      <c r="A110" s="4">
        <v>22446</v>
      </c>
      <c r="B110" s="5">
        <v>0</v>
      </c>
      <c r="C110" s="4">
        <v>1993</v>
      </c>
      <c r="D110" s="6">
        <v>44138.594398148147</v>
      </c>
      <c r="E110" s="4" t="s">
        <v>113</v>
      </c>
      <c r="F110" s="5">
        <v>3</v>
      </c>
      <c r="G110" s="5">
        <v>2</v>
      </c>
      <c r="H110" s="5">
        <v>2</v>
      </c>
      <c r="I110" s="5">
        <v>3</v>
      </c>
      <c r="J110" s="5">
        <v>2</v>
      </c>
      <c r="K110" s="5">
        <v>2</v>
      </c>
      <c r="L110" s="5">
        <v>2</v>
      </c>
      <c r="M110" s="5">
        <v>4</v>
      </c>
      <c r="N110" s="4">
        <v>3</v>
      </c>
      <c r="O110" s="4">
        <v>10</v>
      </c>
      <c r="P110" s="4">
        <v>5</v>
      </c>
      <c r="Q110" s="4">
        <v>3</v>
      </c>
      <c r="R110" s="4">
        <v>6</v>
      </c>
      <c r="S110" s="4">
        <v>11</v>
      </c>
      <c r="T110" s="4">
        <v>2</v>
      </c>
      <c r="U110" s="4">
        <v>3</v>
      </c>
      <c r="V110" s="5">
        <v>2</v>
      </c>
      <c r="W110" s="5">
        <v>5</v>
      </c>
      <c r="X110" s="5">
        <v>3</v>
      </c>
      <c r="Y110" s="5">
        <v>8</v>
      </c>
      <c r="Z110" s="5">
        <v>4</v>
      </c>
      <c r="AA110" s="5">
        <v>1</v>
      </c>
      <c r="AB110" s="5">
        <v>7</v>
      </c>
      <c r="AC110" s="5">
        <v>6</v>
      </c>
      <c r="AD110" s="4">
        <v>2</v>
      </c>
    </row>
    <row r="111" spans="1:30" x14ac:dyDescent="0.35">
      <c r="A111" s="4">
        <v>22447</v>
      </c>
      <c r="B111" s="5">
        <v>0</v>
      </c>
      <c r="C111" s="4">
        <v>1997</v>
      </c>
      <c r="D111" s="6">
        <v>44138.595150462963</v>
      </c>
      <c r="E111" s="4" t="s">
        <v>114</v>
      </c>
      <c r="F111" s="5">
        <v>2</v>
      </c>
      <c r="G111" s="5">
        <v>3</v>
      </c>
      <c r="H111" s="5">
        <v>3</v>
      </c>
      <c r="I111" s="5">
        <v>3</v>
      </c>
      <c r="J111" s="5">
        <v>4</v>
      </c>
      <c r="K111" s="5">
        <v>3</v>
      </c>
      <c r="L111" s="5">
        <v>2</v>
      </c>
      <c r="M111" s="5">
        <v>4</v>
      </c>
      <c r="N111" s="4">
        <v>5</v>
      </c>
      <c r="O111" s="4">
        <v>10</v>
      </c>
      <c r="P111" s="4">
        <v>8</v>
      </c>
      <c r="Q111" s="4">
        <v>6</v>
      </c>
      <c r="R111" s="4">
        <v>12</v>
      </c>
      <c r="S111" s="4">
        <v>10</v>
      </c>
      <c r="T111" s="4">
        <v>10</v>
      </c>
      <c r="U111" s="4">
        <v>10</v>
      </c>
      <c r="V111" s="5">
        <v>6</v>
      </c>
      <c r="W111" s="5">
        <v>5</v>
      </c>
      <c r="X111" s="5">
        <v>2</v>
      </c>
      <c r="Y111" s="5">
        <v>7</v>
      </c>
      <c r="Z111" s="5">
        <v>1</v>
      </c>
      <c r="AA111" s="5">
        <v>3</v>
      </c>
      <c r="AB111" s="5">
        <v>8</v>
      </c>
      <c r="AC111" s="5">
        <v>4</v>
      </c>
      <c r="AD111" s="4">
        <v>9</v>
      </c>
    </row>
    <row r="112" spans="1:30" x14ac:dyDescent="0.35">
      <c r="A112" s="4">
        <v>22448</v>
      </c>
      <c r="B112" s="5">
        <v>0</v>
      </c>
      <c r="C112" s="4">
        <v>1999</v>
      </c>
      <c r="D112" s="6">
        <v>44138.601018518515</v>
      </c>
      <c r="E112" s="4" t="s">
        <v>52</v>
      </c>
      <c r="F112" s="5">
        <v>4</v>
      </c>
      <c r="G112" s="5">
        <v>4</v>
      </c>
      <c r="H112" s="5">
        <v>4</v>
      </c>
      <c r="I112" s="5">
        <v>3</v>
      </c>
      <c r="J112" s="5">
        <v>4</v>
      </c>
      <c r="K112" s="5">
        <v>4</v>
      </c>
      <c r="L112" s="5">
        <v>2</v>
      </c>
      <c r="M112" s="5">
        <v>4</v>
      </c>
      <c r="N112" s="4">
        <v>2</v>
      </c>
      <c r="O112" s="4">
        <v>3</v>
      </c>
      <c r="P112" s="4">
        <v>2</v>
      </c>
      <c r="Q112" s="4">
        <v>4</v>
      </c>
      <c r="R112" s="4">
        <v>2</v>
      </c>
      <c r="S112" s="4">
        <v>4</v>
      </c>
      <c r="T112" s="4">
        <v>4</v>
      </c>
      <c r="U112" s="4">
        <v>2</v>
      </c>
      <c r="V112" s="5">
        <v>4</v>
      </c>
      <c r="W112" s="5">
        <v>1</v>
      </c>
      <c r="X112" s="5">
        <v>8</v>
      </c>
      <c r="Y112" s="5">
        <v>2</v>
      </c>
      <c r="Z112" s="5">
        <v>6</v>
      </c>
      <c r="AA112" s="5">
        <v>3</v>
      </c>
      <c r="AB112" s="5">
        <v>7</v>
      </c>
      <c r="AC112" s="5">
        <v>5</v>
      </c>
      <c r="AD112" s="4">
        <v>-18</v>
      </c>
    </row>
    <row r="113" spans="1:30" x14ac:dyDescent="0.35">
      <c r="A113" s="4">
        <v>22449</v>
      </c>
      <c r="B113" s="5">
        <v>0</v>
      </c>
      <c r="C113" s="4">
        <v>1999</v>
      </c>
      <c r="D113" s="6">
        <v>44138.601817129631</v>
      </c>
      <c r="E113" s="4" t="s">
        <v>52</v>
      </c>
      <c r="F113" s="5">
        <v>3</v>
      </c>
      <c r="G113" s="5">
        <v>3</v>
      </c>
      <c r="H113" s="5">
        <v>3</v>
      </c>
      <c r="I113" s="5">
        <v>3</v>
      </c>
      <c r="J113" s="5">
        <v>3</v>
      </c>
      <c r="K113" s="5">
        <v>4</v>
      </c>
      <c r="L113" s="5">
        <v>3</v>
      </c>
      <c r="M113" s="5">
        <v>4</v>
      </c>
      <c r="N113" s="4">
        <v>7</v>
      </c>
      <c r="O113" s="4">
        <v>4</v>
      </c>
      <c r="P113" s="4">
        <v>4</v>
      </c>
      <c r="Q113" s="4">
        <v>5</v>
      </c>
      <c r="R113" s="4">
        <v>6</v>
      </c>
      <c r="S113" s="4">
        <v>6</v>
      </c>
      <c r="T113" s="4">
        <v>5</v>
      </c>
      <c r="U113" s="4">
        <v>7</v>
      </c>
      <c r="V113" s="5">
        <v>6</v>
      </c>
      <c r="W113" s="5">
        <v>4</v>
      </c>
      <c r="X113" s="5">
        <v>7</v>
      </c>
      <c r="Y113" s="5">
        <v>8</v>
      </c>
      <c r="Z113" s="5">
        <v>3</v>
      </c>
      <c r="AA113" s="5">
        <v>1</v>
      </c>
      <c r="AB113" s="5">
        <v>5</v>
      </c>
      <c r="AC113" s="5">
        <v>2</v>
      </c>
      <c r="AD113" s="4">
        <v>-39</v>
      </c>
    </row>
    <row r="114" spans="1:30" x14ac:dyDescent="0.35">
      <c r="A114" s="4">
        <v>22450</v>
      </c>
      <c r="B114" s="5">
        <v>0</v>
      </c>
      <c r="C114" s="4">
        <v>1997</v>
      </c>
      <c r="D114" s="6">
        <v>44138.609803240739</v>
      </c>
      <c r="E114" s="4" t="s">
        <v>115</v>
      </c>
      <c r="F114" s="5">
        <v>3</v>
      </c>
      <c r="G114" s="5">
        <v>2</v>
      </c>
      <c r="H114" s="5">
        <v>3</v>
      </c>
      <c r="I114" s="5">
        <v>2</v>
      </c>
      <c r="J114" s="5">
        <v>2</v>
      </c>
      <c r="K114" s="5">
        <v>2</v>
      </c>
      <c r="L114" s="5">
        <v>2</v>
      </c>
      <c r="M114" s="5">
        <v>3</v>
      </c>
      <c r="N114" s="4">
        <v>5</v>
      </c>
      <c r="O114" s="4">
        <v>6</v>
      </c>
      <c r="P114" s="4">
        <v>10</v>
      </c>
      <c r="Q114" s="4">
        <v>7</v>
      </c>
      <c r="R114" s="4">
        <v>14</v>
      </c>
      <c r="S114" s="4">
        <v>5</v>
      </c>
      <c r="T114" s="4">
        <v>4</v>
      </c>
      <c r="U114" s="4">
        <v>13</v>
      </c>
      <c r="V114" s="5">
        <v>1</v>
      </c>
      <c r="W114" s="5">
        <v>4</v>
      </c>
      <c r="X114" s="5">
        <v>5</v>
      </c>
      <c r="Y114" s="5">
        <v>7</v>
      </c>
      <c r="Z114" s="5">
        <v>2</v>
      </c>
      <c r="AA114" s="5">
        <v>8</v>
      </c>
      <c r="AB114" s="5">
        <v>6</v>
      </c>
      <c r="AC114" s="5">
        <v>3</v>
      </c>
      <c r="AD114" s="4">
        <v>-6</v>
      </c>
    </row>
    <row r="115" spans="1:30" x14ac:dyDescent="0.35">
      <c r="A115" s="4">
        <v>22453</v>
      </c>
      <c r="B115" s="5">
        <v>0</v>
      </c>
      <c r="C115" s="4">
        <v>1997</v>
      </c>
      <c r="D115" s="6">
        <v>44138.614062499997</v>
      </c>
      <c r="E115" s="4" t="s">
        <v>116</v>
      </c>
      <c r="F115" s="5">
        <v>3</v>
      </c>
      <c r="G115" s="5">
        <v>2</v>
      </c>
      <c r="H115" s="5">
        <v>3</v>
      </c>
      <c r="I115" s="5">
        <v>3</v>
      </c>
      <c r="J115" s="5">
        <v>4</v>
      </c>
      <c r="K115" s="5">
        <v>4</v>
      </c>
      <c r="L115" s="5">
        <v>3</v>
      </c>
      <c r="M115" s="5">
        <v>4</v>
      </c>
      <c r="N115" s="4">
        <v>2</v>
      </c>
      <c r="O115" s="4">
        <v>3</v>
      </c>
      <c r="P115" s="4">
        <v>4</v>
      </c>
      <c r="Q115" s="4">
        <v>2</v>
      </c>
      <c r="R115" s="4">
        <v>4</v>
      </c>
      <c r="S115" s="4">
        <v>1</v>
      </c>
      <c r="T115" s="4">
        <v>2</v>
      </c>
      <c r="U115" s="4">
        <v>3</v>
      </c>
      <c r="V115" s="5">
        <v>2</v>
      </c>
      <c r="W115" s="5">
        <v>3</v>
      </c>
      <c r="X115" s="5">
        <v>1</v>
      </c>
      <c r="Y115" s="5">
        <v>4</v>
      </c>
      <c r="Z115" s="5">
        <v>7</v>
      </c>
      <c r="AA115" s="5">
        <v>6</v>
      </c>
      <c r="AB115" s="5">
        <v>8</v>
      </c>
      <c r="AC115" s="5">
        <v>5</v>
      </c>
      <c r="AD115" s="4">
        <v>-15</v>
      </c>
    </row>
    <row r="116" spans="1:30" x14ac:dyDescent="0.35">
      <c r="A116" s="4">
        <v>22455</v>
      </c>
      <c r="B116" s="5">
        <v>0</v>
      </c>
      <c r="C116" s="4">
        <v>1997</v>
      </c>
      <c r="D116" s="6">
        <v>44138.616655092592</v>
      </c>
      <c r="E116" s="4" t="s">
        <v>117</v>
      </c>
      <c r="F116" s="5">
        <v>2</v>
      </c>
      <c r="G116" s="5">
        <v>1</v>
      </c>
      <c r="H116" s="5">
        <v>1</v>
      </c>
      <c r="I116" s="5">
        <v>1</v>
      </c>
      <c r="J116" s="5">
        <v>3</v>
      </c>
      <c r="K116" s="5">
        <v>2</v>
      </c>
      <c r="L116" s="5">
        <v>1</v>
      </c>
      <c r="M116" s="5">
        <v>4</v>
      </c>
      <c r="N116" s="4">
        <v>4</v>
      </c>
      <c r="O116" s="4">
        <v>8</v>
      </c>
      <c r="P116" s="4">
        <v>3</v>
      </c>
      <c r="Q116" s="4">
        <v>4</v>
      </c>
      <c r="R116" s="4">
        <v>7</v>
      </c>
      <c r="S116" s="4">
        <v>6</v>
      </c>
      <c r="T116" s="4">
        <v>4</v>
      </c>
      <c r="U116" s="4">
        <v>4</v>
      </c>
      <c r="V116" s="5">
        <v>4</v>
      </c>
      <c r="W116" s="5">
        <v>1</v>
      </c>
      <c r="X116" s="5">
        <v>3</v>
      </c>
      <c r="Y116" s="5">
        <v>7</v>
      </c>
      <c r="Z116" s="5">
        <v>2</v>
      </c>
      <c r="AA116" s="5">
        <v>8</v>
      </c>
      <c r="AB116" s="5">
        <v>5</v>
      </c>
      <c r="AC116" s="5">
        <v>6</v>
      </c>
      <c r="AD116" s="4">
        <v>27</v>
      </c>
    </row>
    <row r="117" spans="1:30" x14ac:dyDescent="0.35">
      <c r="A117" s="4">
        <v>22458</v>
      </c>
      <c r="B117" s="5">
        <v>1</v>
      </c>
      <c r="C117" s="4">
        <v>1997</v>
      </c>
      <c r="D117" s="6">
        <v>44138.643321759257</v>
      </c>
      <c r="E117" s="4" t="s">
        <v>52</v>
      </c>
      <c r="F117" s="5">
        <v>2</v>
      </c>
      <c r="G117" s="5">
        <v>3</v>
      </c>
      <c r="H117" s="5">
        <v>3</v>
      </c>
      <c r="I117" s="5">
        <v>3</v>
      </c>
      <c r="J117" s="5">
        <v>2</v>
      </c>
      <c r="K117" s="5">
        <v>4</v>
      </c>
      <c r="L117" s="5">
        <v>2</v>
      </c>
      <c r="M117" s="5">
        <v>4</v>
      </c>
      <c r="N117" s="4">
        <v>20</v>
      </c>
      <c r="O117" s="4">
        <v>5</v>
      </c>
      <c r="P117" s="4">
        <v>3</v>
      </c>
      <c r="Q117" s="4">
        <v>4</v>
      </c>
      <c r="R117" s="4">
        <v>3</v>
      </c>
      <c r="S117" s="4">
        <v>10</v>
      </c>
      <c r="T117" s="4">
        <v>22</v>
      </c>
      <c r="U117" s="4">
        <v>3</v>
      </c>
      <c r="V117" s="5">
        <v>1</v>
      </c>
      <c r="W117" s="5">
        <v>8</v>
      </c>
      <c r="X117" s="5">
        <v>6</v>
      </c>
      <c r="Y117" s="5">
        <v>2</v>
      </c>
      <c r="Z117" s="5">
        <v>7</v>
      </c>
      <c r="AA117" s="5">
        <v>3</v>
      </c>
      <c r="AB117" s="5">
        <v>5</v>
      </c>
      <c r="AC117" s="5">
        <v>4</v>
      </c>
      <c r="AD117" s="4">
        <v>9</v>
      </c>
    </row>
    <row r="118" spans="1:30" x14ac:dyDescent="0.35">
      <c r="A118" s="4">
        <v>22460</v>
      </c>
      <c r="B118" s="5">
        <v>0</v>
      </c>
      <c r="C118" s="4">
        <v>1998</v>
      </c>
      <c r="D118" s="6">
        <v>44138.649641203701</v>
      </c>
      <c r="E118" s="4" t="s">
        <v>118</v>
      </c>
      <c r="F118" s="5">
        <v>4</v>
      </c>
      <c r="G118" s="5">
        <v>4</v>
      </c>
      <c r="H118" s="5">
        <v>3</v>
      </c>
      <c r="I118" s="5">
        <v>4</v>
      </c>
      <c r="J118" s="5">
        <v>3</v>
      </c>
      <c r="K118" s="5">
        <v>4</v>
      </c>
      <c r="L118" s="5">
        <v>4</v>
      </c>
      <c r="M118" s="5">
        <v>4</v>
      </c>
      <c r="N118" s="4">
        <v>4</v>
      </c>
      <c r="O118" s="4">
        <v>4</v>
      </c>
      <c r="P118" s="4">
        <v>4</v>
      </c>
      <c r="Q118" s="4">
        <v>4</v>
      </c>
      <c r="R118" s="4">
        <v>5</v>
      </c>
      <c r="S118" s="4">
        <v>6</v>
      </c>
      <c r="T118" s="4">
        <v>8</v>
      </c>
      <c r="U118" s="4">
        <v>6</v>
      </c>
      <c r="V118" s="5">
        <v>2</v>
      </c>
      <c r="W118" s="5">
        <v>7</v>
      </c>
      <c r="X118" s="5">
        <v>8</v>
      </c>
      <c r="Y118" s="5">
        <v>6</v>
      </c>
      <c r="Z118" s="5">
        <v>3</v>
      </c>
      <c r="AA118" s="5">
        <v>5</v>
      </c>
      <c r="AB118" s="5">
        <v>1</v>
      </c>
      <c r="AC118" s="5">
        <v>4</v>
      </c>
      <c r="AD118" s="4">
        <v>-24</v>
      </c>
    </row>
    <row r="119" spans="1:30" x14ac:dyDescent="0.35">
      <c r="A119" s="4">
        <v>22461</v>
      </c>
      <c r="B119" s="5">
        <v>0</v>
      </c>
      <c r="C119" s="4">
        <v>1999</v>
      </c>
      <c r="D119" s="6">
        <v>44138.650509259256</v>
      </c>
      <c r="E119" s="4" t="s">
        <v>119</v>
      </c>
      <c r="F119" s="5">
        <v>4</v>
      </c>
      <c r="G119" s="5">
        <v>3</v>
      </c>
      <c r="H119" s="5">
        <v>3</v>
      </c>
      <c r="I119" s="5">
        <v>3</v>
      </c>
      <c r="J119" s="5">
        <v>3</v>
      </c>
      <c r="K119" s="5">
        <v>2</v>
      </c>
      <c r="L119" s="5">
        <v>1</v>
      </c>
      <c r="M119" s="5">
        <v>4</v>
      </c>
      <c r="N119" s="4">
        <v>2</v>
      </c>
      <c r="O119" s="4">
        <v>3</v>
      </c>
      <c r="P119" s="4">
        <v>3</v>
      </c>
      <c r="Q119" s="4">
        <v>7</v>
      </c>
      <c r="R119" s="4">
        <v>3</v>
      </c>
      <c r="S119" s="4">
        <v>4</v>
      </c>
      <c r="T119" s="4">
        <v>5</v>
      </c>
      <c r="U119" s="4">
        <v>6</v>
      </c>
      <c r="V119" s="5">
        <v>6</v>
      </c>
      <c r="W119" s="5">
        <v>7</v>
      </c>
      <c r="X119" s="5">
        <v>5</v>
      </c>
      <c r="Y119" s="5">
        <v>2</v>
      </c>
      <c r="Z119" s="5">
        <v>3</v>
      </c>
      <c r="AA119" s="5">
        <v>8</v>
      </c>
      <c r="AB119" s="5">
        <v>1</v>
      </c>
      <c r="AC119" s="5">
        <v>4</v>
      </c>
      <c r="AD119" s="4">
        <v>-5</v>
      </c>
    </row>
    <row r="120" spans="1:30" x14ac:dyDescent="0.35">
      <c r="A120" s="4">
        <v>22462</v>
      </c>
      <c r="B120" s="5">
        <v>0</v>
      </c>
      <c r="C120" s="4">
        <v>1994</v>
      </c>
      <c r="D120" s="6">
        <v>44138.652106481481</v>
      </c>
      <c r="E120" s="4" t="s">
        <v>120</v>
      </c>
      <c r="F120" s="5">
        <v>3</v>
      </c>
      <c r="G120" s="5">
        <v>4</v>
      </c>
      <c r="H120" s="5">
        <v>3</v>
      </c>
      <c r="I120" s="5">
        <v>4</v>
      </c>
      <c r="J120" s="5">
        <v>3</v>
      </c>
      <c r="K120" s="5">
        <v>3</v>
      </c>
      <c r="L120" s="5">
        <v>3</v>
      </c>
      <c r="M120" s="5">
        <v>4</v>
      </c>
      <c r="N120" s="4">
        <v>2</v>
      </c>
      <c r="O120" s="4">
        <v>5</v>
      </c>
      <c r="P120" s="4">
        <v>2</v>
      </c>
      <c r="Q120" s="4">
        <v>3</v>
      </c>
      <c r="R120" s="4">
        <v>3</v>
      </c>
      <c r="S120" s="4">
        <v>5</v>
      </c>
      <c r="T120" s="4">
        <v>8</v>
      </c>
      <c r="U120" s="4">
        <v>3</v>
      </c>
      <c r="V120" s="5">
        <v>5</v>
      </c>
      <c r="W120" s="5">
        <v>3</v>
      </c>
      <c r="X120" s="5">
        <v>4</v>
      </c>
      <c r="Y120" s="5">
        <v>6</v>
      </c>
      <c r="Z120" s="5">
        <v>7</v>
      </c>
      <c r="AA120" s="5">
        <v>2</v>
      </c>
      <c r="AB120" s="5">
        <v>1</v>
      </c>
      <c r="AC120" s="5">
        <v>8</v>
      </c>
      <c r="AD120" s="4">
        <v>-19</v>
      </c>
    </row>
    <row r="121" spans="1:30" x14ac:dyDescent="0.35">
      <c r="A121" s="4">
        <v>22464</v>
      </c>
      <c r="B121" s="5">
        <v>0</v>
      </c>
      <c r="C121" s="4">
        <v>1998</v>
      </c>
      <c r="D121" s="6">
        <v>44138.655694444446</v>
      </c>
      <c r="E121" s="4" t="s">
        <v>121</v>
      </c>
      <c r="F121" s="5">
        <v>4</v>
      </c>
      <c r="G121" s="5">
        <v>4</v>
      </c>
      <c r="H121" s="5">
        <v>3</v>
      </c>
      <c r="I121" s="5">
        <v>4</v>
      </c>
      <c r="J121" s="5">
        <v>3</v>
      </c>
      <c r="K121" s="5">
        <v>4</v>
      </c>
      <c r="L121" s="5">
        <v>4</v>
      </c>
      <c r="M121" s="5">
        <v>4</v>
      </c>
      <c r="N121" s="4">
        <v>2</v>
      </c>
      <c r="O121" s="4">
        <v>3</v>
      </c>
      <c r="P121" s="4">
        <v>3</v>
      </c>
      <c r="Q121" s="4">
        <v>2</v>
      </c>
      <c r="R121" s="4">
        <v>3</v>
      </c>
      <c r="S121" s="4">
        <v>3</v>
      </c>
      <c r="T121" s="4">
        <v>2</v>
      </c>
      <c r="U121" s="4">
        <v>3</v>
      </c>
      <c r="V121" s="5">
        <v>3</v>
      </c>
      <c r="W121" s="5">
        <v>4</v>
      </c>
      <c r="X121" s="5">
        <v>2</v>
      </c>
      <c r="Y121" s="5">
        <v>8</v>
      </c>
      <c r="Z121" s="5">
        <v>6</v>
      </c>
      <c r="AA121" s="5">
        <v>5</v>
      </c>
      <c r="AB121" s="5">
        <v>7</v>
      </c>
      <c r="AC121" s="5">
        <v>1</v>
      </c>
      <c r="AD121" s="4">
        <v>-24</v>
      </c>
    </row>
    <row r="122" spans="1:30" x14ac:dyDescent="0.35">
      <c r="A122" s="4">
        <v>22465</v>
      </c>
      <c r="B122" s="5">
        <v>0</v>
      </c>
      <c r="C122" s="4">
        <v>1997</v>
      </c>
      <c r="D122" s="6">
        <v>44138.660856481481</v>
      </c>
      <c r="E122" s="4" t="s">
        <v>52</v>
      </c>
      <c r="F122" s="5">
        <v>3</v>
      </c>
      <c r="G122" s="5">
        <v>4</v>
      </c>
      <c r="H122" s="5">
        <v>3</v>
      </c>
      <c r="I122" s="5">
        <v>3</v>
      </c>
      <c r="J122" s="5">
        <v>4</v>
      </c>
      <c r="K122" s="5">
        <v>4</v>
      </c>
      <c r="L122" s="5">
        <v>4</v>
      </c>
      <c r="M122" s="5">
        <v>4</v>
      </c>
      <c r="N122" s="4">
        <v>5</v>
      </c>
      <c r="O122" s="4">
        <v>2</v>
      </c>
      <c r="P122" s="4">
        <v>3</v>
      </c>
      <c r="Q122" s="4">
        <v>3</v>
      </c>
      <c r="R122" s="4">
        <v>3</v>
      </c>
      <c r="S122" s="4">
        <v>4</v>
      </c>
      <c r="T122" s="4">
        <v>4</v>
      </c>
      <c r="U122" s="4">
        <v>10</v>
      </c>
      <c r="V122" s="5">
        <v>6</v>
      </c>
      <c r="W122" s="5">
        <v>2</v>
      </c>
      <c r="X122" s="5">
        <v>7</v>
      </c>
      <c r="Y122" s="5">
        <v>8</v>
      </c>
      <c r="Z122" s="5">
        <v>3</v>
      </c>
      <c r="AA122" s="5">
        <v>4</v>
      </c>
      <c r="AB122" s="5">
        <v>5</v>
      </c>
      <c r="AC122" s="5">
        <v>1</v>
      </c>
      <c r="AD122" s="4">
        <v>-13</v>
      </c>
    </row>
    <row r="123" spans="1:30" x14ac:dyDescent="0.35">
      <c r="A123" s="4">
        <v>22467</v>
      </c>
      <c r="B123" s="5">
        <v>0</v>
      </c>
      <c r="C123" s="4">
        <v>2001</v>
      </c>
      <c r="D123" s="6">
        <v>44138.675219907411</v>
      </c>
      <c r="E123" s="4" t="s">
        <v>52</v>
      </c>
      <c r="F123" s="5">
        <v>4</v>
      </c>
      <c r="G123" s="5">
        <v>3</v>
      </c>
      <c r="H123" s="5">
        <v>3</v>
      </c>
      <c r="I123" s="5">
        <v>3</v>
      </c>
      <c r="J123" s="5">
        <v>4</v>
      </c>
      <c r="K123" s="5">
        <v>3</v>
      </c>
      <c r="L123" s="5">
        <v>2</v>
      </c>
      <c r="M123" s="5">
        <v>3</v>
      </c>
      <c r="N123" s="4">
        <v>2</v>
      </c>
      <c r="O123" s="4">
        <v>4</v>
      </c>
      <c r="P123" s="4">
        <v>3</v>
      </c>
      <c r="Q123" s="4">
        <v>3</v>
      </c>
      <c r="R123" s="4">
        <v>4</v>
      </c>
      <c r="S123" s="4">
        <v>4</v>
      </c>
      <c r="T123" s="4">
        <v>9</v>
      </c>
      <c r="U123" s="4">
        <v>4</v>
      </c>
      <c r="V123" s="5">
        <v>5</v>
      </c>
      <c r="W123" s="5">
        <v>4</v>
      </c>
      <c r="X123" s="5">
        <v>2</v>
      </c>
      <c r="Y123" s="5">
        <v>6</v>
      </c>
      <c r="Z123" s="5">
        <v>8</v>
      </c>
      <c r="AA123" s="5">
        <v>3</v>
      </c>
      <c r="AB123" s="5">
        <v>1</v>
      </c>
      <c r="AC123" s="5">
        <v>7</v>
      </c>
      <c r="AD123" s="4">
        <v>-26</v>
      </c>
    </row>
    <row r="124" spans="1:30" x14ac:dyDescent="0.35">
      <c r="A124" s="4">
        <v>22466</v>
      </c>
      <c r="B124" s="5">
        <v>1</v>
      </c>
      <c r="C124" s="4">
        <v>1974</v>
      </c>
      <c r="D124" s="6">
        <v>44138.677835648145</v>
      </c>
      <c r="E124" s="4" t="s">
        <v>122</v>
      </c>
      <c r="F124" s="5">
        <v>3</v>
      </c>
      <c r="G124" s="5">
        <v>3</v>
      </c>
      <c r="H124" s="5">
        <v>2</v>
      </c>
      <c r="I124" s="5">
        <v>2</v>
      </c>
      <c r="J124" s="5">
        <v>2</v>
      </c>
      <c r="K124" s="5">
        <v>4</v>
      </c>
      <c r="L124" s="5">
        <v>3</v>
      </c>
      <c r="M124" s="5">
        <v>4</v>
      </c>
      <c r="N124" s="4">
        <v>51</v>
      </c>
      <c r="O124" s="4">
        <v>58</v>
      </c>
      <c r="P124" s="4">
        <v>177</v>
      </c>
      <c r="Q124" s="4">
        <v>193</v>
      </c>
      <c r="R124" s="4">
        <v>14</v>
      </c>
      <c r="S124" s="4">
        <v>10</v>
      </c>
      <c r="T124" s="4">
        <v>162</v>
      </c>
      <c r="U124" s="4">
        <v>13</v>
      </c>
      <c r="V124" s="5">
        <v>4</v>
      </c>
      <c r="W124" s="5">
        <v>6</v>
      </c>
      <c r="X124" s="5">
        <v>2</v>
      </c>
      <c r="Y124" s="5">
        <v>8</v>
      </c>
      <c r="Z124" s="5">
        <v>5</v>
      </c>
      <c r="AA124" s="5">
        <v>3</v>
      </c>
      <c r="AB124" s="5">
        <v>7</v>
      </c>
      <c r="AC124" s="5">
        <v>1</v>
      </c>
      <c r="AD124" s="4">
        <v>-2</v>
      </c>
    </row>
    <row r="125" spans="1:30" x14ac:dyDescent="0.35">
      <c r="A125" s="4">
        <v>22469</v>
      </c>
      <c r="B125" s="5">
        <v>0</v>
      </c>
      <c r="C125" s="4">
        <v>2000</v>
      </c>
      <c r="D125" s="6">
        <v>44138.681134259263</v>
      </c>
      <c r="E125" s="4" t="s">
        <v>52</v>
      </c>
      <c r="F125" s="5">
        <v>2</v>
      </c>
      <c r="G125" s="5">
        <v>3</v>
      </c>
      <c r="H125" s="5">
        <v>3</v>
      </c>
      <c r="I125" s="5">
        <v>3</v>
      </c>
      <c r="J125" s="5">
        <v>3</v>
      </c>
      <c r="K125" s="5">
        <v>4</v>
      </c>
      <c r="L125" s="5">
        <v>3</v>
      </c>
      <c r="M125" s="5">
        <v>3</v>
      </c>
      <c r="N125" s="4">
        <v>50</v>
      </c>
      <c r="O125" s="4">
        <v>2</v>
      </c>
      <c r="P125" s="4">
        <v>1</v>
      </c>
      <c r="Q125" s="4">
        <v>3</v>
      </c>
      <c r="R125" s="4">
        <v>3</v>
      </c>
      <c r="S125" s="4">
        <v>6</v>
      </c>
      <c r="T125" s="4">
        <v>4</v>
      </c>
      <c r="U125" s="4">
        <v>2</v>
      </c>
      <c r="V125" s="5">
        <v>3</v>
      </c>
      <c r="W125" s="5">
        <v>8</v>
      </c>
      <c r="X125" s="5">
        <v>5</v>
      </c>
      <c r="Y125" s="5">
        <v>4</v>
      </c>
      <c r="Z125" s="5">
        <v>7</v>
      </c>
      <c r="AA125" s="5">
        <v>2</v>
      </c>
      <c r="AB125" s="5">
        <v>1</v>
      </c>
      <c r="AC125" s="5">
        <v>6</v>
      </c>
      <c r="AD125" s="4">
        <v>-13</v>
      </c>
    </row>
    <row r="126" spans="1:30" x14ac:dyDescent="0.35">
      <c r="A126" s="4">
        <v>22470</v>
      </c>
      <c r="B126" s="5">
        <v>0</v>
      </c>
      <c r="C126" s="4">
        <v>1998</v>
      </c>
      <c r="D126" s="6">
        <v>44138.685752314814</v>
      </c>
      <c r="E126" s="4" t="s">
        <v>123</v>
      </c>
      <c r="F126" s="5">
        <v>4</v>
      </c>
      <c r="G126" s="5">
        <v>3</v>
      </c>
      <c r="H126" s="5">
        <v>3</v>
      </c>
      <c r="I126" s="5">
        <v>3</v>
      </c>
      <c r="J126" s="5">
        <v>3</v>
      </c>
      <c r="K126" s="5">
        <v>3</v>
      </c>
      <c r="L126" s="5">
        <v>2</v>
      </c>
      <c r="M126" s="5">
        <v>4</v>
      </c>
      <c r="N126" s="4">
        <v>4</v>
      </c>
      <c r="O126" s="4">
        <v>4</v>
      </c>
      <c r="P126" s="4">
        <v>3</v>
      </c>
      <c r="Q126" s="4">
        <v>5</v>
      </c>
      <c r="R126" s="4">
        <v>5</v>
      </c>
      <c r="S126" s="4">
        <v>6</v>
      </c>
      <c r="T126" s="4">
        <v>6</v>
      </c>
      <c r="U126" s="4">
        <v>10</v>
      </c>
      <c r="V126" s="5">
        <v>7</v>
      </c>
      <c r="W126" s="5">
        <v>4</v>
      </c>
      <c r="X126" s="5">
        <v>8</v>
      </c>
      <c r="Y126" s="5">
        <v>3</v>
      </c>
      <c r="Z126" s="5">
        <v>2</v>
      </c>
      <c r="AA126" s="5">
        <v>6</v>
      </c>
      <c r="AB126" s="5">
        <v>5</v>
      </c>
      <c r="AC126" s="5">
        <v>1</v>
      </c>
      <c r="AD126" s="4">
        <v>-36</v>
      </c>
    </row>
    <row r="127" spans="1:30" x14ac:dyDescent="0.35">
      <c r="A127" s="4">
        <v>22476</v>
      </c>
      <c r="B127" s="5">
        <v>0</v>
      </c>
      <c r="C127" s="4">
        <v>2001</v>
      </c>
      <c r="D127" s="6">
        <v>44138.73474537037</v>
      </c>
      <c r="E127" s="4" t="s">
        <v>124</v>
      </c>
      <c r="F127" s="5">
        <v>3</v>
      </c>
      <c r="G127" s="5">
        <v>3</v>
      </c>
      <c r="H127" s="5">
        <v>2</v>
      </c>
      <c r="I127" s="5">
        <v>3</v>
      </c>
      <c r="J127" s="5">
        <v>3</v>
      </c>
      <c r="K127" s="5">
        <v>3</v>
      </c>
      <c r="L127" s="5">
        <v>2</v>
      </c>
      <c r="M127" s="5">
        <v>4</v>
      </c>
      <c r="N127" s="4">
        <v>2</v>
      </c>
      <c r="O127" s="4">
        <v>4</v>
      </c>
      <c r="P127" s="4">
        <v>2</v>
      </c>
      <c r="Q127" s="4">
        <v>4</v>
      </c>
      <c r="R127" s="4">
        <v>2</v>
      </c>
      <c r="S127" s="4">
        <v>4</v>
      </c>
      <c r="T127" s="4">
        <v>4</v>
      </c>
      <c r="U127" s="4">
        <v>5</v>
      </c>
      <c r="V127" s="5">
        <v>8</v>
      </c>
      <c r="W127" s="5">
        <v>7</v>
      </c>
      <c r="X127" s="5">
        <v>6</v>
      </c>
      <c r="Y127" s="5">
        <v>2</v>
      </c>
      <c r="Z127" s="5">
        <v>4</v>
      </c>
      <c r="AA127" s="5">
        <v>3</v>
      </c>
      <c r="AB127" s="5">
        <v>1</v>
      </c>
      <c r="AC127" s="5">
        <v>5</v>
      </c>
      <c r="AD127" s="4">
        <v>-31</v>
      </c>
    </row>
    <row r="128" spans="1:30" x14ac:dyDescent="0.35">
      <c r="A128" s="4">
        <v>22477</v>
      </c>
      <c r="B128" s="5">
        <v>0</v>
      </c>
      <c r="C128" s="4">
        <v>2000</v>
      </c>
      <c r="D128" s="6">
        <v>44138.736180555556</v>
      </c>
      <c r="E128" s="4" t="s">
        <v>125</v>
      </c>
      <c r="F128" s="5">
        <v>4</v>
      </c>
      <c r="G128" s="5">
        <v>4</v>
      </c>
      <c r="H128" s="5">
        <v>4</v>
      </c>
      <c r="I128" s="5">
        <v>4</v>
      </c>
      <c r="J128" s="5">
        <v>4</v>
      </c>
      <c r="K128" s="5">
        <v>4</v>
      </c>
      <c r="L128" s="5">
        <v>3</v>
      </c>
      <c r="M128" s="5">
        <v>4</v>
      </c>
      <c r="N128" s="4">
        <v>2</v>
      </c>
      <c r="O128" s="4">
        <v>4</v>
      </c>
      <c r="P128" s="4">
        <v>4</v>
      </c>
      <c r="Q128" s="4">
        <v>3</v>
      </c>
      <c r="R128" s="4">
        <v>4</v>
      </c>
      <c r="S128" s="4">
        <v>3</v>
      </c>
      <c r="T128" s="4">
        <v>5</v>
      </c>
      <c r="U128" s="4">
        <v>3</v>
      </c>
      <c r="V128" s="5">
        <v>3</v>
      </c>
      <c r="W128" s="5">
        <v>2</v>
      </c>
      <c r="X128" s="5">
        <v>5</v>
      </c>
      <c r="Y128" s="5">
        <v>7</v>
      </c>
      <c r="Z128" s="5">
        <v>1</v>
      </c>
      <c r="AA128" s="5">
        <v>6</v>
      </c>
      <c r="AB128" s="5">
        <v>4</v>
      </c>
      <c r="AC128" s="5">
        <v>8</v>
      </c>
      <c r="AD128" s="4">
        <v>-34</v>
      </c>
    </row>
    <row r="129" spans="1:30" x14ac:dyDescent="0.35">
      <c r="A129" s="4">
        <v>22483</v>
      </c>
      <c r="B129" s="5">
        <v>0</v>
      </c>
      <c r="C129" s="4">
        <v>1997</v>
      </c>
      <c r="D129" s="6">
        <v>44138.75886574074</v>
      </c>
      <c r="E129" s="4" t="s">
        <v>52</v>
      </c>
      <c r="F129" s="5">
        <v>4</v>
      </c>
      <c r="G129" s="5">
        <v>3</v>
      </c>
      <c r="H129" s="5">
        <v>3</v>
      </c>
      <c r="I129" s="5">
        <v>3</v>
      </c>
      <c r="J129" s="5">
        <v>3</v>
      </c>
      <c r="K129" s="5">
        <v>4</v>
      </c>
      <c r="L129" s="5">
        <v>1</v>
      </c>
      <c r="M129" s="5">
        <v>4</v>
      </c>
      <c r="N129" s="4">
        <v>4</v>
      </c>
      <c r="O129" s="4">
        <v>4</v>
      </c>
      <c r="P129" s="4">
        <v>2</v>
      </c>
      <c r="Q129" s="4">
        <v>5</v>
      </c>
      <c r="R129" s="4">
        <v>3</v>
      </c>
      <c r="S129" s="4">
        <v>4</v>
      </c>
      <c r="T129" s="4">
        <v>6</v>
      </c>
      <c r="U129" s="4">
        <v>3</v>
      </c>
      <c r="V129" s="5">
        <v>2</v>
      </c>
      <c r="W129" s="5">
        <v>4</v>
      </c>
      <c r="X129" s="5">
        <v>5</v>
      </c>
      <c r="Y129" s="5">
        <v>8</v>
      </c>
      <c r="Z129" s="5">
        <v>7</v>
      </c>
      <c r="AA129" s="5">
        <v>6</v>
      </c>
      <c r="AB129" s="5">
        <v>1</v>
      </c>
      <c r="AC129" s="5">
        <v>3</v>
      </c>
      <c r="AD129" s="4">
        <v>-10</v>
      </c>
    </row>
    <row r="130" spans="1:30" x14ac:dyDescent="0.35">
      <c r="A130" s="4">
        <v>22484</v>
      </c>
      <c r="B130" s="5">
        <v>0</v>
      </c>
      <c r="C130" s="4">
        <v>1999</v>
      </c>
      <c r="D130" s="6">
        <v>44138.759328703702</v>
      </c>
      <c r="E130" s="4" t="s">
        <v>126</v>
      </c>
      <c r="F130" s="5">
        <v>3</v>
      </c>
      <c r="G130" s="5">
        <v>3</v>
      </c>
      <c r="H130" s="5">
        <v>2</v>
      </c>
      <c r="I130" s="5">
        <v>2</v>
      </c>
      <c r="J130" s="5">
        <v>2</v>
      </c>
      <c r="K130" s="5">
        <v>3</v>
      </c>
      <c r="L130" s="5">
        <v>2</v>
      </c>
      <c r="M130" s="5">
        <v>3</v>
      </c>
      <c r="N130" s="4">
        <v>1</v>
      </c>
      <c r="O130" s="4">
        <v>4</v>
      </c>
      <c r="P130" s="4">
        <v>5</v>
      </c>
      <c r="Q130" s="4">
        <v>3</v>
      </c>
      <c r="R130" s="4">
        <v>3</v>
      </c>
      <c r="S130" s="4">
        <v>2</v>
      </c>
      <c r="T130" s="4">
        <v>5</v>
      </c>
      <c r="U130" s="4">
        <v>2</v>
      </c>
      <c r="V130" s="5">
        <v>5</v>
      </c>
      <c r="W130" s="5">
        <v>4</v>
      </c>
      <c r="X130" s="5">
        <v>2</v>
      </c>
      <c r="Y130" s="5">
        <v>6</v>
      </c>
      <c r="Z130" s="5">
        <v>8</v>
      </c>
      <c r="AA130" s="5">
        <v>3</v>
      </c>
      <c r="AB130" s="5">
        <v>1</v>
      </c>
      <c r="AC130" s="5">
        <v>7</v>
      </c>
      <c r="AD130" s="4">
        <v>-19</v>
      </c>
    </row>
    <row r="131" spans="1:30" x14ac:dyDescent="0.35">
      <c r="A131" s="4">
        <v>22485</v>
      </c>
      <c r="B131" s="5">
        <v>0</v>
      </c>
      <c r="C131" s="4">
        <v>2000</v>
      </c>
      <c r="D131" s="6">
        <v>44138.76667824074</v>
      </c>
      <c r="E131" s="4" t="s">
        <v>52</v>
      </c>
      <c r="F131" s="5">
        <v>4</v>
      </c>
      <c r="G131" s="5">
        <v>3</v>
      </c>
      <c r="H131" s="5">
        <v>3</v>
      </c>
      <c r="I131" s="5">
        <v>3</v>
      </c>
      <c r="J131" s="5">
        <v>3</v>
      </c>
      <c r="K131" s="5">
        <v>3</v>
      </c>
      <c r="L131" s="5">
        <v>1</v>
      </c>
      <c r="M131" s="5">
        <v>3</v>
      </c>
      <c r="N131" s="4">
        <v>3</v>
      </c>
      <c r="O131" s="4">
        <v>6</v>
      </c>
      <c r="P131" s="4">
        <v>2</v>
      </c>
      <c r="Q131" s="4">
        <v>5</v>
      </c>
      <c r="R131" s="4">
        <v>4</v>
      </c>
      <c r="S131" s="4">
        <v>4</v>
      </c>
      <c r="T131" s="4">
        <v>5</v>
      </c>
      <c r="U131" s="4">
        <v>4</v>
      </c>
      <c r="V131" s="5">
        <v>1</v>
      </c>
      <c r="W131" s="5">
        <v>5</v>
      </c>
      <c r="X131" s="5">
        <v>2</v>
      </c>
      <c r="Y131" s="5">
        <v>7</v>
      </c>
      <c r="Z131" s="5">
        <v>4</v>
      </c>
      <c r="AA131" s="5">
        <v>8</v>
      </c>
      <c r="AB131" s="5">
        <v>6</v>
      </c>
      <c r="AC131" s="5">
        <v>3</v>
      </c>
      <c r="AD131" s="4">
        <v>-17</v>
      </c>
    </row>
    <row r="132" spans="1:30" x14ac:dyDescent="0.35">
      <c r="A132" s="4">
        <v>22489</v>
      </c>
      <c r="B132" s="5">
        <v>0</v>
      </c>
      <c r="C132" s="4">
        <v>1997</v>
      </c>
      <c r="D132" s="6">
        <v>44138.790416666663</v>
      </c>
      <c r="E132" s="4" t="s">
        <v>127</v>
      </c>
      <c r="F132" s="5">
        <v>3</v>
      </c>
      <c r="G132" s="5">
        <v>3</v>
      </c>
      <c r="H132" s="5">
        <v>3</v>
      </c>
      <c r="I132" s="5">
        <v>3</v>
      </c>
      <c r="J132" s="5">
        <v>4</v>
      </c>
      <c r="K132" s="5">
        <v>3</v>
      </c>
      <c r="L132" s="5">
        <v>2</v>
      </c>
      <c r="M132" s="5">
        <v>3</v>
      </c>
      <c r="N132" s="4">
        <v>33</v>
      </c>
      <c r="O132" s="4">
        <v>18</v>
      </c>
      <c r="P132" s="4">
        <v>50</v>
      </c>
      <c r="Q132" s="4">
        <v>13</v>
      </c>
      <c r="R132" s="4">
        <v>8</v>
      </c>
      <c r="S132" s="4">
        <v>7</v>
      </c>
      <c r="T132" s="4">
        <v>14</v>
      </c>
      <c r="U132" s="4">
        <v>18</v>
      </c>
      <c r="V132" s="5">
        <v>6</v>
      </c>
      <c r="W132" s="5">
        <v>3</v>
      </c>
      <c r="X132" s="5">
        <v>5</v>
      </c>
      <c r="Y132" s="5">
        <v>8</v>
      </c>
      <c r="Z132" s="5">
        <v>4</v>
      </c>
      <c r="AA132" s="5">
        <v>1</v>
      </c>
      <c r="AB132" s="5">
        <v>7</v>
      </c>
      <c r="AC132" s="5">
        <v>2</v>
      </c>
      <c r="AD132" s="4">
        <v>-31</v>
      </c>
    </row>
    <row r="133" spans="1:30" x14ac:dyDescent="0.35">
      <c r="A133" s="4">
        <v>22497</v>
      </c>
      <c r="B133" s="5">
        <v>1</v>
      </c>
      <c r="C133" s="4">
        <v>1997</v>
      </c>
      <c r="D133" s="6">
        <v>44138.809756944444</v>
      </c>
      <c r="E133" s="4" t="s">
        <v>52</v>
      </c>
      <c r="F133" s="5">
        <v>3</v>
      </c>
      <c r="G133" s="5">
        <v>3</v>
      </c>
      <c r="H133" s="5">
        <v>2</v>
      </c>
      <c r="I133" s="5">
        <v>3</v>
      </c>
      <c r="J133" s="5">
        <v>3</v>
      </c>
      <c r="K133" s="5">
        <v>3</v>
      </c>
      <c r="L133" s="5">
        <v>2</v>
      </c>
      <c r="M133" s="5">
        <v>4</v>
      </c>
      <c r="N133" s="4">
        <v>6</v>
      </c>
      <c r="O133" s="4">
        <v>7</v>
      </c>
      <c r="P133" s="4">
        <v>3</v>
      </c>
      <c r="Q133" s="4">
        <v>5</v>
      </c>
      <c r="R133" s="4">
        <v>10</v>
      </c>
      <c r="S133" s="4">
        <v>11</v>
      </c>
      <c r="T133" s="4">
        <v>7</v>
      </c>
      <c r="U133" s="4">
        <v>7</v>
      </c>
      <c r="V133" s="5">
        <v>1</v>
      </c>
      <c r="W133" s="5">
        <v>6</v>
      </c>
      <c r="X133" s="5">
        <v>5</v>
      </c>
      <c r="Y133" s="5">
        <v>4</v>
      </c>
      <c r="Z133" s="5">
        <v>2</v>
      </c>
      <c r="AA133" s="5">
        <v>8</v>
      </c>
      <c r="AB133" s="5">
        <v>7</v>
      </c>
      <c r="AC133" s="5">
        <v>3</v>
      </c>
      <c r="AD133" s="4">
        <v>-31</v>
      </c>
    </row>
    <row r="134" spans="1:30" x14ac:dyDescent="0.35">
      <c r="A134" s="4">
        <v>22498</v>
      </c>
      <c r="B134" s="5">
        <v>0</v>
      </c>
      <c r="C134" s="4">
        <v>1997</v>
      </c>
      <c r="D134" s="6">
        <v>44138.811516203707</v>
      </c>
      <c r="E134" s="4" t="s">
        <v>128</v>
      </c>
      <c r="F134" s="5">
        <v>4</v>
      </c>
      <c r="G134" s="5">
        <v>3</v>
      </c>
      <c r="H134" s="5">
        <v>3</v>
      </c>
      <c r="I134" s="5">
        <v>4</v>
      </c>
      <c r="J134" s="5">
        <v>4</v>
      </c>
      <c r="K134" s="5">
        <v>2</v>
      </c>
      <c r="L134" s="5">
        <v>4</v>
      </c>
      <c r="M134" s="5">
        <v>3</v>
      </c>
      <c r="N134" s="4">
        <v>3</v>
      </c>
      <c r="O134" s="4">
        <v>6</v>
      </c>
      <c r="P134" s="4">
        <v>4</v>
      </c>
      <c r="Q134" s="4">
        <v>3</v>
      </c>
      <c r="R134" s="4">
        <v>5</v>
      </c>
      <c r="S134" s="4">
        <v>18</v>
      </c>
      <c r="T134" s="4">
        <v>4</v>
      </c>
      <c r="U134" s="4">
        <v>8</v>
      </c>
      <c r="V134" s="5">
        <v>5</v>
      </c>
      <c r="W134" s="5">
        <v>7</v>
      </c>
      <c r="X134" s="5">
        <v>3</v>
      </c>
      <c r="Y134" s="5">
        <v>6</v>
      </c>
      <c r="Z134" s="5">
        <v>4</v>
      </c>
      <c r="AA134" s="5">
        <v>2</v>
      </c>
      <c r="AB134" s="5">
        <v>8</v>
      </c>
      <c r="AC134" s="5">
        <v>1</v>
      </c>
      <c r="AD134" s="4">
        <v>23</v>
      </c>
    </row>
    <row r="135" spans="1:30" x14ac:dyDescent="0.35">
      <c r="A135" s="4">
        <v>22506</v>
      </c>
      <c r="B135" s="5">
        <v>0</v>
      </c>
      <c r="C135" s="4">
        <v>1999</v>
      </c>
      <c r="D135" s="6">
        <v>44138.862685185188</v>
      </c>
      <c r="E135" s="4" t="s">
        <v>129</v>
      </c>
      <c r="F135" s="5">
        <v>3</v>
      </c>
      <c r="G135" s="5">
        <v>3</v>
      </c>
      <c r="H135" s="5">
        <v>3</v>
      </c>
      <c r="I135" s="5">
        <v>3</v>
      </c>
      <c r="J135" s="5">
        <v>4</v>
      </c>
      <c r="K135" s="5">
        <v>3</v>
      </c>
      <c r="L135" s="5">
        <v>2</v>
      </c>
      <c r="M135" s="5">
        <v>3</v>
      </c>
      <c r="N135" s="4">
        <v>4</v>
      </c>
      <c r="O135" s="4">
        <v>8</v>
      </c>
      <c r="P135" s="4">
        <v>8</v>
      </c>
      <c r="Q135" s="4">
        <v>5</v>
      </c>
      <c r="R135" s="4">
        <v>6</v>
      </c>
      <c r="S135" s="4">
        <v>4</v>
      </c>
      <c r="T135" s="4">
        <v>5</v>
      </c>
      <c r="U135" s="4">
        <v>3</v>
      </c>
      <c r="V135" s="5">
        <v>5</v>
      </c>
      <c r="W135" s="5">
        <v>8</v>
      </c>
      <c r="X135" s="5">
        <v>1</v>
      </c>
      <c r="Y135" s="5">
        <v>4</v>
      </c>
      <c r="Z135" s="5">
        <v>2</v>
      </c>
      <c r="AA135" s="5">
        <v>3</v>
      </c>
      <c r="AB135" s="5">
        <v>6</v>
      </c>
      <c r="AC135" s="5">
        <v>7</v>
      </c>
      <c r="AD135" s="4">
        <v>-31</v>
      </c>
    </row>
    <row r="136" spans="1:30" x14ac:dyDescent="0.35">
      <c r="A136" s="4">
        <v>22512</v>
      </c>
      <c r="B136" s="5">
        <v>0</v>
      </c>
      <c r="C136" s="4">
        <v>1977</v>
      </c>
      <c r="D136" s="6">
        <v>44138.908368055556</v>
      </c>
      <c r="E136" s="4" t="s">
        <v>52</v>
      </c>
      <c r="F136" s="5">
        <v>3</v>
      </c>
      <c r="G136" s="5">
        <v>3</v>
      </c>
      <c r="H136" s="5">
        <v>4</v>
      </c>
      <c r="I136" s="5">
        <v>3</v>
      </c>
      <c r="J136" s="5">
        <v>4</v>
      </c>
      <c r="K136" s="5">
        <v>4</v>
      </c>
      <c r="L136" s="5">
        <v>4</v>
      </c>
      <c r="M136" s="5">
        <v>4</v>
      </c>
      <c r="N136" s="4">
        <v>27</v>
      </c>
      <c r="O136" s="4">
        <v>6</v>
      </c>
      <c r="P136" s="4">
        <v>10</v>
      </c>
      <c r="Q136" s="4">
        <v>6</v>
      </c>
      <c r="R136" s="4">
        <v>8</v>
      </c>
      <c r="S136" s="4">
        <v>4</v>
      </c>
      <c r="T136" s="4">
        <v>4</v>
      </c>
      <c r="U136" s="4">
        <v>6</v>
      </c>
      <c r="V136" s="5">
        <v>2</v>
      </c>
      <c r="W136" s="5">
        <v>5</v>
      </c>
      <c r="X136" s="5">
        <v>1</v>
      </c>
      <c r="Y136" s="5">
        <v>8</v>
      </c>
      <c r="Z136" s="5">
        <v>3</v>
      </c>
      <c r="AA136" s="5">
        <v>6</v>
      </c>
      <c r="AB136" s="5">
        <v>7</v>
      </c>
      <c r="AC136" s="5">
        <v>4</v>
      </c>
      <c r="AD136" s="4">
        <v>-14</v>
      </c>
    </row>
    <row r="137" spans="1:30" x14ac:dyDescent="0.35">
      <c r="A137" s="4">
        <v>22541</v>
      </c>
      <c r="B137" s="5">
        <v>0</v>
      </c>
      <c r="C137" s="4">
        <v>1995</v>
      </c>
      <c r="D137" s="6">
        <v>44139.37841435185</v>
      </c>
      <c r="E137" s="4" t="s">
        <v>52</v>
      </c>
      <c r="F137" s="5">
        <v>3</v>
      </c>
      <c r="G137" s="5">
        <v>3</v>
      </c>
      <c r="H137" s="5">
        <v>3</v>
      </c>
      <c r="I137" s="5">
        <v>3</v>
      </c>
      <c r="J137" s="5">
        <v>3</v>
      </c>
      <c r="K137" s="5">
        <v>3</v>
      </c>
      <c r="L137" s="5">
        <v>3</v>
      </c>
      <c r="M137" s="5">
        <v>4</v>
      </c>
      <c r="N137" s="4">
        <v>3</v>
      </c>
      <c r="O137" s="4">
        <v>2</v>
      </c>
      <c r="P137" s="4">
        <v>1</v>
      </c>
      <c r="Q137" s="4">
        <v>3</v>
      </c>
      <c r="R137" s="4">
        <v>5</v>
      </c>
      <c r="S137" s="4">
        <v>3</v>
      </c>
      <c r="T137" s="4">
        <v>5</v>
      </c>
      <c r="U137" s="4">
        <v>4</v>
      </c>
      <c r="V137" s="5">
        <v>7</v>
      </c>
      <c r="W137" s="5">
        <v>8</v>
      </c>
      <c r="X137" s="5">
        <v>6</v>
      </c>
      <c r="Y137" s="5">
        <v>5</v>
      </c>
      <c r="Z137" s="5">
        <v>1</v>
      </c>
      <c r="AA137" s="5">
        <v>2</v>
      </c>
      <c r="AB137" s="5">
        <v>4</v>
      </c>
      <c r="AC137" s="5">
        <v>3</v>
      </c>
      <c r="AD137" s="4">
        <v>-40</v>
      </c>
    </row>
    <row r="138" spans="1:30" x14ac:dyDescent="0.35">
      <c r="A138" s="4">
        <v>22569</v>
      </c>
      <c r="B138" s="5">
        <v>0</v>
      </c>
      <c r="C138" s="4">
        <v>1995</v>
      </c>
      <c r="D138" s="6">
        <v>44139.425555555557</v>
      </c>
      <c r="E138" s="4" t="s">
        <v>52</v>
      </c>
      <c r="F138" s="5">
        <v>3</v>
      </c>
      <c r="G138" s="5">
        <v>4</v>
      </c>
      <c r="H138" s="5">
        <v>3</v>
      </c>
      <c r="I138" s="5">
        <v>3</v>
      </c>
      <c r="J138" s="5">
        <v>4</v>
      </c>
      <c r="K138" s="5">
        <v>3</v>
      </c>
      <c r="L138" s="5">
        <v>3</v>
      </c>
      <c r="M138" s="5">
        <v>4</v>
      </c>
      <c r="N138" s="4">
        <v>6</v>
      </c>
      <c r="O138" s="4">
        <v>3</v>
      </c>
      <c r="P138" s="4">
        <v>4</v>
      </c>
      <c r="Q138" s="4">
        <v>5</v>
      </c>
      <c r="R138" s="4">
        <v>6</v>
      </c>
      <c r="S138" s="4">
        <v>8</v>
      </c>
      <c r="T138" s="4">
        <v>12</v>
      </c>
      <c r="U138" s="4">
        <v>6</v>
      </c>
      <c r="V138" s="5">
        <v>3</v>
      </c>
      <c r="W138" s="5">
        <v>6</v>
      </c>
      <c r="X138" s="5">
        <v>2</v>
      </c>
      <c r="Y138" s="5">
        <v>1</v>
      </c>
      <c r="Z138" s="5">
        <v>8</v>
      </c>
      <c r="AA138" s="5">
        <v>5</v>
      </c>
      <c r="AB138" s="5">
        <v>4</v>
      </c>
      <c r="AC138" s="5">
        <v>7</v>
      </c>
      <c r="AD138" s="4">
        <v>-11</v>
      </c>
    </row>
    <row r="139" spans="1:30" x14ac:dyDescent="0.35">
      <c r="A139" s="4">
        <v>22571</v>
      </c>
      <c r="B139" s="5">
        <v>0</v>
      </c>
      <c r="C139" s="4">
        <v>1997</v>
      </c>
      <c r="D139" s="6">
        <v>44139.430347222224</v>
      </c>
      <c r="E139" s="4" t="s">
        <v>130</v>
      </c>
      <c r="F139" s="5">
        <v>4</v>
      </c>
      <c r="G139" s="5">
        <v>3</v>
      </c>
      <c r="H139" s="5">
        <v>3</v>
      </c>
      <c r="I139" s="5">
        <v>3</v>
      </c>
      <c r="J139" s="5">
        <v>3</v>
      </c>
      <c r="K139" s="5">
        <v>4</v>
      </c>
      <c r="L139" s="5">
        <v>3</v>
      </c>
      <c r="M139" s="5">
        <v>4</v>
      </c>
      <c r="N139" s="4">
        <v>4</v>
      </c>
      <c r="O139" s="4">
        <v>10</v>
      </c>
      <c r="P139" s="4">
        <v>7</v>
      </c>
      <c r="Q139" s="4">
        <v>13</v>
      </c>
      <c r="R139" s="4">
        <v>4</v>
      </c>
      <c r="S139" s="4">
        <v>7</v>
      </c>
      <c r="T139" s="4">
        <v>6</v>
      </c>
      <c r="U139" s="4">
        <v>10</v>
      </c>
      <c r="V139" s="5">
        <v>5</v>
      </c>
      <c r="W139" s="5">
        <v>7</v>
      </c>
      <c r="X139" s="5">
        <v>2</v>
      </c>
      <c r="Y139" s="5">
        <v>3</v>
      </c>
      <c r="Z139" s="5">
        <v>8</v>
      </c>
      <c r="AA139" s="5">
        <v>6</v>
      </c>
      <c r="AB139" s="5">
        <v>4</v>
      </c>
      <c r="AC139" s="5">
        <v>1</v>
      </c>
      <c r="AD139" s="4">
        <v>-34</v>
      </c>
    </row>
    <row r="140" spans="1:30" x14ac:dyDescent="0.35">
      <c r="A140" s="4">
        <v>22592</v>
      </c>
      <c r="B140" s="5">
        <v>0</v>
      </c>
      <c r="C140" s="4">
        <v>1999</v>
      </c>
      <c r="D140" s="6">
        <v>44139.538900462961</v>
      </c>
      <c r="E140" s="4" t="s">
        <v>52</v>
      </c>
      <c r="F140" s="5">
        <v>3</v>
      </c>
      <c r="G140" s="5">
        <v>3</v>
      </c>
      <c r="H140" s="5">
        <v>3</v>
      </c>
      <c r="I140" s="5">
        <v>3</v>
      </c>
      <c r="J140" s="5">
        <v>3</v>
      </c>
      <c r="K140" s="5">
        <v>4</v>
      </c>
      <c r="L140" s="5">
        <v>3</v>
      </c>
      <c r="M140" s="5">
        <v>4</v>
      </c>
      <c r="N140" s="4">
        <v>5</v>
      </c>
      <c r="O140" s="4">
        <v>4</v>
      </c>
      <c r="P140" s="4">
        <v>3</v>
      </c>
      <c r="Q140" s="4">
        <v>5</v>
      </c>
      <c r="R140" s="4">
        <v>3</v>
      </c>
      <c r="S140" s="4">
        <v>4</v>
      </c>
      <c r="T140" s="4">
        <v>17</v>
      </c>
      <c r="U140" s="4">
        <v>4</v>
      </c>
      <c r="V140" s="5">
        <v>2</v>
      </c>
      <c r="W140" s="5">
        <v>4</v>
      </c>
      <c r="X140" s="5">
        <v>7</v>
      </c>
      <c r="Y140" s="5">
        <v>3</v>
      </c>
      <c r="Z140" s="5">
        <v>8</v>
      </c>
      <c r="AA140" s="5">
        <v>5</v>
      </c>
      <c r="AB140" s="5">
        <v>1</v>
      </c>
      <c r="AC140" s="5">
        <v>6</v>
      </c>
      <c r="AD140" s="4">
        <v>-39</v>
      </c>
    </row>
    <row r="141" spans="1:30" x14ac:dyDescent="0.35">
      <c r="A141" s="4">
        <v>22621</v>
      </c>
      <c r="B141" s="5">
        <v>1</v>
      </c>
      <c r="C141" s="4">
        <v>1996</v>
      </c>
      <c r="D141" s="6">
        <v>44139.671064814815</v>
      </c>
      <c r="E141" s="4" t="s">
        <v>52</v>
      </c>
      <c r="F141" s="5">
        <v>4</v>
      </c>
      <c r="G141" s="5">
        <v>3</v>
      </c>
      <c r="H141" s="5">
        <v>3</v>
      </c>
      <c r="I141" s="5">
        <v>4</v>
      </c>
      <c r="J141" s="5">
        <v>4</v>
      </c>
      <c r="K141" s="5">
        <v>4</v>
      </c>
      <c r="L141" s="5">
        <v>4</v>
      </c>
      <c r="M141" s="5">
        <v>4</v>
      </c>
      <c r="N141" s="4">
        <v>4</v>
      </c>
      <c r="O141" s="4">
        <v>3</v>
      </c>
      <c r="P141" s="4">
        <v>4</v>
      </c>
      <c r="Q141" s="4">
        <v>3</v>
      </c>
      <c r="R141" s="4">
        <v>14</v>
      </c>
      <c r="S141" s="4">
        <v>2</v>
      </c>
      <c r="T141" s="4">
        <v>3</v>
      </c>
      <c r="U141" s="4">
        <v>3</v>
      </c>
      <c r="V141" s="5">
        <v>8</v>
      </c>
      <c r="W141" s="5">
        <v>1</v>
      </c>
      <c r="X141" s="5">
        <v>2</v>
      </c>
      <c r="Y141" s="5">
        <v>3</v>
      </c>
      <c r="Z141" s="5">
        <v>5</v>
      </c>
      <c r="AA141" s="5">
        <v>6</v>
      </c>
      <c r="AB141" s="5">
        <v>4</v>
      </c>
      <c r="AC141" s="5">
        <v>7</v>
      </c>
      <c r="AD141" s="4">
        <v>-21</v>
      </c>
    </row>
    <row r="142" spans="1:30" x14ac:dyDescent="0.35">
      <c r="A142" s="4">
        <v>22638</v>
      </c>
      <c r="B142" s="5">
        <v>0</v>
      </c>
      <c r="C142" s="4">
        <v>1996</v>
      </c>
      <c r="D142" s="6">
        <v>44139.736898148149</v>
      </c>
      <c r="E142" s="4" t="s">
        <v>131</v>
      </c>
      <c r="F142" s="5">
        <v>4</v>
      </c>
      <c r="G142" s="5">
        <v>3</v>
      </c>
      <c r="H142" s="5">
        <v>3</v>
      </c>
      <c r="I142" s="5">
        <v>3</v>
      </c>
      <c r="J142" s="5">
        <v>3</v>
      </c>
      <c r="K142" s="5">
        <v>4</v>
      </c>
      <c r="L142" s="5">
        <v>3</v>
      </c>
      <c r="M142" s="5">
        <v>4</v>
      </c>
      <c r="N142" s="4">
        <v>3</v>
      </c>
      <c r="O142" s="4">
        <v>3</v>
      </c>
      <c r="P142" s="4">
        <v>4</v>
      </c>
      <c r="Q142" s="4">
        <v>9</v>
      </c>
      <c r="R142" s="4">
        <v>5</v>
      </c>
      <c r="S142" s="4">
        <v>7</v>
      </c>
      <c r="T142" s="4">
        <v>5</v>
      </c>
      <c r="U142" s="4">
        <v>3</v>
      </c>
      <c r="V142" s="5">
        <v>3</v>
      </c>
      <c r="W142" s="5">
        <v>6</v>
      </c>
      <c r="X142" s="5">
        <v>5</v>
      </c>
      <c r="Y142" s="5">
        <v>1</v>
      </c>
      <c r="Z142" s="5">
        <v>2</v>
      </c>
      <c r="AA142" s="5">
        <v>8</v>
      </c>
      <c r="AB142" s="5">
        <v>4</v>
      </c>
      <c r="AC142" s="5">
        <v>7</v>
      </c>
      <c r="AD142" s="4">
        <v>-34</v>
      </c>
    </row>
    <row r="143" spans="1:30" x14ac:dyDescent="0.35">
      <c r="A143" s="4">
        <v>22755</v>
      </c>
      <c r="B143" s="5">
        <v>0</v>
      </c>
      <c r="C143" s="4">
        <v>1970</v>
      </c>
      <c r="D143" s="6">
        <v>44140.425694444442</v>
      </c>
      <c r="E143" s="4" t="s">
        <v>132</v>
      </c>
      <c r="F143" s="5">
        <v>3</v>
      </c>
      <c r="G143" s="5">
        <v>2</v>
      </c>
      <c r="H143" s="5">
        <v>3</v>
      </c>
      <c r="I143" s="5">
        <v>4</v>
      </c>
      <c r="J143" s="5">
        <v>4</v>
      </c>
      <c r="K143" s="5">
        <v>3</v>
      </c>
      <c r="L143" s="5">
        <v>1</v>
      </c>
      <c r="M143" s="5">
        <v>4</v>
      </c>
      <c r="N143" s="4">
        <v>4</v>
      </c>
      <c r="O143" s="4">
        <v>10</v>
      </c>
      <c r="P143" s="4">
        <v>4</v>
      </c>
      <c r="Q143" s="4">
        <v>3</v>
      </c>
      <c r="R143" s="4">
        <v>4</v>
      </c>
      <c r="S143" s="4">
        <v>4</v>
      </c>
      <c r="T143" s="4">
        <v>4</v>
      </c>
      <c r="U143" s="4">
        <v>10</v>
      </c>
      <c r="V143" s="5">
        <v>2</v>
      </c>
      <c r="W143" s="5">
        <v>5</v>
      </c>
      <c r="X143" s="5">
        <v>7</v>
      </c>
      <c r="Y143" s="5">
        <v>3</v>
      </c>
      <c r="Z143" s="5">
        <v>8</v>
      </c>
      <c r="AA143" s="5">
        <v>6</v>
      </c>
      <c r="AB143" s="5">
        <v>4</v>
      </c>
      <c r="AC143" s="5">
        <v>1</v>
      </c>
      <c r="AD143" s="4">
        <v>34</v>
      </c>
    </row>
    <row r="144" spans="1:30" x14ac:dyDescent="0.35">
      <c r="A144" s="4">
        <v>22865</v>
      </c>
      <c r="B144" s="5">
        <v>0</v>
      </c>
      <c r="C144" s="4">
        <v>1980</v>
      </c>
      <c r="D144" s="6">
        <v>44140.971006944441</v>
      </c>
      <c r="E144" s="4" t="s">
        <v>133</v>
      </c>
      <c r="F144" s="5">
        <v>3</v>
      </c>
      <c r="G144" s="5">
        <v>3</v>
      </c>
      <c r="H144" s="5">
        <v>3</v>
      </c>
      <c r="I144" s="5">
        <v>3</v>
      </c>
      <c r="J144" s="5">
        <v>3</v>
      </c>
      <c r="K144" s="5">
        <v>3</v>
      </c>
      <c r="L144" s="5">
        <v>4</v>
      </c>
      <c r="M144" s="5">
        <v>4</v>
      </c>
      <c r="N144" s="4">
        <v>2</v>
      </c>
      <c r="O144" s="4">
        <v>2</v>
      </c>
      <c r="P144" s="4">
        <v>3</v>
      </c>
      <c r="Q144" s="4">
        <v>8</v>
      </c>
      <c r="R144" s="4">
        <v>4</v>
      </c>
      <c r="S144" s="4">
        <v>8</v>
      </c>
      <c r="T144" s="4">
        <v>8</v>
      </c>
      <c r="U144" s="4">
        <v>3</v>
      </c>
      <c r="V144" s="5">
        <v>5</v>
      </c>
      <c r="W144" s="5">
        <v>3</v>
      </c>
      <c r="X144" s="5">
        <v>1</v>
      </c>
      <c r="Y144" s="5">
        <v>6</v>
      </c>
      <c r="Z144" s="5">
        <v>4</v>
      </c>
      <c r="AA144" s="5">
        <v>2</v>
      </c>
      <c r="AB144" s="5">
        <v>7</v>
      </c>
      <c r="AC144" s="5">
        <v>8</v>
      </c>
      <c r="AD144" s="4">
        <v>-30</v>
      </c>
    </row>
    <row r="145" spans="1:30" x14ac:dyDescent="0.35">
      <c r="A145" s="4">
        <v>22903</v>
      </c>
      <c r="B145" s="5">
        <v>0</v>
      </c>
      <c r="C145" s="4">
        <v>1992</v>
      </c>
      <c r="D145" s="6">
        <v>44141.494733796295</v>
      </c>
      <c r="E145" s="4" t="s">
        <v>52</v>
      </c>
      <c r="F145" s="5">
        <v>4</v>
      </c>
      <c r="G145" s="5">
        <v>3</v>
      </c>
      <c r="H145" s="5">
        <v>3</v>
      </c>
      <c r="I145" s="5">
        <v>3</v>
      </c>
      <c r="J145" s="5">
        <v>3</v>
      </c>
      <c r="K145" s="5">
        <v>4</v>
      </c>
      <c r="L145" s="5">
        <v>2</v>
      </c>
      <c r="M145" s="5">
        <v>4</v>
      </c>
      <c r="N145" s="4">
        <v>5</v>
      </c>
      <c r="O145" s="4">
        <v>6</v>
      </c>
      <c r="P145" s="4">
        <v>7</v>
      </c>
      <c r="Q145" s="4">
        <v>7</v>
      </c>
      <c r="R145" s="4">
        <v>7</v>
      </c>
      <c r="S145" s="4">
        <v>14</v>
      </c>
      <c r="T145" s="4">
        <v>17</v>
      </c>
      <c r="U145" s="4">
        <v>5</v>
      </c>
      <c r="V145" s="5">
        <v>8</v>
      </c>
      <c r="W145" s="5">
        <v>6</v>
      </c>
      <c r="X145" s="5">
        <v>2</v>
      </c>
      <c r="Y145" s="5">
        <v>7</v>
      </c>
      <c r="Z145" s="5">
        <v>3</v>
      </c>
      <c r="AA145" s="5">
        <v>1</v>
      </c>
      <c r="AB145" s="5">
        <v>4</v>
      </c>
      <c r="AC145" s="5">
        <v>5</v>
      </c>
      <c r="AD145" s="4">
        <v>-29</v>
      </c>
    </row>
    <row r="146" spans="1:30" x14ac:dyDescent="0.35">
      <c r="A146" s="4">
        <v>23130</v>
      </c>
      <c r="B146" s="5">
        <v>0</v>
      </c>
      <c r="C146" s="4">
        <v>1987</v>
      </c>
      <c r="D146" s="6">
        <v>44143.931064814817</v>
      </c>
      <c r="E146" s="4" t="s">
        <v>135</v>
      </c>
      <c r="F146" s="5">
        <v>3</v>
      </c>
      <c r="G146" s="5">
        <v>3</v>
      </c>
      <c r="H146" s="5">
        <v>3</v>
      </c>
      <c r="I146" s="5">
        <v>3</v>
      </c>
      <c r="J146" s="5">
        <v>4</v>
      </c>
      <c r="K146" s="5">
        <v>4</v>
      </c>
      <c r="L146" s="5">
        <v>2</v>
      </c>
      <c r="M146" s="5">
        <v>4</v>
      </c>
      <c r="N146" s="4">
        <v>2</v>
      </c>
      <c r="O146" s="4">
        <v>2</v>
      </c>
      <c r="P146" s="4">
        <v>3</v>
      </c>
      <c r="Q146" s="4">
        <v>3</v>
      </c>
      <c r="R146" s="4">
        <v>3</v>
      </c>
      <c r="S146" s="4">
        <v>3</v>
      </c>
      <c r="T146" s="4">
        <v>4</v>
      </c>
      <c r="U146" s="4">
        <v>3</v>
      </c>
      <c r="V146" s="5">
        <v>2</v>
      </c>
      <c r="W146" s="5">
        <v>5</v>
      </c>
      <c r="X146" s="5">
        <v>6</v>
      </c>
      <c r="Y146" s="5">
        <v>1</v>
      </c>
      <c r="Z146" s="5">
        <v>3</v>
      </c>
      <c r="AA146" s="5">
        <v>7</v>
      </c>
      <c r="AB146" s="5">
        <v>4</v>
      </c>
      <c r="AC146" s="5">
        <v>8</v>
      </c>
      <c r="AD146" s="4">
        <v>-26</v>
      </c>
    </row>
    <row r="147" spans="1:30" x14ac:dyDescent="0.35">
      <c r="A147" s="4">
        <v>23294</v>
      </c>
      <c r="B147" s="5">
        <v>0</v>
      </c>
      <c r="C147" s="4">
        <v>1987</v>
      </c>
      <c r="D147" s="6">
        <v>44144.735347222224</v>
      </c>
      <c r="E147" s="4" t="s">
        <v>136</v>
      </c>
      <c r="F147" s="5">
        <v>3</v>
      </c>
      <c r="G147" s="5">
        <v>3</v>
      </c>
      <c r="H147" s="5">
        <v>2</v>
      </c>
      <c r="I147" s="5">
        <v>2</v>
      </c>
      <c r="J147" s="5">
        <v>2</v>
      </c>
      <c r="K147" s="5">
        <v>3</v>
      </c>
      <c r="L147" s="5">
        <v>3</v>
      </c>
      <c r="M147" s="5">
        <v>4</v>
      </c>
      <c r="N147" s="4">
        <v>7</v>
      </c>
      <c r="O147" s="4">
        <v>3</v>
      </c>
      <c r="P147" s="4">
        <v>3</v>
      </c>
      <c r="Q147" s="4">
        <v>6</v>
      </c>
      <c r="R147" s="4">
        <v>12</v>
      </c>
      <c r="S147" s="4">
        <v>5</v>
      </c>
      <c r="T147" s="4">
        <v>5</v>
      </c>
      <c r="U147" s="4">
        <v>3</v>
      </c>
      <c r="V147" s="5">
        <v>2</v>
      </c>
      <c r="W147" s="5">
        <v>3</v>
      </c>
      <c r="X147" s="5">
        <v>8</v>
      </c>
      <c r="Y147" s="5">
        <v>7</v>
      </c>
      <c r="Z147" s="5">
        <v>4</v>
      </c>
      <c r="AA147" s="5">
        <v>5</v>
      </c>
      <c r="AB147" s="5">
        <v>1</v>
      </c>
      <c r="AC147" s="5">
        <v>6</v>
      </c>
      <c r="AD147" s="4">
        <v>-15</v>
      </c>
    </row>
    <row r="148" spans="1:30" x14ac:dyDescent="0.35">
      <c r="A148" s="4">
        <v>22080</v>
      </c>
      <c r="B148" s="5">
        <v>1</v>
      </c>
      <c r="C148" s="4">
        <v>1975</v>
      </c>
      <c r="D148" s="6">
        <v>44144.824756944443</v>
      </c>
      <c r="E148" s="4" t="s">
        <v>137</v>
      </c>
      <c r="F148" s="5">
        <v>2</v>
      </c>
      <c r="G148" s="5">
        <v>1</v>
      </c>
      <c r="H148" s="5">
        <v>2</v>
      </c>
      <c r="I148" s="5">
        <v>1</v>
      </c>
      <c r="J148" s="5">
        <v>4</v>
      </c>
      <c r="K148" s="5">
        <v>2</v>
      </c>
      <c r="L148" s="5">
        <v>1</v>
      </c>
      <c r="M148" s="5">
        <v>1</v>
      </c>
      <c r="N148" s="4">
        <v>4</v>
      </c>
      <c r="O148" s="4">
        <v>4</v>
      </c>
      <c r="P148" s="4">
        <v>5</v>
      </c>
      <c r="Q148" s="4">
        <v>3</v>
      </c>
      <c r="R148" s="4">
        <v>6</v>
      </c>
      <c r="S148" s="4">
        <v>5</v>
      </c>
      <c r="T148" s="4">
        <v>5</v>
      </c>
      <c r="U148" s="4">
        <v>5</v>
      </c>
      <c r="V148" s="5">
        <v>5</v>
      </c>
      <c r="W148" s="5">
        <v>7</v>
      </c>
      <c r="X148" s="5">
        <v>3</v>
      </c>
      <c r="Y148" s="5">
        <v>8</v>
      </c>
      <c r="Z148" s="5">
        <v>1</v>
      </c>
      <c r="AA148" s="5">
        <v>4</v>
      </c>
      <c r="AB148" s="5">
        <v>2</v>
      </c>
      <c r="AC148" s="5">
        <v>6</v>
      </c>
      <c r="AD148" s="4">
        <v>95</v>
      </c>
    </row>
    <row r="149" spans="1:30" x14ac:dyDescent="0.35">
      <c r="A149" s="4">
        <v>19415</v>
      </c>
      <c r="B149" s="5">
        <v>0</v>
      </c>
      <c r="C149" s="4">
        <v>1992</v>
      </c>
      <c r="D149" s="6">
        <v>44144.864814814813</v>
      </c>
      <c r="E149" s="4" t="s">
        <v>138</v>
      </c>
      <c r="F149" s="5">
        <v>4</v>
      </c>
      <c r="G149" s="5">
        <v>4</v>
      </c>
      <c r="H149" s="5">
        <v>4</v>
      </c>
      <c r="I149" s="5">
        <v>4</v>
      </c>
      <c r="J149" s="5">
        <v>4</v>
      </c>
      <c r="K149" s="5">
        <v>4</v>
      </c>
      <c r="L149" s="5">
        <v>4</v>
      </c>
      <c r="M149" s="5">
        <v>4</v>
      </c>
      <c r="N149" s="4">
        <v>2</v>
      </c>
      <c r="O149" s="4">
        <v>1</v>
      </c>
      <c r="P149" s="4">
        <v>1</v>
      </c>
      <c r="Q149" s="4">
        <v>2</v>
      </c>
      <c r="R149" s="4">
        <v>4</v>
      </c>
      <c r="S149" s="4">
        <v>2</v>
      </c>
      <c r="T149" s="4">
        <v>3</v>
      </c>
      <c r="U149" s="4">
        <v>3</v>
      </c>
      <c r="V149" s="5">
        <v>1</v>
      </c>
      <c r="W149" s="5">
        <v>3</v>
      </c>
      <c r="X149" s="5">
        <v>7</v>
      </c>
      <c r="Y149" s="5">
        <v>5</v>
      </c>
      <c r="Z149" s="5">
        <v>6</v>
      </c>
      <c r="AA149" s="5">
        <v>4</v>
      </c>
      <c r="AB149" s="5">
        <v>8</v>
      </c>
      <c r="AC149" s="5">
        <v>2</v>
      </c>
      <c r="AD149" s="4">
        <v>-34</v>
      </c>
    </row>
    <row r="150" spans="1:30" x14ac:dyDescent="0.35">
      <c r="A150" s="4">
        <v>23435</v>
      </c>
      <c r="B150" s="5">
        <v>0</v>
      </c>
      <c r="C150" s="4">
        <v>1963</v>
      </c>
      <c r="D150" s="6">
        <v>44144.929664351854</v>
      </c>
      <c r="E150" s="4" t="s">
        <v>139</v>
      </c>
      <c r="F150" s="5">
        <v>4</v>
      </c>
      <c r="G150" s="5">
        <v>3</v>
      </c>
      <c r="H150" s="5">
        <v>3</v>
      </c>
      <c r="I150" s="5">
        <v>3</v>
      </c>
      <c r="J150" s="5">
        <v>3</v>
      </c>
      <c r="K150" s="5">
        <v>3</v>
      </c>
      <c r="L150" s="5">
        <v>3</v>
      </c>
      <c r="M150" s="5">
        <v>4</v>
      </c>
      <c r="N150" s="4">
        <v>7</v>
      </c>
      <c r="O150" s="4">
        <v>4</v>
      </c>
      <c r="P150" s="4">
        <v>3</v>
      </c>
      <c r="Q150" s="4">
        <v>5</v>
      </c>
      <c r="R150" s="4">
        <v>5</v>
      </c>
      <c r="S150" s="4">
        <v>7</v>
      </c>
      <c r="T150" s="4">
        <v>4</v>
      </c>
      <c r="U150" s="4">
        <v>4</v>
      </c>
      <c r="V150" s="5">
        <v>1</v>
      </c>
      <c r="W150" s="5">
        <v>7</v>
      </c>
      <c r="X150" s="5">
        <v>3</v>
      </c>
      <c r="Y150" s="5">
        <v>8</v>
      </c>
      <c r="Z150" s="5">
        <v>4</v>
      </c>
      <c r="AA150" s="5">
        <v>6</v>
      </c>
      <c r="AB150" s="5">
        <v>5</v>
      </c>
      <c r="AC150" s="5">
        <v>2</v>
      </c>
      <c r="AD150" s="4">
        <v>-37</v>
      </c>
    </row>
    <row r="151" spans="1:30" x14ac:dyDescent="0.35">
      <c r="A151" s="4">
        <v>23494</v>
      </c>
      <c r="B151" s="5">
        <v>0</v>
      </c>
      <c r="C151" s="4">
        <v>1977</v>
      </c>
      <c r="D151" s="6">
        <v>44144.96398148148</v>
      </c>
      <c r="E151" s="4" t="s">
        <v>52</v>
      </c>
      <c r="F151" s="5">
        <v>4</v>
      </c>
      <c r="G151" s="5">
        <v>3</v>
      </c>
      <c r="H151" s="5">
        <v>3</v>
      </c>
      <c r="I151" s="5">
        <v>3</v>
      </c>
      <c r="J151" s="5">
        <v>4</v>
      </c>
      <c r="K151" s="5">
        <v>4</v>
      </c>
      <c r="L151" s="5">
        <v>3</v>
      </c>
      <c r="M151" s="5">
        <v>4</v>
      </c>
      <c r="N151" s="4">
        <v>4</v>
      </c>
      <c r="O151" s="4">
        <v>3</v>
      </c>
      <c r="P151" s="4">
        <v>2</v>
      </c>
      <c r="Q151" s="4">
        <v>5</v>
      </c>
      <c r="R151" s="4">
        <v>23</v>
      </c>
      <c r="S151" s="4">
        <v>3</v>
      </c>
      <c r="T151" s="4">
        <v>5</v>
      </c>
      <c r="U151" s="4">
        <v>3</v>
      </c>
      <c r="V151" s="5">
        <v>5</v>
      </c>
      <c r="W151" s="5">
        <v>2</v>
      </c>
      <c r="X151" s="5">
        <v>8</v>
      </c>
      <c r="Y151" s="5">
        <v>7</v>
      </c>
      <c r="Z151" s="5">
        <v>4</v>
      </c>
      <c r="AA151" s="5">
        <v>6</v>
      </c>
      <c r="AB151" s="5">
        <v>1</v>
      </c>
      <c r="AC151" s="5">
        <v>3</v>
      </c>
      <c r="AD151" s="4">
        <v>-35</v>
      </c>
    </row>
    <row r="152" spans="1:30" x14ac:dyDescent="0.35">
      <c r="A152" s="4">
        <v>23585</v>
      </c>
      <c r="B152" s="5">
        <v>0</v>
      </c>
      <c r="C152" s="4">
        <v>1984</v>
      </c>
      <c r="D152" s="6">
        <v>44145.689479166664</v>
      </c>
      <c r="E152" s="4" t="s">
        <v>140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5">
        <v>3</v>
      </c>
      <c r="L152" s="5">
        <v>4</v>
      </c>
      <c r="M152" s="5">
        <v>4</v>
      </c>
      <c r="N152" s="4">
        <v>3</v>
      </c>
      <c r="O152" s="4">
        <v>4</v>
      </c>
      <c r="P152" s="4">
        <v>80</v>
      </c>
      <c r="Q152" s="4">
        <v>2</v>
      </c>
      <c r="R152" s="4">
        <v>3</v>
      </c>
      <c r="S152" s="4">
        <v>3</v>
      </c>
      <c r="T152" s="4">
        <v>3</v>
      </c>
      <c r="U152" s="4">
        <v>3</v>
      </c>
      <c r="V152" s="5">
        <v>6</v>
      </c>
      <c r="W152" s="5">
        <v>1</v>
      </c>
      <c r="X152" s="5">
        <v>4</v>
      </c>
      <c r="Y152" s="5">
        <v>8</v>
      </c>
      <c r="Z152" s="5">
        <v>3</v>
      </c>
      <c r="AA152" s="5">
        <v>7</v>
      </c>
      <c r="AB152" s="5">
        <v>2</v>
      </c>
      <c r="AC152" s="5">
        <v>5</v>
      </c>
      <c r="AD152" s="4">
        <v>-30</v>
      </c>
    </row>
    <row r="153" spans="1:30" x14ac:dyDescent="0.35">
      <c r="A153" s="4">
        <v>23181</v>
      </c>
      <c r="B153" s="5">
        <v>0</v>
      </c>
      <c r="C153" s="4">
        <v>1997</v>
      </c>
      <c r="D153" s="6">
        <v>44145.735069444447</v>
      </c>
      <c r="E153" s="4" t="s">
        <v>52</v>
      </c>
      <c r="F153" s="5">
        <v>3</v>
      </c>
      <c r="G153" s="5">
        <v>3</v>
      </c>
      <c r="H153" s="5">
        <v>2</v>
      </c>
      <c r="I153" s="5">
        <v>3</v>
      </c>
      <c r="J153" s="5">
        <v>2</v>
      </c>
      <c r="K153" s="5">
        <v>2</v>
      </c>
      <c r="L153" s="5">
        <v>1</v>
      </c>
      <c r="M153" s="5">
        <v>3</v>
      </c>
      <c r="N153" s="4">
        <v>4</v>
      </c>
      <c r="O153" s="4">
        <v>4</v>
      </c>
      <c r="P153" s="4">
        <v>2</v>
      </c>
      <c r="Q153" s="4">
        <v>3</v>
      </c>
      <c r="R153" s="4">
        <v>4</v>
      </c>
      <c r="S153" s="4">
        <v>3</v>
      </c>
      <c r="T153" s="4">
        <v>4</v>
      </c>
      <c r="U153" s="4">
        <v>2</v>
      </c>
      <c r="V153" s="5">
        <v>2</v>
      </c>
      <c r="W153" s="5">
        <v>1</v>
      </c>
      <c r="X153" s="5">
        <v>4</v>
      </c>
      <c r="Y153" s="5">
        <v>3</v>
      </c>
      <c r="Z153" s="5">
        <v>7</v>
      </c>
      <c r="AA153" s="5">
        <v>5</v>
      </c>
      <c r="AB153" s="5">
        <v>8</v>
      </c>
      <c r="AC153" s="5">
        <v>6</v>
      </c>
      <c r="AD153" s="4">
        <v>-6</v>
      </c>
    </row>
    <row r="154" spans="1:30" x14ac:dyDescent="0.35">
      <c r="A154" s="4">
        <v>23613</v>
      </c>
      <c r="B154" s="5">
        <v>0</v>
      </c>
      <c r="C154" s="4">
        <v>1988</v>
      </c>
      <c r="D154" s="6">
        <v>44145.971180555556</v>
      </c>
      <c r="E154" s="4" t="s">
        <v>52</v>
      </c>
      <c r="F154" s="5">
        <v>3</v>
      </c>
      <c r="G154" s="5">
        <v>3</v>
      </c>
      <c r="H154" s="5">
        <v>3</v>
      </c>
      <c r="I154" s="5">
        <v>3</v>
      </c>
      <c r="J154" s="5">
        <v>3</v>
      </c>
      <c r="K154" s="5">
        <v>3</v>
      </c>
      <c r="L154" s="5">
        <v>4</v>
      </c>
      <c r="M154" s="5">
        <v>3</v>
      </c>
      <c r="N154" s="4">
        <v>3</v>
      </c>
      <c r="O154" s="4">
        <v>2</v>
      </c>
      <c r="P154" s="4">
        <v>2</v>
      </c>
      <c r="Q154" s="4">
        <v>9</v>
      </c>
      <c r="R154" s="4">
        <v>4</v>
      </c>
      <c r="S154" s="4">
        <v>8</v>
      </c>
      <c r="T154" s="4">
        <v>3</v>
      </c>
      <c r="U154" s="4">
        <v>10</v>
      </c>
      <c r="V154" s="5">
        <v>1</v>
      </c>
      <c r="W154" s="5">
        <v>8</v>
      </c>
      <c r="X154" s="5">
        <v>6</v>
      </c>
      <c r="Y154" s="5">
        <v>2</v>
      </c>
      <c r="Z154" s="5">
        <v>4</v>
      </c>
      <c r="AA154" s="5">
        <v>5</v>
      </c>
      <c r="AB154" s="5">
        <v>7</v>
      </c>
      <c r="AC154" s="5">
        <v>3</v>
      </c>
      <c r="AD154" s="4">
        <v>-27</v>
      </c>
    </row>
    <row r="155" spans="1:30" x14ac:dyDescent="0.35">
      <c r="A155" s="4">
        <v>21556</v>
      </c>
      <c r="B155" s="5">
        <v>0</v>
      </c>
      <c r="C155" s="4">
        <v>1988</v>
      </c>
      <c r="D155" s="6">
        <v>44146.226331018515</v>
      </c>
      <c r="E155" s="4" t="s">
        <v>141</v>
      </c>
      <c r="F155" s="5">
        <v>4</v>
      </c>
      <c r="G155" s="5">
        <v>3</v>
      </c>
      <c r="H155" s="5">
        <v>3</v>
      </c>
      <c r="I155" s="5">
        <v>3</v>
      </c>
      <c r="J155" s="5">
        <v>4</v>
      </c>
      <c r="K155" s="5">
        <v>4</v>
      </c>
      <c r="L155" s="5">
        <v>3</v>
      </c>
      <c r="M155" s="5">
        <v>4</v>
      </c>
      <c r="N155" s="4">
        <v>3</v>
      </c>
      <c r="O155" s="4">
        <v>4</v>
      </c>
      <c r="P155" s="4">
        <v>3</v>
      </c>
      <c r="Q155" s="4">
        <v>5</v>
      </c>
      <c r="R155" s="4">
        <v>3</v>
      </c>
      <c r="S155" s="4">
        <v>9</v>
      </c>
      <c r="T155" s="4">
        <v>4</v>
      </c>
      <c r="U155" s="4">
        <v>6</v>
      </c>
      <c r="V155" s="5">
        <v>4</v>
      </c>
      <c r="W155" s="5">
        <v>5</v>
      </c>
      <c r="X155" s="5">
        <v>7</v>
      </c>
      <c r="Y155" s="5">
        <v>2</v>
      </c>
      <c r="Z155" s="5">
        <v>6</v>
      </c>
      <c r="AA155" s="5">
        <v>8</v>
      </c>
      <c r="AB155" s="5">
        <v>3</v>
      </c>
      <c r="AC155" s="5">
        <v>1</v>
      </c>
      <c r="AD155" s="4">
        <v>-35</v>
      </c>
    </row>
    <row r="156" spans="1:30" x14ac:dyDescent="0.35">
      <c r="A156" s="4">
        <v>21999</v>
      </c>
      <c r="B156" s="5">
        <v>0</v>
      </c>
      <c r="C156" s="4">
        <v>1962</v>
      </c>
      <c r="D156" s="6">
        <v>44146.705312500002</v>
      </c>
      <c r="E156" s="4" t="s">
        <v>52</v>
      </c>
      <c r="F156" s="5">
        <v>3</v>
      </c>
      <c r="G156" s="5">
        <v>3</v>
      </c>
      <c r="H156" s="5">
        <v>3</v>
      </c>
      <c r="I156" s="5">
        <v>3</v>
      </c>
      <c r="J156" s="5">
        <v>4</v>
      </c>
      <c r="K156" s="5">
        <v>3</v>
      </c>
      <c r="L156" s="5">
        <v>4</v>
      </c>
      <c r="M156" s="5">
        <v>4</v>
      </c>
      <c r="N156" s="4">
        <v>3</v>
      </c>
      <c r="O156" s="4">
        <v>4</v>
      </c>
      <c r="P156" s="4">
        <v>3</v>
      </c>
      <c r="Q156" s="4">
        <v>5</v>
      </c>
      <c r="R156" s="4">
        <v>5</v>
      </c>
      <c r="S156" s="4">
        <v>5</v>
      </c>
      <c r="T156" s="4">
        <v>4</v>
      </c>
      <c r="U156" s="4">
        <v>9</v>
      </c>
      <c r="V156" s="5">
        <v>7</v>
      </c>
      <c r="W156" s="5">
        <v>4</v>
      </c>
      <c r="X156" s="5">
        <v>5</v>
      </c>
      <c r="Y156" s="5">
        <v>8</v>
      </c>
      <c r="Z156" s="5">
        <v>3</v>
      </c>
      <c r="AA156" s="5">
        <v>6</v>
      </c>
      <c r="AB156" s="5">
        <v>2</v>
      </c>
      <c r="AC156" s="5">
        <v>1</v>
      </c>
      <c r="AD156" s="4">
        <v>-23</v>
      </c>
    </row>
    <row r="157" spans="1:30" x14ac:dyDescent="0.35">
      <c r="A157" s="4">
        <v>23660</v>
      </c>
      <c r="B157" s="5">
        <v>0</v>
      </c>
      <c r="C157" s="4">
        <v>1985</v>
      </c>
      <c r="D157" s="6">
        <v>44147.262233796297</v>
      </c>
      <c r="E157" s="4" t="s">
        <v>142</v>
      </c>
      <c r="F157" s="5">
        <v>3</v>
      </c>
      <c r="G157" s="5">
        <v>3</v>
      </c>
      <c r="H157" s="5">
        <v>1</v>
      </c>
      <c r="I157" s="5">
        <v>2</v>
      </c>
      <c r="J157" s="5">
        <v>3</v>
      </c>
      <c r="K157" s="5">
        <v>3</v>
      </c>
      <c r="L157" s="5">
        <v>3</v>
      </c>
      <c r="M157" s="5">
        <v>3</v>
      </c>
      <c r="N157" s="4">
        <v>4</v>
      </c>
      <c r="O157" s="4">
        <v>8</v>
      </c>
      <c r="P157" s="4">
        <v>3</v>
      </c>
      <c r="Q157" s="4">
        <v>4</v>
      </c>
      <c r="R157" s="4">
        <v>5</v>
      </c>
      <c r="S157" s="4">
        <v>5</v>
      </c>
      <c r="T157" s="4">
        <v>8</v>
      </c>
      <c r="U157" s="4">
        <v>8</v>
      </c>
      <c r="V157" s="5">
        <v>6</v>
      </c>
      <c r="W157" s="5">
        <v>7</v>
      </c>
      <c r="X157" s="5">
        <v>2</v>
      </c>
      <c r="Y157" s="5">
        <v>3</v>
      </c>
      <c r="Z157" s="5">
        <v>8</v>
      </c>
      <c r="AA157" s="5">
        <v>4</v>
      </c>
      <c r="AB157" s="5">
        <v>5</v>
      </c>
      <c r="AC157" s="5">
        <v>1</v>
      </c>
      <c r="AD157" s="4">
        <v>12</v>
      </c>
    </row>
    <row r="158" spans="1:30" x14ac:dyDescent="0.35">
      <c r="A158" s="4">
        <v>23699</v>
      </c>
      <c r="B158" s="5">
        <v>1</v>
      </c>
      <c r="C158" s="4">
        <v>1997</v>
      </c>
      <c r="D158" s="6">
        <v>44147.600381944445</v>
      </c>
      <c r="E158" s="4" t="s">
        <v>143</v>
      </c>
      <c r="F158" s="5">
        <v>3</v>
      </c>
      <c r="G158" s="5">
        <v>3</v>
      </c>
      <c r="H158" s="5">
        <v>3</v>
      </c>
      <c r="I158" s="5">
        <v>3</v>
      </c>
      <c r="J158" s="5">
        <v>3</v>
      </c>
      <c r="K158" s="5">
        <v>3</v>
      </c>
      <c r="L158" s="5">
        <v>2</v>
      </c>
      <c r="M158" s="5">
        <v>3</v>
      </c>
      <c r="N158" s="4">
        <v>5</v>
      </c>
      <c r="O158" s="4">
        <v>5</v>
      </c>
      <c r="P158" s="4">
        <v>4</v>
      </c>
      <c r="Q158" s="4">
        <v>8</v>
      </c>
      <c r="R158" s="4">
        <v>13</v>
      </c>
      <c r="S158" s="4">
        <v>3</v>
      </c>
      <c r="T158" s="4">
        <v>5</v>
      </c>
      <c r="U158" s="4">
        <v>5</v>
      </c>
      <c r="V158" s="5">
        <v>4</v>
      </c>
      <c r="W158" s="5">
        <v>1</v>
      </c>
      <c r="X158" s="5">
        <v>8</v>
      </c>
      <c r="Y158" s="5">
        <v>6</v>
      </c>
      <c r="Z158" s="5">
        <v>2</v>
      </c>
      <c r="AA158" s="5">
        <v>7</v>
      </c>
      <c r="AB158" s="5">
        <v>5</v>
      </c>
      <c r="AC158" s="5">
        <v>3</v>
      </c>
      <c r="AD158" s="4">
        <v>-39</v>
      </c>
    </row>
    <row r="159" spans="1:30" x14ac:dyDescent="0.35">
      <c r="A159" s="4">
        <v>23700</v>
      </c>
      <c r="B159" s="5">
        <v>0</v>
      </c>
      <c r="C159" s="4">
        <v>1990</v>
      </c>
      <c r="D159" s="6">
        <v>44147.617395833331</v>
      </c>
      <c r="E159" s="4" t="s">
        <v>144</v>
      </c>
      <c r="F159" s="5">
        <v>4</v>
      </c>
      <c r="G159" s="5">
        <v>2</v>
      </c>
      <c r="H159" s="5">
        <v>2</v>
      </c>
      <c r="I159" s="5">
        <v>2</v>
      </c>
      <c r="J159" s="5">
        <v>2</v>
      </c>
      <c r="K159" s="5">
        <v>2</v>
      </c>
      <c r="L159" s="5">
        <v>4</v>
      </c>
      <c r="M159" s="5">
        <v>4</v>
      </c>
      <c r="N159" s="4">
        <v>4</v>
      </c>
      <c r="O159" s="4">
        <v>4</v>
      </c>
      <c r="P159" s="4">
        <v>7</v>
      </c>
      <c r="Q159" s="4">
        <v>7</v>
      </c>
      <c r="R159" s="4">
        <v>4</v>
      </c>
      <c r="S159" s="4">
        <v>6</v>
      </c>
      <c r="T159" s="4">
        <v>3</v>
      </c>
      <c r="U159" s="4">
        <v>4</v>
      </c>
      <c r="V159" s="5">
        <v>7</v>
      </c>
      <c r="W159" s="5">
        <v>5</v>
      </c>
      <c r="X159" s="5">
        <v>1</v>
      </c>
      <c r="Y159" s="5">
        <v>3</v>
      </c>
      <c r="Z159" s="5">
        <v>2</v>
      </c>
      <c r="AA159" s="5">
        <v>4</v>
      </c>
      <c r="AB159" s="5">
        <v>8</v>
      </c>
      <c r="AC159" s="5">
        <v>6</v>
      </c>
      <c r="AD159" s="4">
        <v>40</v>
      </c>
    </row>
    <row r="160" spans="1:30" x14ac:dyDescent="0.35">
      <c r="A160" s="4">
        <v>23706</v>
      </c>
      <c r="B160" s="5">
        <v>0</v>
      </c>
      <c r="C160" s="4">
        <v>1983</v>
      </c>
      <c r="D160" s="6">
        <v>44147.770243055558</v>
      </c>
      <c r="E160" s="4" t="s">
        <v>145</v>
      </c>
      <c r="F160" s="5">
        <v>3</v>
      </c>
      <c r="G160" s="5">
        <v>3</v>
      </c>
      <c r="H160" s="5">
        <v>3</v>
      </c>
      <c r="I160" s="5">
        <v>3</v>
      </c>
      <c r="J160" s="5">
        <v>3</v>
      </c>
      <c r="K160" s="5">
        <v>3</v>
      </c>
      <c r="L160" s="5">
        <v>3</v>
      </c>
      <c r="M160" s="5">
        <v>3</v>
      </c>
      <c r="N160" s="4">
        <v>3</v>
      </c>
      <c r="O160" s="4">
        <v>3</v>
      </c>
      <c r="P160" s="4">
        <v>3</v>
      </c>
      <c r="Q160" s="4">
        <v>3</v>
      </c>
      <c r="R160" s="4">
        <v>3</v>
      </c>
      <c r="S160" s="4">
        <v>6</v>
      </c>
      <c r="T160" s="4">
        <v>3</v>
      </c>
      <c r="U160" s="4">
        <v>4</v>
      </c>
      <c r="V160" s="5">
        <v>7</v>
      </c>
      <c r="W160" s="5">
        <v>3</v>
      </c>
      <c r="X160" s="5">
        <v>5</v>
      </c>
      <c r="Y160" s="5">
        <v>8</v>
      </c>
      <c r="Z160" s="5">
        <v>4</v>
      </c>
      <c r="AA160" s="5">
        <v>1</v>
      </c>
      <c r="AB160" s="5">
        <v>6</v>
      </c>
      <c r="AC160" s="5">
        <v>2</v>
      </c>
      <c r="AD160" s="4">
        <v>-40</v>
      </c>
    </row>
    <row r="161" spans="1:30" x14ac:dyDescent="0.35">
      <c r="A161" s="4">
        <v>23708</v>
      </c>
      <c r="B161" s="5">
        <v>0</v>
      </c>
      <c r="C161" s="4">
        <v>1987</v>
      </c>
      <c r="D161" s="6">
        <v>44147.770925925928</v>
      </c>
      <c r="E161" s="4" t="s">
        <v>146</v>
      </c>
      <c r="F161" s="5">
        <v>4</v>
      </c>
      <c r="G161" s="5">
        <v>3</v>
      </c>
      <c r="H161" s="5">
        <v>3</v>
      </c>
      <c r="I161" s="5">
        <v>3</v>
      </c>
      <c r="J161" s="5">
        <v>3</v>
      </c>
      <c r="K161" s="5">
        <v>4</v>
      </c>
      <c r="L161" s="5">
        <v>4</v>
      </c>
      <c r="M161" s="5">
        <v>4</v>
      </c>
      <c r="N161" s="4">
        <v>3</v>
      </c>
      <c r="O161" s="4">
        <v>3</v>
      </c>
      <c r="P161" s="4">
        <v>4</v>
      </c>
      <c r="Q161" s="4">
        <v>3</v>
      </c>
      <c r="R161" s="4">
        <v>2</v>
      </c>
      <c r="S161" s="4">
        <v>5</v>
      </c>
      <c r="T161" s="4">
        <v>2</v>
      </c>
      <c r="U161" s="4">
        <v>4</v>
      </c>
      <c r="V161" s="5">
        <v>1</v>
      </c>
      <c r="W161" s="5">
        <v>7</v>
      </c>
      <c r="X161" s="5">
        <v>6</v>
      </c>
      <c r="Y161" s="5">
        <v>2</v>
      </c>
      <c r="Z161" s="5">
        <v>3</v>
      </c>
      <c r="AA161" s="5">
        <v>5</v>
      </c>
      <c r="AB161" s="5">
        <v>4</v>
      </c>
      <c r="AC161" s="5">
        <v>8</v>
      </c>
      <c r="AD161" s="4">
        <v>-28</v>
      </c>
    </row>
    <row r="162" spans="1:30" x14ac:dyDescent="0.35">
      <c r="A162" s="4">
        <v>22890</v>
      </c>
      <c r="B162" s="5">
        <v>0</v>
      </c>
      <c r="C162" s="4">
        <v>1974</v>
      </c>
      <c r="D162" s="6">
        <v>44148.573657407411</v>
      </c>
      <c r="E162" s="4" t="s">
        <v>52</v>
      </c>
      <c r="F162" s="5">
        <v>3</v>
      </c>
      <c r="G162" s="5">
        <v>4</v>
      </c>
      <c r="H162" s="5">
        <v>4</v>
      </c>
      <c r="I162" s="5">
        <v>4</v>
      </c>
      <c r="J162" s="5">
        <v>3</v>
      </c>
      <c r="K162" s="5">
        <v>4</v>
      </c>
      <c r="L162" s="5">
        <v>4</v>
      </c>
      <c r="M162" s="5">
        <v>4</v>
      </c>
      <c r="N162" s="4">
        <v>2</v>
      </c>
      <c r="O162" s="4">
        <v>2</v>
      </c>
      <c r="P162" s="4">
        <v>2</v>
      </c>
      <c r="Q162" s="4">
        <v>3</v>
      </c>
      <c r="R162" s="4">
        <v>3</v>
      </c>
      <c r="S162" s="4">
        <v>2</v>
      </c>
      <c r="T162" s="4">
        <v>5</v>
      </c>
      <c r="U162" s="4">
        <v>2</v>
      </c>
      <c r="V162" s="5">
        <v>7</v>
      </c>
      <c r="W162" s="5">
        <v>3</v>
      </c>
      <c r="X162" s="5">
        <v>6</v>
      </c>
      <c r="Y162" s="5">
        <v>4</v>
      </c>
      <c r="Z162" s="5">
        <v>2</v>
      </c>
      <c r="AA162" s="5">
        <v>5</v>
      </c>
      <c r="AB162" s="5">
        <v>1</v>
      </c>
      <c r="AC162" s="5">
        <v>8</v>
      </c>
      <c r="AD162" s="4">
        <v>-19</v>
      </c>
    </row>
    <row r="163" spans="1:30" x14ac:dyDescent="0.35">
      <c r="A163" s="4">
        <v>23749</v>
      </c>
      <c r="B163" s="5">
        <v>0</v>
      </c>
      <c r="C163" s="4">
        <v>1999</v>
      </c>
      <c r="D163" s="6">
        <v>44149.006168981483</v>
      </c>
      <c r="E163" s="4" t="s">
        <v>147</v>
      </c>
      <c r="F163" s="5">
        <v>4</v>
      </c>
      <c r="G163" s="5">
        <v>3</v>
      </c>
      <c r="H163" s="5">
        <v>2</v>
      </c>
      <c r="I163" s="5">
        <v>3</v>
      </c>
      <c r="J163" s="5">
        <v>4</v>
      </c>
      <c r="K163" s="5">
        <v>1</v>
      </c>
      <c r="L163" s="5">
        <v>1</v>
      </c>
      <c r="M163" s="5">
        <v>3</v>
      </c>
      <c r="N163" s="4">
        <v>3</v>
      </c>
      <c r="O163" s="4">
        <v>3</v>
      </c>
      <c r="P163" s="4">
        <v>1</v>
      </c>
      <c r="Q163" s="4">
        <v>6</v>
      </c>
      <c r="R163" s="4">
        <v>3</v>
      </c>
      <c r="S163" s="4">
        <v>3</v>
      </c>
      <c r="T163" s="4">
        <v>3</v>
      </c>
      <c r="U163" s="4">
        <v>2</v>
      </c>
      <c r="V163" s="5">
        <v>6</v>
      </c>
      <c r="W163" s="5">
        <v>7</v>
      </c>
      <c r="X163" s="5">
        <v>8</v>
      </c>
      <c r="Y163" s="5">
        <v>1</v>
      </c>
      <c r="Z163" s="5">
        <v>2</v>
      </c>
      <c r="AA163" s="5">
        <v>4</v>
      </c>
      <c r="AB163" s="5">
        <v>5</v>
      </c>
      <c r="AC163" s="5">
        <v>3</v>
      </c>
      <c r="AD163" s="4">
        <v>40</v>
      </c>
    </row>
    <row r="164" spans="1:30" x14ac:dyDescent="0.35">
      <c r="A164" s="4">
        <v>20814</v>
      </c>
      <c r="B164" s="5">
        <v>0</v>
      </c>
      <c r="C164" s="4">
        <v>1997</v>
      </c>
      <c r="D164" s="6">
        <v>44150.82203703704</v>
      </c>
      <c r="E164" s="4" t="s">
        <v>148</v>
      </c>
      <c r="F164" s="5">
        <v>3</v>
      </c>
      <c r="G164" s="5">
        <v>3</v>
      </c>
      <c r="H164" s="5">
        <v>3</v>
      </c>
      <c r="I164" s="5">
        <v>3</v>
      </c>
      <c r="J164" s="5">
        <v>3</v>
      </c>
      <c r="K164" s="5">
        <v>4</v>
      </c>
      <c r="L164" s="5">
        <v>4</v>
      </c>
      <c r="M164" s="5">
        <v>4</v>
      </c>
      <c r="N164" s="4">
        <v>2</v>
      </c>
      <c r="O164" s="4">
        <v>4</v>
      </c>
      <c r="P164" s="4">
        <v>3</v>
      </c>
      <c r="Q164" s="4">
        <v>4</v>
      </c>
      <c r="R164" s="4">
        <v>3</v>
      </c>
      <c r="S164" s="4">
        <v>4</v>
      </c>
      <c r="T164" s="4">
        <v>2</v>
      </c>
      <c r="U164" s="4">
        <v>3</v>
      </c>
      <c r="V164" s="5">
        <v>3</v>
      </c>
      <c r="W164" s="5">
        <v>2</v>
      </c>
      <c r="X164" s="5">
        <v>1</v>
      </c>
      <c r="Y164" s="5">
        <v>7</v>
      </c>
      <c r="Z164" s="5">
        <v>4</v>
      </c>
      <c r="AA164" s="5">
        <v>8</v>
      </c>
      <c r="AB164" s="5">
        <v>6</v>
      </c>
      <c r="AC164" s="5">
        <v>5</v>
      </c>
      <c r="AD164" s="4">
        <v>-34</v>
      </c>
    </row>
    <row r="165" spans="1:30" x14ac:dyDescent="0.35">
      <c r="A165" s="4">
        <v>23470</v>
      </c>
      <c r="B165" s="5">
        <v>1</v>
      </c>
      <c r="C165" s="4">
        <v>1948</v>
      </c>
      <c r="D165" s="6">
        <v>44150.846956018519</v>
      </c>
      <c r="E165" s="4" t="s">
        <v>149</v>
      </c>
      <c r="F165" s="5">
        <v>3</v>
      </c>
      <c r="G165" s="5">
        <v>2</v>
      </c>
      <c r="H165" s="5">
        <v>3</v>
      </c>
      <c r="I165" s="5">
        <v>2</v>
      </c>
      <c r="J165" s="5">
        <v>2</v>
      </c>
      <c r="K165" s="5">
        <v>2</v>
      </c>
      <c r="L165" s="5">
        <v>1</v>
      </c>
      <c r="M165" s="5">
        <v>3</v>
      </c>
      <c r="N165" s="4">
        <v>11</v>
      </c>
      <c r="O165" s="4">
        <v>12</v>
      </c>
      <c r="P165" s="4">
        <v>11</v>
      </c>
      <c r="Q165" s="4">
        <v>13</v>
      </c>
      <c r="R165" s="4">
        <v>6</v>
      </c>
      <c r="S165" s="4">
        <v>16</v>
      </c>
      <c r="T165" s="4">
        <v>8</v>
      </c>
      <c r="U165" s="4">
        <v>21</v>
      </c>
      <c r="V165" s="5">
        <v>3</v>
      </c>
      <c r="W165" s="5">
        <v>6</v>
      </c>
      <c r="X165" s="5">
        <v>4</v>
      </c>
      <c r="Y165" s="5">
        <v>1</v>
      </c>
      <c r="Z165" s="5">
        <v>2</v>
      </c>
      <c r="AA165" s="5">
        <v>8</v>
      </c>
      <c r="AB165" s="5">
        <v>7</v>
      </c>
      <c r="AC165" s="5">
        <v>5</v>
      </c>
      <c r="AD165" s="4">
        <v>-3</v>
      </c>
    </row>
    <row r="166" spans="1:30" x14ac:dyDescent="0.35">
      <c r="A166" s="4">
        <v>23809</v>
      </c>
      <c r="B166" s="5">
        <v>0</v>
      </c>
      <c r="C166" s="4">
        <v>1969</v>
      </c>
      <c r="D166" s="6">
        <v>44150.86041666667</v>
      </c>
      <c r="E166" s="4" t="s">
        <v>52</v>
      </c>
      <c r="F166" s="5">
        <v>3</v>
      </c>
      <c r="G166" s="5">
        <v>3</v>
      </c>
      <c r="H166" s="5">
        <v>3</v>
      </c>
      <c r="I166" s="5">
        <v>3</v>
      </c>
      <c r="J166" s="5">
        <v>4</v>
      </c>
      <c r="K166" s="5">
        <v>4</v>
      </c>
      <c r="L166" s="5">
        <v>4</v>
      </c>
      <c r="M166" s="5">
        <v>4</v>
      </c>
      <c r="N166" s="4">
        <v>5</v>
      </c>
      <c r="O166" s="4">
        <v>6</v>
      </c>
      <c r="P166" s="4">
        <v>4</v>
      </c>
      <c r="Q166" s="4">
        <v>14</v>
      </c>
      <c r="R166" s="4">
        <v>5</v>
      </c>
      <c r="S166" s="4">
        <v>6</v>
      </c>
      <c r="T166" s="4">
        <v>7</v>
      </c>
      <c r="U166" s="4">
        <v>3</v>
      </c>
      <c r="V166" s="5">
        <v>6</v>
      </c>
      <c r="W166" s="5">
        <v>7</v>
      </c>
      <c r="X166" s="5">
        <v>5</v>
      </c>
      <c r="Y166" s="5">
        <v>1</v>
      </c>
      <c r="Z166" s="5">
        <v>8</v>
      </c>
      <c r="AA166" s="5">
        <v>4</v>
      </c>
      <c r="AB166" s="5">
        <v>2</v>
      </c>
      <c r="AC166" s="5">
        <v>3</v>
      </c>
      <c r="AD166" s="4">
        <v>-29</v>
      </c>
    </row>
    <row r="167" spans="1:30" x14ac:dyDescent="0.35">
      <c r="A167" s="4">
        <v>19696</v>
      </c>
      <c r="B167" s="5">
        <v>0</v>
      </c>
      <c r="C167" s="4">
        <v>1989</v>
      </c>
      <c r="D167" s="6">
        <v>44150.937719907408</v>
      </c>
      <c r="E167" s="4" t="s">
        <v>150</v>
      </c>
      <c r="F167" s="5">
        <v>3</v>
      </c>
      <c r="G167" s="5">
        <v>3</v>
      </c>
      <c r="H167" s="5">
        <v>3</v>
      </c>
      <c r="I167" s="5">
        <v>3</v>
      </c>
      <c r="J167" s="5">
        <v>3</v>
      </c>
      <c r="K167" s="5">
        <v>3</v>
      </c>
      <c r="L167" s="5">
        <v>2</v>
      </c>
      <c r="M167" s="5">
        <v>4</v>
      </c>
      <c r="N167" s="4">
        <v>22</v>
      </c>
      <c r="O167" s="4">
        <v>32</v>
      </c>
      <c r="P167" s="4">
        <v>3</v>
      </c>
      <c r="Q167" s="4">
        <v>2</v>
      </c>
      <c r="R167" s="4">
        <v>3</v>
      </c>
      <c r="S167" s="4">
        <v>4</v>
      </c>
      <c r="T167" s="4">
        <v>5</v>
      </c>
      <c r="U167" s="4">
        <v>142</v>
      </c>
      <c r="V167" s="5">
        <v>4</v>
      </c>
      <c r="W167" s="5">
        <v>1</v>
      </c>
      <c r="X167" s="5">
        <v>6</v>
      </c>
      <c r="Y167" s="5">
        <v>5</v>
      </c>
      <c r="Z167" s="5">
        <v>7</v>
      </c>
      <c r="AA167" s="5">
        <v>2</v>
      </c>
      <c r="AB167" s="5">
        <v>3</v>
      </c>
      <c r="AC167" s="5">
        <v>8</v>
      </c>
      <c r="AD167" s="4">
        <v>-37</v>
      </c>
    </row>
  </sheetData>
  <mergeCells count="3">
    <mergeCell ref="F1:M1"/>
    <mergeCell ref="N1:U1"/>
    <mergeCell ref="V1:A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9FDC8-52B9-43DC-8A04-888D4DB2BDCD}">
  <dimension ref="A1:Y167"/>
  <sheetViews>
    <sheetView topLeftCell="F24" workbookViewId="0">
      <selection activeCell="T18" sqref="T18"/>
    </sheetView>
  </sheetViews>
  <sheetFormatPr defaultRowHeight="14.5" x14ac:dyDescent="0.35"/>
  <cols>
    <col min="4" max="4" width="9.7265625" bestFit="1" customWidth="1"/>
    <col min="5" max="5" width="9.7265625" customWidth="1"/>
    <col min="6" max="6" width="12.453125" bestFit="1" customWidth="1"/>
    <col min="8" max="8" width="17.26953125" style="38" bestFit="1" customWidth="1"/>
    <col min="9" max="10" width="17.26953125" bestFit="1" customWidth="1"/>
    <col min="13" max="13" width="11.1796875" bestFit="1" customWidth="1"/>
    <col min="14" max="14" width="11.453125" bestFit="1" customWidth="1"/>
    <col min="15" max="15" width="10" bestFit="1" customWidth="1"/>
    <col min="19" max="19" width="11.08984375" customWidth="1"/>
    <col min="22" max="22" width="9.7265625" bestFit="1" customWidth="1"/>
  </cols>
  <sheetData>
    <row r="1" spans="1:25" x14ac:dyDescent="0.35">
      <c r="F1" t="s">
        <v>228</v>
      </c>
      <c r="G1">
        <f>AVERAGE(A3:A167)</f>
        <v>25</v>
      </c>
      <c r="H1" s="38" t="s">
        <v>52</v>
      </c>
      <c r="I1" s="31">
        <v>3.8492951524573571</v>
      </c>
    </row>
    <row r="2" spans="1:25" ht="15" thickBot="1" x14ac:dyDescent="0.4">
      <c r="A2" s="3" t="s">
        <v>199</v>
      </c>
      <c r="D2" s="20" t="s">
        <v>226</v>
      </c>
      <c r="E2" s="20" t="s">
        <v>232</v>
      </c>
      <c r="F2" s="20" t="s">
        <v>229</v>
      </c>
      <c r="G2" s="20" t="s">
        <v>227</v>
      </c>
      <c r="H2" s="68" t="s">
        <v>230</v>
      </c>
      <c r="I2" s="20" t="s">
        <v>231</v>
      </c>
      <c r="J2" s="20" t="s">
        <v>227</v>
      </c>
      <c r="L2" s="66" t="s">
        <v>227</v>
      </c>
      <c r="M2" s="67" t="s">
        <v>234</v>
      </c>
      <c r="N2" s="67" t="s">
        <v>235</v>
      </c>
      <c r="O2" s="66" t="s">
        <v>236</v>
      </c>
      <c r="V2" s="57" t="s">
        <v>226</v>
      </c>
      <c r="W2" s="59" t="s">
        <v>246</v>
      </c>
      <c r="X2" s="59" t="s">
        <v>247</v>
      </c>
      <c r="Y2" s="59" t="s">
        <v>233</v>
      </c>
    </row>
    <row r="3" spans="1:25" x14ac:dyDescent="0.35">
      <c r="A3" s="14">
        <v>23</v>
      </c>
      <c r="D3">
        <v>4</v>
      </c>
      <c r="E3">
        <f>COUNTIF(A:A,D3)</f>
        <v>0</v>
      </c>
      <c r="F3">
        <f>(D3-$G$1)/$I$1</f>
        <v>-5.4555442407667227</v>
      </c>
      <c r="G3">
        <v>1</v>
      </c>
      <c r="H3" s="38" t="e">
        <v>#N/A</v>
      </c>
      <c r="I3" t="e">
        <v>#N/A</v>
      </c>
      <c r="J3">
        <v>1</v>
      </c>
      <c r="L3" s="63">
        <v>1</v>
      </c>
      <c r="M3" s="65">
        <f>SUMIFS(E:E,G:G,L3)</f>
        <v>8</v>
      </c>
      <c r="N3" s="65">
        <f>SUMIFS(E:E,J:J,L3)</f>
        <v>8</v>
      </c>
      <c r="O3" s="64" t="s">
        <v>244</v>
      </c>
      <c r="V3" s="44">
        <v>14</v>
      </c>
      <c r="W3" s="43">
        <v>6.0000000000000001E-3</v>
      </c>
      <c r="X3" s="42">
        <v>-2.5121443279304616</v>
      </c>
      <c r="Y3" s="42">
        <v>1</v>
      </c>
    </row>
    <row r="4" spans="1:25" x14ac:dyDescent="0.35">
      <c r="A4" s="14">
        <v>22</v>
      </c>
      <c r="D4">
        <v>5</v>
      </c>
      <c r="E4">
        <f t="shared" ref="E4:E31" si="0">COUNTIF(A:A,D4)</f>
        <v>0</v>
      </c>
      <c r="F4">
        <f t="shared" ref="F4:F31" si="1">(D4-$G$1)/$I$1</f>
        <v>-5.1957564197778314</v>
      </c>
      <c r="G4">
        <v>1</v>
      </c>
      <c r="H4" s="38" t="e">
        <v>#N/A</v>
      </c>
      <c r="I4" t="e">
        <v>#N/A</v>
      </c>
      <c r="J4">
        <v>1</v>
      </c>
      <c r="L4" s="63">
        <v>2</v>
      </c>
      <c r="M4" s="65">
        <f t="shared" ref="M4:M11" si="2">SUMIFS(E:E,G:G,L4)</f>
        <v>13</v>
      </c>
      <c r="N4" s="65">
        <f t="shared" ref="N4:N11" si="3">SUMIFS(E:E,J:J,L4)</f>
        <v>13</v>
      </c>
      <c r="O4" s="63" t="s">
        <v>238</v>
      </c>
      <c r="V4" s="44">
        <v>15</v>
      </c>
      <c r="W4" s="43">
        <v>1.2E-2</v>
      </c>
      <c r="X4" s="42">
        <v>-2.257129244486225</v>
      </c>
      <c r="Y4" s="42">
        <v>1</v>
      </c>
    </row>
    <row r="5" spans="1:25" x14ac:dyDescent="0.35">
      <c r="A5" s="14">
        <v>26</v>
      </c>
      <c r="D5">
        <v>6</v>
      </c>
      <c r="E5">
        <f t="shared" si="0"/>
        <v>0</v>
      </c>
      <c r="F5">
        <f t="shared" si="1"/>
        <v>-4.9359685987889401</v>
      </c>
      <c r="G5">
        <v>1</v>
      </c>
      <c r="H5" s="38" t="e">
        <v>#N/A</v>
      </c>
      <c r="I5" t="e">
        <v>#N/A</v>
      </c>
      <c r="J5">
        <v>1</v>
      </c>
      <c r="L5" s="63">
        <v>3</v>
      </c>
      <c r="M5" s="65">
        <f t="shared" si="2"/>
        <v>18</v>
      </c>
      <c r="N5" s="65">
        <f t="shared" si="3"/>
        <v>18</v>
      </c>
      <c r="O5" s="63" t="s">
        <v>237</v>
      </c>
      <c r="P5" s="39"/>
      <c r="V5" s="44">
        <v>16</v>
      </c>
      <c r="W5" s="43">
        <v>1.4999999999999999E-2</v>
      </c>
      <c r="X5" s="42">
        <v>-2.1700903775845601</v>
      </c>
      <c r="Y5" s="42">
        <v>1</v>
      </c>
    </row>
    <row r="6" spans="1:25" ht="15" thickBot="1" x14ac:dyDescent="0.4">
      <c r="A6" s="14">
        <v>27</v>
      </c>
      <c r="D6">
        <v>7</v>
      </c>
      <c r="E6">
        <f t="shared" si="0"/>
        <v>0</v>
      </c>
      <c r="F6">
        <f t="shared" si="1"/>
        <v>-4.6761807778000488</v>
      </c>
      <c r="G6">
        <v>1</v>
      </c>
      <c r="H6" s="38" t="e">
        <v>#N/A</v>
      </c>
      <c r="I6" t="e">
        <v>#N/A</v>
      </c>
      <c r="J6">
        <v>1</v>
      </c>
      <c r="L6" s="63">
        <v>4</v>
      </c>
      <c r="M6" s="65">
        <f t="shared" si="2"/>
        <v>38</v>
      </c>
      <c r="N6" s="65">
        <f t="shared" si="3"/>
        <v>38</v>
      </c>
      <c r="O6" s="63" t="s">
        <v>239</v>
      </c>
      <c r="R6" s="57" t="s">
        <v>227</v>
      </c>
      <c r="S6" s="56" t="s">
        <v>245</v>
      </c>
      <c r="V6" s="44">
        <v>17</v>
      </c>
      <c r="W6" s="43">
        <v>1.7999999999999999E-2</v>
      </c>
      <c r="X6" s="42">
        <v>-2.0969274291643418</v>
      </c>
      <c r="Y6" s="42">
        <v>1</v>
      </c>
    </row>
    <row r="7" spans="1:25" x14ac:dyDescent="0.35">
      <c r="A7" s="14">
        <v>25</v>
      </c>
      <c r="D7">
        <v>8</v>
      </c>
      <c r="E7">
        <f t="shared" si="0"/>
        <v>0</v>
      </c>
      <c r="F7">
        <f t="shared" si="1"/>
        <v>-4.4163929568111566</v>
      </c>
      <c r="G7">
        <v>1</v>
      </c>
      <c r="H7" s="38" t="e">
        <v>#N/A</v>
      </c>
      <c r="I7" t="e">
        <v>#N/A</v>
      </c>
      <c r="J7">
        <v>1</v>
      </c>
      <c r="L7" s="63">
        <v>5</v>
      </c>
      <c r="M7" s="65">
        <f t="shared" si="2"/>
        <v>14</v>
      </c>
      <c r="N7" s="65">
        <f t="shared" si="3"/>
        <v>29</v>
      </c>
      <c r="O7" s="63" t="s">
        <v>240</v>
      </c>
      <c r="R7" s="44">
        <v>1</v>
      </c>
      <c r="S7" s="70" t="s">
        <v>248</v>
      </c>
      <c r="V7" s="44">
        <v>18</v>
      </c>
      <c r="W7" s="43">
        <v>0.03</v>
      </c>
      <c r="X7" s="42">
        <v>-1.8807936081512509</v>
      </c>
      <c r="Y7" s="42">
        <v>1</v>
      </c>
    </row>
    <row r="8" spans="1:25" x14ac:dyDescent="0.35">
      <c r="A8" s="14">
        <v>26</v>
      </c>
      <c r="D8">
        <v>9</v>
      </c>
      <c r="E8">
        <f t="shared" si="0"/>
        <v>0</v>
      </c>
      <c r="F8">
        <f t="shared" si="1"/>
        <v>-4.1566051358222653</v>
      </c>
      <c r="G8">
        <v>1</v>
      </c>
      <c r="H8" s="38" t="e">
        <v>#N/A</v>
      </c>
      <c r="I8" t="e">
        <v>#N/A</v>
      </c>
      <c r="J8">
        <v>1</v>
      </c>
      <c r="L8" s="63">
        <v>6</v>
      </c>
      <c r="M8" s="65">
        <f t="shared" si="2"/>
        <v>33</v>
      </c>
      <c r="N8" s="65">
        <f t="shared" si="3"/>
        <v>28</v>
      </c>
      <c r="O8" s="63" t="s">
        <v>243</v>
      </c>
      <c r="R8" s="44">
        <v>2</v>
      </c>
      <c r="S8" s="69" t="s">
        <v>238</v>
      </c>
      <c r="V8" s="44">
        <v>19</v>
      </c>
      <c r="W8" s="43">
        <v>5.3999999999999999E-2</v>
      </c>
      <c r="X8" s="42">
        <v>-1.607247891900218</v>
      </c>
      <c r="Y8" s="42">
        <v>2</v>
      </c>
    </row>
    <row r="9" spans="1:25" x14ac:dyDescent="0.35">
      <c r="A9" s="14">
        <v>17</v>
      </c>
      <c r="D9">
        <v>10</v>
      </c>
      <c r="E9">
        <f t="shared" si="0"/>
        <v>0</v>
      </c>
      <c r="F9">
        <f t="shared" si="1"/>
        <v>-3.8968173148333736</v>
      </c>
      <c r="G9">
        <v>1</v>
      </c>
      <c r="H9" s="38" t="e">
        <v>#N/A</v>
      </c>
      <c r="I9" t="e">
        <v>#N/A</v>
      </c>
      <c r="J9">
        <v>1</v>
      </c>
      <c r="L9" s="63">
        <v>7</v>
      </c>
      <c r="M9" s="65">
        <f t="shared" si="2"/>
        <v>17</v>
      </c>
      <c r="N9" s="65">
        <f t="shared" si="3"/>
        <v>16</v>
      </c>
      <c r="O9" s="63" t="s">
        <v>242</v>
      </c>
      <c r="R9" s="44">
        <v>3</v>
      </c>
      <c r="S9" s="69" t="s">
        <v>237</v>
      </c>
      <c r="V9" s="44">
        <v>20</v>
      </c>
      <c r="W9" s="43">
        <v>0.09</v>
      </c>
      <c r="X9" s="42">
        <v>-1.3407550336902161</v>
      </c>
      <c r="Y9" s="42">
        <v>2</v>
      </c>
    </row>
    <row r="10" spans="1:25" x14ac:dyDescent="0.35">
      <c r="A10" s="14">
        <v>22</v>
      </c>
      <c r="D10">
        <v>11</v>
      </c>
      <c r="E10">
        <f t="shared" si="0"/>
        <v>0</v>
      </c>
      <c r="F10">
        <f t="shared" si="1"/>
        <v>-3.6370294938444823</v>
      </c>
      <c r="G10">
        <v>1</v>
      </c>
      <c r="H10" s="38" t="e">
        <v>#N/A</v>
      </c>
      <c r="I10" t="e">
        <v>#N/A</v>
      </c>
      <c r="J10">
        <v>1</v>
      </c>
      <c r="L10" s="63">
        <v>8</v>
      </c>
      <c r="M10" s="65">
        <f t="shared" si="2"/>
        <v>14</v>
      </c>
      <c r="N10" s="65">
        <f t="shared" si="3"/>
        <v>15</v>
      </c>
      <c r="O10" s="63" t="s">
        <v>241</v>
      </c>
      <c r="R10" s="44">
        <v>4</v>
      </c>
      <c r="S10" s="69" t="s">
        <v>239</v>
      </c>
      <c r="V10" s="44">
        <v>21</v>
      </c>
      <c r="W10" s="43">
        <v>0.13200000000000001</v>
      </c>
      <c r="X10" s="42">
        <v>-1.1169867278766101</v>
      </c>
      <c r="Y10" s="42">
        <v>3</v>
      </c>
    </row>
    <row r="11" spans="1:25" x14ac:dyDescent="0.35">
      <c r="A11" s="14">
        <v>24</v>
      </c>
      <c r="D11">
        <v>12</v>
      </c>
      <c r="E11">
        <f t="shared" si="0"/>
        <v>0</v>
      </c>
      <c r="F11">
        <f t="shared" si="1"/>
        <v>-3.3772416728555905</v>
      </c>
      <c r="G11">
        <v>1</v>
      </c>
      <c r="H11" s="38" t="e">
        <v>#N/A</v>
      </c>
      <c r="I11" t="e">
        <v>#N/A</v>
      </c>
      <c r="J11">
        <v>1</v>
      </c>
      <c r="L11" s="63">
        <v>9</v>
      </c>
      <c r="M11" s="65">
        <f t="shared" si="2"/>
        <v>10</v>
      </c>
      <c r="N11" s="65">
        <f t="shared" si="3"/>
        <v>0</v>
      </c>
      <c r="O11" s="63">
        <f ca="1">-O11</f>
        <v>0</v>
      </c>
      <c r="R11" s="44">
        <v>5</v>
      </c>
      <c r="S11" s="69" t="s">
        <v>240</v>
      </c>
      <c r="V11" s="44">
        <v>22</v>
      </c>
      <c r="W11" s="43">
        <v>0.18</v>
      </c>
      <c r="X11" s="42">
        <v>-0.91536508784281501</v>
      </c>
      <c r="Y11" s="42">
        <v>3</v>
      </c>
    </row>
    <row r="12" spans="1:25" x14ac:dyDescent="0.35">
      <c r="A12" s="14">
        <v>19</v>
      </c>
      <c r="D12">
        <v>13</v>
      </c>
      <c r="E12">
        <f t="shared" si="0"/>
        <v>0</v>
      </c>
      <c r="F12">
        <f t="shared" si="1"/>
        <v>-3.1174538518666988</v>
      </c>
      <c r="G12">
        <v>1</v>
      </c>
      <c r="H12" s="38" t="e">
        <v>#N/A</v>
      </c>
      <c r="I12" t="e">
        <v>#N/A</v>
      </c>
      <c r="J12">
        <v>1</v>
      </c>
      <c r="R12" s="44">
        <v>6</v>
      </c>
      <c r="S12" s="69" t="s">
        <v>243</v>
      </c>
      <c r="V12" s="44">
        <v>23</v>
      </c>
      <c r="W12" s="43">
        <v>0.24</v>
      </c>
      <c r="X12" s="42">
        <v>-0.7063025628400873</v>
      </c>
      <c r="Y12" s="42">
        <v>4</v>
      </c>
    </row>
    <row r="13" spans="1:25" x14ac:dyDescent="0.35">
      <c r="A13" s="14">
        <v>23</v>
      </c>
      <c r="D13">
        <v>14</v>
      </c>
      <c r="E13">
        <f t="shared" si="0"/>
        <v>1</v>
      </c>
      <c r="F13">
        <f t="shared" si="1"/>
        <v>-2.8576660308778075</v>
      </c>
      <c r="G13">
        <v>1</v>
      </c>
      <c r="H13" s="38">
        <v>6.0000000000000001E-3</v>
      </c>
      <c r="I13">
        <v>-2.5121443279304616</v>
      </c>
      <c r="J13">
        <v>1</v>
      </c>
      <c r="R13" s="44">
        <v>7</v>
      </c>
      <c r="S13" s="69" t="s">
        <v>242</v>
      </c>
      <c r="V13" s="44">
        <v>24</v>
      </c>
      <c r="W13" s="43">
        <v>0.34899999999999998</v>
      </c>
      <c r="X13" s="42">
        <v>-0.38802166621797712</v>
      </c>
      <c r="Y13" s="42">
        <v>4</v>
      </c>
    </row>
    <row r="14" spans="1:25" x14ac:dyDescent="0.35">
      <c r="A14" s="14">
        <v>31</v>
      </c>
      <c r="D14">
        <v>15</v>
      </c>
      <c r="E14">
        <f t="shared" si="0"/>
        <v>1</v>
      </c>
      <c r="F14">
        <f t="shared" si="1"/>
        <v>-2.5978782098889157</v>
      </c>
      <c r="G14">
        <v>1</v>
      </c>
      <c r="H14" s="38">
        <v>1.2E-2</v>
      </c>
      <c r="I14">
        <v>-2.257129244486225</v>
      </c>
      <c r="J14">
        <v>1</v>
      </c>
      <c r="R14" s="44">
        <v>8</v>
      </c>
      <c r="S14" s="69" t="s">
        <v>241</v>
      </c>
      <c r="V14" s="44">
        <v>25</v>
      </c>
      <c r="W14" s="43">
        <v>0.46899999999999997</v>
      </c>
      <c r="X14" s="42">
        <v>-7.7783841646915236E-2</v>
      </c>
      <c r="Y14" s="42">
        <v>5</v>
      </c>
    </row>
    <row r="15" spans="1:25" x14ac:dyDescent="0.35">
      <c r="A15" s="14">
        <v>17</v>
      </c>
      <c r="D15">
        <v>16</v>
      </c>
      <c r="E15">
        <f t="shared" si="0"/>
        <v>0</v>
      </c>
      <c r="F15">
        <f t="shared" si="1"/>
        <v>-2.3380903889000244</v>
      </c>
      <c r="G15">
        <v>1</v>
      </c>
      <c r="H15" s="38">
        <v>1.4999999999999999E-2</v>
      </c>
      <c r="I15">
        <v>-2.1700903775845601</v>
      </c>
      <c r="J15">
        <v>1</v>
      </c>
      <c r="R15" s="44">
        <v>9</v>
      </c>
      <c r="S15" s="69" t="s">
        <v>52</v>
      </c>
      <c r="V15" s="44">
        <v>26</v>
      </c>
      <c r="W15" s="43">
        <v>0.55400000000000005</v>
      </c>
      <c r="X15" s="42">
        <v>0.13577393130211168</v>
      </c>
      <c r="Y15" s="42">
        <v>5</v>
      </c>
    </row>
    <row r="16" spans="1:25" x14ac:dyDescent="0.35">
      <c r="A16" s="14">
        <v>30</v>
      </c>
      <c r="D16">
        <v>17</v>
      </c>
      <c r="E16">
        <f t="shared" si="0"/>
        <v>2</v>
      </c>
      <c r="F16">
        <f t="shared" si="1"/>
        <v>-2.0783025679111327</v>
      </c>
      <c r="G16">
        <f t="shared" ref="G16:G31" si="4">ROUND(F16*2+5,0)</f>
        <v>1</v>
      </c>
      <c r="H16" s="38">
        <v>1.7999999999999999E-2</v>
      </c>
      <c r="I16">
        <v>-2.0969274291643418</v>
      </c>
      <c r="J16">
        <v>1</v>
      </c>
      <c r="V16" s="44">
        <v>27</v>
      </c>
      <c r="W16" s="43">
        <v>0.64400000000000002</v>
      </c>
      <c r="X16" s="42">
        <v>0.36917136250308985</v>
      </c>
      <c r="Y16" s="42">
        <v>6</v>
      </c>
    </row>
    <row r="17" spans="1:25" x14ac:dyDescent="0.35">
      <c r="A17" s="14">
        <v>25</v>
      </c>
      <c r="D17">
        <v>18</v>
      </c>
      <c r="E17">
        <f t="shared" si="0"/>
        <v>4</v>
      </c>
      <c r="F17">
        <f t="shared" si="1"/>
        <v>-1.8185147469222411</v>
      </c>
      <c r="G17">
        <f t="shared" si="4"/>
        <v>1</v>
      </c>
      <c r="H17" s="38">
        <v>0.03</v>
      </c>
      <c r="I17">
        <v>-1.8807936081512509</v>
      </c>
      <c r="J17">
        <v>1</v>
      </c>
      <c r="V17" s="44">
        <v>28</v>
      </c>
      <c r="W17" s="43">
        <v>0.753</v>
      </c>
      <c r="X17" s="42">
        <v>0.68396067235068214</v>
      </c>
      <c r="Y17" s="42">
        <v>6</v>
      </c>
    </row>
    <row r="18" spans="1:25" x14ac:dyDescent="0.35">
      <c r="A18" s="14">
        <v>27</v>
      </c>
      <c r="D18">
        <v>19</v>
      </c>
      <c r="E18">
        <f t="shared" si="0"/>
        <v>6</v>
      </c>
      <c r="F18">
        <f t="shared" si="1"/>
        <v>-1.5587269259333494</v>
      </c>
      <c r="G18">
        <f t="shared" si="4"/>
        <v>2</v>
      </c>
      <c r="H18" s="38">
        <v>5.3999999999999999E-2</v>
      </c>
      <c r="I18">
        <v>-1.607247891900218</v>
      </c>
      <c r="J18">
        <v>2</v>
      </c>
      <c r="V18" s="44">
        <v>29</v>
      </c>
      <c r="W18" s="43">
        <v>0.81299999999999994</v>
      </c>
      <c r="X18" s="42">
        <v>0.88900573060102517</v>
      </c>
      <c r="Y18" s="42">
        <v>7</v>
      </c>
    </row>
    <row r="19" spans="1:25" x14ac:dyDescent="0.35">
      <c r="A19" s="14">
        <v>32</v>
      </c>
      <c r="D19">
        <v>20</v>
      </c>
      <c r="E19">
        <f t="shared" si="0"/>
        <v>7</v>
      </c>
      <c r="F19">
        <f t="shared" si="1"/>
        <v>-1.2989391049444579</v>
      </c>
      <c r="G19">
        <f t="shared" si="4"/>
        <v>2</v>
      </c>
      <c r="H19" s="38">
        <v>0.09</v>
      </c>
      <c r="I19">
        <v>-1.3407550336902161</v>
      </c>
      <c r="J19">
        <v>2</v>
      </c>
      <c r="V19" s="44">
        <v>30</v>
      </c>
      <c r="W19" s="43">
        <v>0.85499999999999998</v>
      </c>
      <c r="X19" s="42">
        <v>1.058121617684777</v>
      </c>
      <c r="Y19" s="42">
        <v>7</v>
      </c>
    </row>
    <row r="20" spans="1:25" x14ac:dyDescent="0.35">
      <c r="A20" s="14">
        <v>24</v>
      </c>
      <c r="D20">
        <v>21</v>
      </c>
      <c r="E20">
        <f t="shared" si="0"/>
        <v>8</v>
      </c>
      <c r="F20">
        <f t="shared" si="1"/>
        <v>-1.0391512839555663</v>
      </c>
      <c r="G20">
        <f t="shared" si="4"/>
        <v>3</v>
      </c>
      <c r="H20" s="38">
        <v>0.13200000000000001</v>
      </c>
      <c r="I20">
        <v>-1.1169867278766101</v>
      </c>
      <c r="J20">
        <v>3</v>
      </c>
      <c r="V20" s="44">
        <v>31</v>
      </c>
      <c r="W20" s="43">
        <v>0.90900000000000003</v>
      </c>
      <c r="X20" s="42">
        <v>1.3346222867001938</v>
      </c>
      <c r="Y20" s="42">
        <v>8</v>
      </c>
    </row>
    <row r="21" spans="1:25" x14ac:dyDescent="0.35">
      <c r="A21" s="14">
        <v>22</v>
      </c>
      <c r="D21">
        <v>22</v>
      </c>
      <c r="E21">
        <f t="shared" si="0"/>
        <v>10</v>
      </c>
      <c r="F21">
        <f t="shared" si="1"/>
        <v>-0.77936346296667469</v>
      </c>
      <c r="G21">
        <f t="shared" si="4"/>
        <v>3</v>
      </c>
      <c r="H21" s="38">
        <v>0.18</v>
      </c>
      <c r="I21">
        <v>-0.91536508784281501</v>
      </c>
      <c r="J21">
        <v>3</v>
      </c>
      <c r="V21" s="44">
        <v>32</v>
      </c>
      <c r="W21" s="43">
        <v>0.93899999999999995</v>
      </c>
      <c r="X21" s="42">
        <v>1.5464331222567471</v>
      </c>
      <c r="Y21" s="42">
        <v>8</v>
      </c>
    </row>
    <row r="22" spans="1:25" x14ac:dyDescent="0.35">
      <c r="A22" s="14">
        <v>20</v>
      </c>
      <c r="D22">
        <v>23</v>
      </c>
      <c r="E22">
        <f t="shared" si="0"/>
        <v>18</v>
      </c>
      <c r="F22">
        <f t="shared" si="1"/>
        <v>-0.51957564197778316</v>
      </c>
      <c r="G22">
        <f t="shared" si="4"/>
        <v>4</v>
      </c>
      <c r="H22" s="38">
        <v>0.24</v>
      </c>
      <c r="I22">
        <v>-0.7063025628400873</v>
      </c>
      <c r="J22">
        <v>4</v>
      </c>
    </row>
    <row r="23" spans="1:25" x14ac:dyDescent="0.35">
      <c r="A23" s="14">
        <v>32</v>
      </c>
      <c r="D23">
        <v>24</v>
      </c>
      <c r="E23">
        <f t="shared" si="0"/>
        <v>20</v>
      </c>
      <c r="F23">
        <f t="shared" si="1"/>
        <v>-0.25978782098889158</v>
      </c>
      <c r="G23">
        <f t="shared" si="4"/>
        <v>4</v>
      </c>
      <c r="H23" s="38">
        <v>0.34899999999999998</v>
      </c>
      <c r="I23">
        <v>-0.38802166621797712</v>
      </c>
      <c r="J23">
        <v>4</v>
      </c>
    </row>
    <row r="24" spans="1:25" x14ac:dyDescent="0.35">
      <c r="A24" s="14">
        <v>30</v>
      </c>
      <c r="D24">
        <v>25</v>
      </c>
      <c r="E24">
        <f t="shared" si="0"/>
        <v>14</v>
      </c>
      <c r="F24">
        <f t="shared" si="1"/>
        <v>0</v>
      </c>
      <c r="G24">
        <f t="shared" si="4"/>
        <v>5</v>
      </c>
      <c r="H24" s="38">
        <v>0.46899999999999997</v>
      </c>
      <c r="I24">
        <v>-7.7783841646915236E-2</v>
      </c>
      <c r="J24">
        <v>5</v>
      </c>
    </row>
    <row r="25" spans="1:25" x14ac:dyDescent="0.35">
      <c r="A25" s="14">
        <v>24</v>
      </c>
      <c r="D25">
        <v>26</v>
      </c>
      <c r="E25">
        <f t="shared" si="0"/>
        <v>15</v>
      </c>
      <c r="F25">
        <f t="shared" si="1"/>
        <v>0.25978782098889158</v>
      </c>
      <c r="G25">
        <f t="shared" si="4"/>
        <v>6</v>
      </c>
      <c r="H25" s="38">
        <v>0.55400000000000005</v>
      </c>
      <c r="I25">
        <v>0.13577393130211168</v>
      </c>
      <c r="J25">
        <v>5</v>
      </c>
    </row>
    <row r="26" spans="1:25" x14ac:dyDescent="0.35">
      <c r="A26" s="14">
        <v>29</v>
      </c>
      <c r="D26">
        <v>27</v>
      </c>
      <c r="E26">
        <f t="shared" si="0"/>
        <v>18</v>
      </c>
      <c r="F26">
        <f t="shared" si="1"/>
        <v>0.51957564197778316</v>
      </c>
      <c r="G26">
        <f t="shared" si="4"/>
        <v>6</v>
      </c>
      <c r="H26" s="38">
        <v>0.64400000000000002</v>
      </c>
      <c r="I26">
        <v>0.36917136250308985</v>
      </c>
      <c r="J26">
        <v>6</v>
      </c>
    </row>
    <row r="27" spans="1:25" x14ac:dyDescent="0.35">
      <c r="A27" s="14">
        <v>31</v>
      </c>
      <c r="D27">
        <v>28</v>
      </c>
      <c r="E27">
        <f t="shared" si="0"/>
        <v>10</v>
      </c>
      <c r="F27">
        <f t="shared" si="1"/>
        <v>0.77936346296667469</v>
      </c>
      <c r="G27">
        <f t="shared" si="4"/>
        <v>7</v>
      </c>
      <c r="H27" s="38">
        <v>0.753</v>
      </c>
      <c r="I27">
        <v>0.68396067235068214</v>
      </c>
      <c r="J27">
        <v>6</v>
      </c>
    </row>
    <row r="28" spans="1:25" x14ac:dyDescent="0.35">
      <c r="A28" s="14">
        <v>32</v>
      </c>
      <c r="D28">
        <v>29</v>
      </c>
      <c r="E28">
        <f t="shared" si="0"/>
        <v>7</v>
      </c>
      <c r="F28">
        <f t="shared" si="1"/>
        <v>1.0391512839555663</v>
      </c>
      <c r="G28">
        <f t="shared" si="4"/>
        <v>7</v>
      </c>
      <c r="H28" s="38">
        <v>0.81299999999999994</v>
      </c>
      <c r="I28">
        <v>0.88900573060102517</v>
      </c>
      <c r="J28">
        <v>7</v>
      </c>
    </row>
    <row r="29" spans="1:25" x14ac:dyDescent="0.35">
      <c r="A29" s="14">
        <v>18</v>
      </c>
      <c r="D29">
        <v>30</v>
      </c>
      <c r="E29">
        <f t="shared" si="0"/>
        <v>9</v>
      </c>
      <c r="F29">
        <f t="shared" si="1"/>
        <v>1.2989391049444579</v>
      </c>
      <c r="G29">
        <f t="shared" si="4"/>
        <v>8</v>
      </c>
      <c r="H29" s="38">
        <v>0.85499999999999998</v>
      </c>
      <c r="I29">
        <v>1.058121617684777</v>
      </c>
      <c r="J29">
        <v>7</v>
      </c>
    </row>
    <row r="30" spans="1:25" x14ac:dyDescent="0.35">
      <c r="A30" s="14">
        <v>27</v>
      </c>
      <c r="D30">
        <v>31</v>
      </c>
      <c r="E30">
        <f t="shared" si="0"/>
        <v>5</v>
      </c>
      <c r="F30">
        <f t="shared" si="1"/>
        <v>1.5587269259333494</v>
      </c>
      <c r="G30">
        <f t="shared" si="4"/>
        <v>8</v>
      </c>
      <c r="H30" s="38">
        <v>0.90900000000000003</v>
      </c>
      <c r="I30">
        <v>1.3346222867001938</v>
      </c>
      <c r="J30">
        <v>8</v>
      </c>
    </row>
    <row r="31" spans="1:25" x14ac:dyDescent="0.35">
      <c r="A31" s="14">
        <v>20</v>
      </c>
      <c r="D31">
        <v>32</v>
      </c>
      <c r="E31">
        <f t="shared" si="0"/>
        <v>10</v>
      </c>
      <c r="F31">
        <f t="shared" si="1"/>
        <v>1.8185147469222411</v>
      </c>
      <c r="G31">
        <f t="shared" si="4"/>
        <v>9</v>
      </c>
      <c r="H31" s="38">
        <v>0.93899999999999995</v>
      </c>
      <c r="I31">
        <v>1.5464331222567471</v>
      </c>
      <c r="J31">
        <v>8</v>
      </c>
    </row>
    <row r="32" spans="1:25" x14ac:dyDescent="0.35">
      <c r="A32" s="14">
        <v>22</v>
      </c>
    </row>
    <row r="33" spans="1:1" x14ac:dyDescent="0.35">
      <c r="A33" s="14">
        <v>32</v>
      </c>
    </row>
    <row r="34" spans="1:1" x14ac:dyDescent="0.35">
      <c r="A34" s="14">
        <v>19</v>
      </c>
    </row>
    <row r="35" spans="1:1" x14ac:dyDescent="0.35">
      <c r="A35" s="14">
        <v>21</v>
      </c>
    </row>
    <row r="36" spans="1:1" x14ac:dyDescent="0.35">
      <c r="A36" s="14">
        <v>23</v>
      </c>
    </row>
    <row r="37" spans="1:1" x14ac:dyDescent="0.35">
      <c r="A37" s="14">
        <v>30</v>
      </c>
    </row>
    <row r="38" spans="1:1" x14ac:dyDescent="0.35">
      <c r="A38" s="14">
        <v>28</v>
      </c>
    </row>
    <row r="39" spans="1:1" x14ac:dyDescent="0.35">
      <c r="A39" s="14">
        <v>32</v>
      </c>
    </row>
    <row r="40" spans="1:1" x14ac:dyDescent="0.35">
      <c r="A40" s="14">
        <v>26</v>
      </c>
    </row>
    <row r="41" spans="1:1" x14ac:dyDescent="0.35">
      <c r="A41" s="14">
        <v>24</v>
      </c>
    </row>
    <row r="42" spans="1:1" x14ac:dyDescent="0.35">
      <c r="A42" s="14">
        <v>21</v>
      </c>
    </row>
    <row r="43" spans="1:1" x14ac:dyDescent="0.35">
      <c r="A43" s="14">
        <v>20</v>
      </c>
    </row>
    <row r="44" spans="1:1" x14ac:dyDescent="0.35">
      <c r="A44" s="14">
        <v>26</v>
      </c>
    </row>
    <row r="45" spans="1:1" x14ac:dyDescent="0.35">
      <c r="A45" s="14">
        <v>32</v>
      </c>
    </row>
    <row r="46" spans="1:1" x14ac:dyDescent="0.35">
      <c r="A46" s="14">
        <v>28</v>
      </c>
    </row>
    <row r="47" spans="1:1" x14ac:dyDescent="0.35">
      <c r="A47" s="14">
        <v>29</v>
      </c>
    </row>
    <row r="48" spans="1:1" x14ac:dyDescent="0.35">
      <c r="A48" s="14">
        <v>27</v>
      </c>
    </row>
    <row r="49" spans="1:1" x14ac:dyDescent="0.35">
      <c r="A49" s="14">
        <v>23</v>
      </c>
    </row>
    <row r="50" spans="1:1" x14ac:dyDescent="0.35">
      <c r="A50" s="14">
        <v>30</v>
      </c>
    </row>
    <row r="51" spans="1:1" x14ac:dyDescent="0.35">
      <c r="A51" s="14">
        <v>24</v>
      </c>
    </row>
    <row r="52" spans="1:1" x14ac:dyDescent="0.35">
      <c r="A52" s="14">
        <v>22</v>
      </c>
    </row>
    <row r="53" spans="1:1" x14ac:dyDescent="0.35">
      <c r="A53" s="14">
        <v>22</v>
      </c>
    </row>
    <row r="54" spans="1:1" x14ac:dyDescent="0.35">
      <c r="A54" s="14">
        <v>18</v>
      </c>
    </row>
    <row r="55" spans="1:1" x14ac:dyDescent="0.35">
      <c r="A55" s="14">
        <v>22</v>
      </c>
    </row>
    <row r="56" spans="1:1" x14ac:dyDescent="0.35">
      <c r="A56" s="14">
        <v>19</v>
      </c>
    </row>
    <row r="57" spans="1:1" x14ac:dyDescent="0.35">
      <c r="A57" s="14">
        <v>23</v>
      </c>
    </row>
    <row r="58" spans="1:1" x14ac:dyDescent="0.35">
      <c r="A58" s="14">
        <v>24</v>
      </c>
    </row>
    <row r="59" spans="1:1" x14ac:dyDescent="0.35">
      <c r="A59" s="14">
        <v>31</v>
      </c>
    </row>
    <row r="60" spans="1:1" x14ac:dyDescent="0.35">
      <c r="A60" s="14">
        <v>24</v>
      </c>
    </row>
    <row r="61" spans="1:1" x14ac:dyDescent="0.35">
      <c r="A61" s="14">
        <v>25</v>
      </c>
    </row>
    <row r="62" spans="1:1" x14ac:dyDescent="0.35">
      <c r="A62" s="14">
        <v>21</v>
      </c>
    </row>
    <row r="63" spans="1:1" x14ac:dyDescent="0.35">
      <c r="A63" s="14">
        <v>29</v>
      </c>
    </row>
    <row r="64" spans="1:1" x14ac:dyDescent="0.35">
      <c r="A64" s="14">
        <v>21</v>
      </c>
    </row>
    <row r="65" spans="1:1" x14ac:dyDescent="0.35">
      <c r="A65" s="14">
        <v>23</v>
      </c>
    </row>
    <row r="66" spans="1:1" x14ac:dyDescent="0.35">
      <c r="A66" s="14">
        <v>24</v>
      </c>
    </row>
    <row r="67" spans="1:1" x14ac:dyDescent="0.35">
      <c r="A67" s="14">
        <v>28</v>
      </c>
    </row>
    <row r="68" spans="1:1" x14ac:dyDescent="0.35">
      <c r="A68" s="14">
        <v>27</v>
      </c>
    </row>
    <row r="69" spans="1:1" x14ac:dyDescent="0.35">
      <c r="A69" s="14">
        <v>25</v>
      </c>
    </row>
    <row r="70" spans="1:1" x14ac:dyDescent="0.35">
      <c r="A70" s="14">
        <v>27</v>
      </c>
    </row>
    <row r="71" spans="1:1" x14ac:dyDescent="0.35">
      <c r="A71" s="14">
        <v>21</v>
      </c>
    </row>
    <row r="72" spans="1:1" x14ac:dyDescent="0.35">
      <c r="A72" s="14">
        <v>31</v>
      </c>
    </row>
    <row r="73" spans="1:1" x14ac:dyDescent="0.35">
      <c r="A73" s="14">
        <v>25</v>
      </c>
    </row>
    <row r="74" spans="1:1" x14ac:dyDescent="0.35">
      <c r="A74" s="14">
        <v>27</v>
      </c>
    </row>
    <row r="75" spans="1:1" x14ac:dyDescent="0.35">
      <c r="A75" s="14">
        <v>23</v>
      </c>
    </row>
    <row r="76" spans="1:1" x14ac:dyDescent="0.35">
      <c r="A76" s="14">
        <v>27</v>
      </c>
    </row>
    <row r="77" spans="1:1" x14ac:dyDescent="0.35">
      <c r="A77" s="14">
        <v>32</v>
      </c>
    </row>
    <row r="78" spans="1:1" x14ac:dyDescent="0.35">
      <c r="A78" s="14">
        <v>26</v>
      </c>
    </row>
    <row r="79" spans="1:1" x14ac:dyDescent="0.35">
      <c r="A79" s="14">
        <v>25</v>
      </c>
    </row>
    <row r="80" spans="1:1" x14ac:dyDescent="0.35">
      <c r="A80" s="14">
        <v>26</v>
      </c>
    </row>
    <row r="81" spans="1:1" x14ac:dyDescent="0.35">
      <c r="A81" s="14">
        <v>26</v>
      </c>
    </row>
    <row r="82" spans="1:1" x14ac:dyDescent="0.35">
      <c r="A82" s="14">
        <v>32</v>
      </c>
    </row>
    <row r="83" spans="1:1" x14ac:dyDescent="0.35">
      <c r="A83" s="14">
        <v>29</v>
      </c>
    </row>
    <row r="84" spans="1:1" x14ac:dyDescent="0.35">
      <c r="A84" s="14">
        <v>25</v>
      </c>
    </row>
    <row r="85" spans="1:1" x14ac:dyDescent="0.35">
      <c r="A85" s="14">
        <v>32</v>
      </c>
    </row>
    <row r="86" spans="1:1" x14ac:dyDescent="0.35">
      <c r="A86" s="14">
        <v>23</v>
      </c>
    </row>
    <row r="87" spans="1:1" x14ac:dyDescent="0.35">
      <c r="A87" s="14">
        <v>25</v>
      </c>
    </row>
    <row r="88" spans="1:1" x14ac:dyDescent="0.35">
      <c r="A88" s="14">
        <v>23</v>
      </c>
    </row>
    <row r="89" spans="1:1" x14ac:dyDescent="0.35">
      <c r="A89" s="14">
        <v>24</v>
      </c>
    </row>
    <row r="90" spans="1:1" x14ac:dyDescent="0.35">
      <c r="A90" s="14">
        <v>22</v>
      </c>
    </row>
    <row r="91" spans="1:1" x14ac:dyDescent="0.35">
      <c r="A91" s="14">
        <v>20</v>
      </c>
    </row>
    <row r="92" spans="1:1" x14ac:dyDescent="0.35">
      <c r="A92" s="14">
        <v>28</v>
      </c>
    </row>
    <row r="93" spans="1:1" x14ac:dyDescent="0.35">
      <c r="A93" s="14">
        <v>23</v>
      </c>
    </row>
    <row r="94" spans="1:1" x14ac:dyDescent="0.35">
      <c r="A94" s="14">
        <v>18</v>
      </c>
    </row>
    <row r="95" spans="1:1" x14ac:dyDescent="0.35">
      <c r="A95" s="14">
        <v>28</v>
      </c>
    </row>
    <row r="96" spans="1:1" x14ac:dyDescent="0.35">
      <c r="A96" s="14">
        <v>25</v>
      </c>
    </row>
    <row r="97" spans="1:1" x14ac:dyDescent="0.35">
      <c r="A97" s="14">
        <v>24</v>
      </c>
    </row>
    <row r="98" spans="1:1" x14ac:dyDescent="0.35">
      <c r="A98" s="14">
        <v>21</v>
      </c>
    </row>
    <row r="99" spans="1:1" x14ac:dyDescent="0.35">
      <c r="A99" s="14">
        <v>27</v>
      </c>
    </row>
    <row r="100" spans="1:1" x14ac:dyDescent="0.35">
      <c r="A100" s="14">
        <v>20</v>
      </c>
    </row>
    <row r="101" spans="1:1" x14ac:dyDescent="0.35">
      <c r="A101" s="14">
        <v>24</v>
      </c>
    </row>
    <row r="102" spans="1:1" x14ac:dyDescent="0.35">
      <c r="A102" s="14">
        <v>19</v>
      </c>
    </row>
    <row r="103" spans="1:1" x14ac:dyDescent="0.35">
      <c r="A103" s="14">
        <v>27</v>
      </c>
    </row>
    <row r="104" spans="1:1" x14ac:dyDescent="0.35">
      <c r="A104" s="14">
        <v>24</v>
      </c>
    </row>
    <row r="105" spans="1:1" x14ac:dyDescent="0.35">
      <c r="A105" s="14">
        <v>23</v>
      </c>
    </row>
    <row r="106" spans="1:1" x14ac:dyDescent="0.35">
      <c r="A106" s="14">
        <v>28</v>
      </c>
    </row>
    <row r="107" spans="1:1" x14ac:dyDescent="0.35">
      <c r="A107" s="14">
        <v>30</v>
      </c>
    </row>
    <row r="108" spans="1:1" x14ac:dyDescent="0.35">
      <c r="A108" s="14">
        <v>24</v>
      </c>
    </row>
    <row r="109" spans="1:1" x14ac:dyDescent="0.35">
      <c r="A109" s="14">
        <v>27</v>
      </c>
    </row>
    <row r="110" spans="1:1" x14ac:dyDescent="0.35">
      <c r="A110" s="14">
        <v>20</v>
      </c>
    </row>
    <row r="111" spans="1:1" x14ac:dyDescent="0.35">
      <c r="A111" s="14">
        <v>24</v>
      </c>
    </row>
    <row r="112" spans="1:1" x14ac:dyDescent="0.35">
      <c r="A112" s="14">
        <v>29</v>
      </c>
    </row>
    <row r="113" spans="1:1" x14ac:dyDescent="0.35">
      <c r="A113" s="14">
        <v>26</v>
      </c>
    </row>
    <row r="114" spans="1:1" x14ac:dyDescent="0.35">
      <c r="A114" s="14">
        <v>19</v>
      </c>
    </row>
    <row r="115" spans="1:1" x14ac:dyDescent="0.35">
      <c r="A115" s="14">
        <v>26</v>
      </c>
    </row>
    <row r="116" spans="1:1" x14ac:dyDescent="0.35">
      <c r="A116" s="14">
        <v>15</v>
      </c>
    </row>
    <row r="117" spans="1:1" x14ac:dyDescent="0.35">
      <c r="A117" s="14">
        <v>23</v>
      </c>
    </row>
    <row r="118" spans="1:1" x14ac:dyDescent="0.35">
      <c r="A118" s="14">
        <v>30</v>
      </c>
    </row>
    <row r="119" spans="1:1" x14ac:dyDescent="0.35">
      <c r="A119" s="14">
        <v>23</v>
      </c>
    </row>
    <row r="120" spans="1:1" x14ac:dyDescent="0.35">
      <c r="A120" s="14">
        <v>27</v>
      </c>
    </row>
    <row r="121" spans="1:1" x14ac:dyDescent="0.35">
      <c r="A121" s="14">
        <v>30</v>
      </c>
    </row>
    <row r="122" spans="1:1" x14ac:dyDescent="0.35">
      <c r="A122" s="14">
        <v>29</v>
      </c>
    </row>
    <row r="123" spans="1:1" x14ac:dyDescent="0.35">
      <c r="A123" s="14">
        <v>25</v>
      </c>
    </row>
    <row r="124" spans="1:1" x14ac:dyDescent="0.35">
      <c r="A124" s="14">
        <v>23</v>
      </c>
    </row>
    <row r="125" spans="1:1" x14ac:dyDescent="0.35">
      <c r="A125" s="14">
        <v>24</v>
      </c>
    </row>
    <row r="126" spans="1:1" x14ac:dyDescent="0.35">
      <c r="A126" s="14">
        <v>25</v>
      </c>
    </row>
    <row r="127" spans="1:1" x14ac:dyDescent="0.35">
      <c r="A127" s="14">
        <v>23</v>
      </c>
    </row>
    <row r="128" spans="1:1" x14ac:dyDescent="0.35">
      <c r="A128" s="14">
        <v>31</v>
      </c>
    </row>
    <row r="129" spans="1:1" x14ac:dyDescent="0.35">
      <c r="A129" s="14">
        <v>25</v>
      </c>
    </row>
    <row r="130" spans="1:1" x14ac:dyDescent="0.35">
      <c r="A130" s="14">
        <v>20</v>
      </c>
    </row>
    <row r="131" spans="1:1" x14ac:dyDescent="0.35">
      <c r="A131" s="14">
        <v>23</v>
      </c>
    </row>
    <row r="132" spans="1:1" x14ac:dyDescent="0.35">
      <c r="A132" s="14">
        <v>24</v>
      </c>
    </row>
    <row r="133" spans="1:1" x14ac:dyDescent="0.35">
      <c r="A133" s="14">
        <v>23</v>
      </c>
    </row>
    <row r="134" spans="1:1" x14ac:dyDescent="0.35">
      <c r="A134" s="14">
        <v>27</v>
      </c>
    </row>
    <row r="135" spans="1:1" x14ac:dyDescent="0.35">
      <c r="A135" s="14">
        <v>24</v>
      </c>
    </row>
    <row r="136" spans="1:1" x14ac:dyDescent="0.35">
      <c r="A136" s="14">
        <v>29</v>
      </c>
    </row>
    <row r="137" spans="1:1" x14ac:dyDescent="0.35">
      <c r="A137" s="14">
        <v>25</v>
      </c>
    </row>
    <row r="138" spans="1:1" x14ac:dyDescent="0.35">
      <c r="A138" s="14">
        <v>27</v>
      </c>
    </row>
    <row r="139" spans="1:1" x14ac:dyDescent="0.35">
      <c r="A139" s="14">
        <v>27</v>
      </c>
    </row>
    <row r="140" spans="1:1" x14ac:dyDescent="0.35">
      <c r="A140" s="14">
        <v>26</v>
      </c>
    </row>
    <row r="141" spans="1:1" x14ac:dyDescent="0.35">
      <c r="A141" s="14">
        <v>30</v>
      </c>
    </row>
    <row r="142" spans="1:1" x14ac:dyDescent="0.35">
      <c r="A142" s="14">
        <v>27</v>
      </c>
    </row>
    <row r="143" spans="1:1" x14ac:dyDescent="0.35">
      <c r="A143" s="14">
        <v>24</v>
      </c>
    </row>
    <row r="144" spans="1:1" x14ac:dyDescent="0.35">
      <c r="A144" s="14">
        <v>26</v>
      </c>
    </row>
    <row r="145" spans="1:1" x14ac:dyDescent="0.35">
      <c r="A145" s="14">
        <v>26</v>
      </c>
    </row>
    <row r="146" spans="1:1" x14ac:dyDescent="0.35">
      <c r="A146" s="14">
        <v>26</v>
      </c>
    </row>
    <row r="147" spans="1:1" x14ac:dyDescent="0.35">
      <c r="A147" s="14">
        <v>22</v>
      </c>
    </row>
    <row r="148" spans="1:1" x14ac:dyDescent="0.35">
      <c r="A148" s="14">
        <v>14</v>
      </c>
    </row>
    <row r="149" spans="1:1" x14ac:dyDescent="0.35">
      <c r="A149" s="14">
        <v>32</v>
      </c>
    </row>
    <row r="150" spans="1:1" x14ac:dyDescent="0.35">
      <c r="A150" s="14">
        <v>26</v>
      </c>
    </row>
    <row r="151" spans="1:1" x14ac:dyDescent="0.35">
      <c r="A151" s="14">
        <v>28</v>
      </c>
    </row>
    <row r="152" spans="1:1" x14ac:dyDescent="0.35">
      <c r="A152" s="14">
        <v>26</v>
      </c>
    </row>
    <row r="153" spans="1:1" x14ac:dyDescent="0.35">
      <c r="A153" s="14">
        <v>19</v>
      </c>
    </row>
    <row r="154" spans="1:1" x14ac:dyDescent="0.35">
      <c r="A154" s="14">
        <v>25</v>
      </c>
    </row>
    <row r="155" spans="1:1" x14ac:dyDescent="0.35">
      <c r="A155" s="14">
        <v>28</v>
      </c>
    </row>
    <row r="156" spans="1:1" x14ac:dyDescent="0.35">
      <c r="A156" s="14">
        <v>27</v>
      </c>
    </row>
    <row r="157" spans="1:1" x14ac:dyDescent="0.35">
      <c r="A157" s="14">
        <v>21</v>
      </c>
    </row>
    <row r="158" spans="1:1" x14ac:dyDescent="0.35">
      <c r="A158" s="14">
        <v>23</v>
      </c>
    </row>
    <row r="159" spans="1:1" x14ac:dyDescent="0.35">
      <c r="A159" s="14">
        <v>22</v>
      </c>
    </row>
    <row r="160" spans="1:1" x14ac:dyDescent="0.35">
      <c r="A160" s="14">
        <v>24</v>
      </c>
    </row>
    <row r="161" spans="1:1" x14ac:dyDescent="0.35">
      <c r="A161" s="14">
        <v>28</v>
      </c>
    </row>
    <row r="162" spans="1:1" x14ac:dyDescent="0.35">
      <c r="A162" s="14">
        <v>30</v>
      </c>
    </row>
    <row r="163" spans="1:1" x14ac:dyDescent="0.35">
      <c r="A163" s="14">
        <v>21</v>
      </c>
    </row>
    <row r="164" spans="1:1" x14ac:dyDescent="0.35">
      <c r="A164" s="14">
        <v>27</v>
      </c>
    </row>
    <row r="165" spans="1:1" x14ac:dyDescent="0.35">
      <c r="A165" s="14">
        <v>18</v>
      </c>
    </row>
    <row r="166" spans="1:1" x14ac:dyDescent="0.35">
      <c r="A166" s="14">
        <v>28</v>
      </c>
    </row>
    <row r="167" spans="1:1" x14ac:dyDescent="0.35">
      <c r="A167" s="14">
        <v>24</v>
      </c>
    </row>
  </sheetData>
  <phoneticPr fontId="21" type="noConversion"/>
  <pageMargins left="0.7" right="0.7" top="0.78740157499999996" bottom="0.78740157499999996" header="0.3" footer="0.3"/>
  <pageSetup paperSize="9" orientation="portrait" r:id="rId1"/>
  <ignoredErrors>
    <ignoredError sqref="S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8F4A-3B2F-4770-94F6-0DFFC0D24C94}">
  <dimension ref="A2:AD3"/>
  <sheetViews>
    <sheetView workbookViewId="0">
      <selection activeCell="A3" sqref="A3"/>
    </sheetView>
  </sheetViews>
  <sheetFormatPr defaultRowHeight="14.5" x14ac:dyDescent="0.35"/>
  <sheetData>
    <row r="2" spans="1:30" x14ac:dyDescent="0.35">
      <c r="A2" s="4">
        <v>20282</v>
      </c>
      <c r="B2" s="5">
        <v>0</v>
      </c>
      <c r="C2" s="4">
        <v>1998</v>
      </c>
      <c r="D2" s="6">
        <v>44133.548472222225</v>
      </c>
      <c r="E2" s="4" t="s">
        <v>65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">
        <v>2</v>
      </c>
      <c r="O2" s="4">
        <v>2</v>
      </c>
      <c r="P2" s="4">
        <v>2</v>
      </c>
      <c r="Q2" s="4">
        <v>2</v>
      </c>
      <c r="R2" s="4">
        <v>3</v>
      </c>
      <c r="S2" s="4">
        <v>6</v>
      </c>
      <c r="T2" s="4">
        <v>5</v>
      </c>
      <c r="U2" s="4">
        <v>1</v>
      </c>
      <c r="V2" s="5">
        <v>7</v>
      </c>
      <c r="W2" s="5">
        <v>3</v>
      </c>
      <c r="X2" s="5">
        <v>2</v>
      </c>
      <c r="Y2" s="5">
        <v>5</v>
      </c>
      <c r="Z2" s="5">
        <v>6</v>
      </c>
      <c r="AA2" s="5">
        <v>1</v>
      </c>
      <c r="AB2" s="5">
        <v>4</v>
      </c>
      <c r="AC2" s="5">
        <v>8</v>
      </c>
      <c r="AD2" s="4">
        <v>-40</v>
      </c>
    </row>
    <row r="3" spans="1:30" x14ac:dyDescent="0.35">
      <c r="A3" s="4">
        <v>22869</v>
      </c>
      <c r="B3" s="5">
        <v>1</v>
      </c>
      <c r="C3" s="4">
        <v>2006</v>
      </c>
      <c r="D3" s="6">
        <v>44141.007685185185</v>
      </c>
      <c r="E3" s="4" t="s">
        <v>134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4">
        <v>2</v>
      </c>
      <c r="O3" s="4">
        <v>2</v>
      </c>
      <c r="P3" s="4">
        <v>2</v>
      </c>
      <c r="Q3" s="4">
        <v>1</v>
      </c>
      <c r="R3" s="4">
        <v>2</v>
      </c>
      <c r="S3" s="4">
        <v>2</v>
      </c>
      <c r="T3" s="4">
        <v>4</v>
      </c>
      <c r="U3" s="4">
        <v>3</v>
      </c>
      <c r="V3" s="5">
        <v>6</v>
      </c>
      <c r="W3" s="5">
        <v>3</v>
      </c>
      <c r="X3" s="5">
        <v>7</v>
      </c>
      <c r="Y3" s="5">
        <v>4</v>
      </c>
      <c r="Z3" s="5">
        <v>2</v>
      </c>
      <c r="AA3" s="5">
        <v>5</v>
      </c>
      <c r="AB3" s="5">
        <v>1</v>
      </c>
      <c r="AC3" s="5">
        <v>8</v>
      </c>
      <c r="AD3" s="4">
        <v>-34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315D-4B9A-4EF4-A7E6-32972F8C950A}">
  <dimension ref="A1:Z26"/>
  <sheetViews>
    <sheetView topLeftCell="A4" zoomScale="70" zoomScaleNormal="70" workbookViewId="0">
      <selection activeCell="A24" sqref="A24"/>
    </sheetView>
  </sheetViews>
  <sheetFormatPr defaultRowHeight="14.5" x14ac:dyDescent="0.35"/>
  <cols>
    <col min="1" max="1" width="10.1796875" bestFit="1" customWidth="1"/>
    <col min="4" max="5" width="17.08984375" bestFit="1" customWidth="1"/>
    <col min="6" max="6" width="17.08984375" customWidth="1"/>
    <col min="7" max="7" width="81.453125" style="7" customWidth="1"/>
    <col min="8" max="8" width="74.81640625" customWidth="1"/>
    <col min="26" max="26" width="8.90625" bestFit="1" customWidth="1"/>
  </cols>
  <sheetData>
    <row r="1" spans="1:26" x14ac:dyDescent="0.35">
      <c r="A1" s="2"/>
      <c r="B1" s="2"/>
      <c r="C1" s="2"/>
      <c r="D1" s="2"/>
      <c r="E1" s="2"/>
      <c r="F1" s="2"/>
      <c r="G1" s="9"/>
      <c r="H1" s="2"/>
      <c r="I1" s="40" t="s">
        <v>197</v>
      </c>
      <c r="J1" s="40"/>
      <c r="K1" s="40"/>
      <c r="L1" s="40"/>
      <c r="M1" s="40"/>
      <c r="N1" s="40"/>
      <c r="O1" s="40"/>
      <c r="P1" s="40"/>
      <c r="Q1" s="15"/>
      <c r="R1" s="40" t="s">
        <v>198</v>
      </c>
      <c r="S1" s="40"/>
      <c r="T1" s="40"/>
      <c r="U1" s="40"/>
      <c r="V1" s="40"/>
      <c r="W1" s="40"/>
      <c r="X1" s="40"/>
      <c r="Y1" s="40"/>
    </row>
    <row r="2" spans="1:26" x14ac:dyDescent="0.35">
      <c r="A2" s="3" t="s">
        <v>22</v>
      </c>
      <c r="B2" s="3" t="s">
        <v>23</v>
      </c>
      <c r="C2" s="3" t="s">
        <v>24</v>
      </c>
      <c r="D2" s="3" t="s">
        <v>151</v>
      </c>
      <c r="E2" s="3" t="s">
        <v>152</v>
      </c>
      <c r="F2" s="3"/>
      <c r="G2" s="8" t="s">
        <v>153</v>
      </c>
      <c r="H2" s="3" t="s">
        <v>154</v>
      </c>
      <c r="I2" s="3" t="s">
        <v>155</v>
      </c>
      <c r="J2" s="3" t="s">
        <v>156</v>
      </c>
      <c r="K2" s="3" t="s">
        <v>157</v>
      </c>
      <c r="L2" s="3" t="s">
        <v>158</v>
      </c>
      <c r="M2" s="3" t="s">
        <v>159</v>
      </c>
      <c r="N2" s="3" t="s">
        <v>160</v>
      </c>
      <c r="O2" s="3" t="s">
        <v>161</v>
      </c>
      <c r="P2" s="3" t="s">
        <v>162</v>
      </c>
      <c r="Q2" s="3" t="s">
        <v>199</v>
      </c>
      <c r="R2" s="3" t="s">
        <v>163</v>
      </c>
      <c r="S2" s="3" t="s">
        <v>164</v>
      </c>
      <c r="T2" s="3" t="s">
        <v>165</v>
      </c>
      <c r="U2" s="3" t="s">
        <v>166</v>
      </c>
      <c r="V2" s="3" t="s">
        <v>167</v>
      </c>
      <c r="W2" s="3" t="s">
        <v>168</v>
      </c>
      <c r="X2" s="3" t="s">
        <v>169</v>
      </c>
      <c r="Y2" s="3" t="s">
        <v>170</v>
      </c>
      <c r="Z2" s="3" t="s">
        <v>199</v>
      </c>
    </row>
    <row r="3" spans="1:26" x14ac:dyDescent="0.35">
      <c r="A3" s="4">
        <v>19529</v>
      </c>
      <c r="B3" s="5">
        <v>0</v>
      </c>
      <c r="C3" s="4">
        <v>1999</v>
      </c>
      <c r="D3" s="6">
        <v>44131.574467592596</v>
      </c>
      <c r="E3" s="10">
        <v>44144.606805555559</v>
      </c>
      <c r="F3" s="30">
        <v>13</v>
      </c>
      <c r="G3" s="12" t="s">
        <v>52</v>
      </c>
      <c r="H3" s="4" t="s">
        <v>52</v>
      </c>
      <c r="I3" s="5">
        <v>3</v>
      </c>
      <c r="J3" s="5">
        <v>4</v>
      </c>
      <c r="K3" s="5">
        <v>4</v>
      </c>
      <c r="L3" s="5">
        <v>4</v>
      </c>
      <c r="M3" s="5">
        <v>3</v>
      </c>
      <c r="N3" s="5">
        <v>4</v>
      </c>
      <c r="O3" s="5">
        <v>1</v>
      </c>
      <c r="P3" s="5">
        <v>4</v>
      </c>
      <c r="Q3" s="5">
        <v>27</v>
      </c>
      <c r="R3" s="4">
        <v>4</v>
      </c>
      <c r="S3" s="4">
        <v>4</v>
      </c>
      <c r="T3" s="4">
        <v>4</v>
      </c>
      <c r="U3" s="4">
        <v>4</v>
      </c>
      <c r="V3" s="4">
        <v>4</v>
      </c>
      <c r="W3" s="4">
        <v>4</v>
      </c>
      <c r="X3" s="4">
        <v>2</v>
      </c>
      <c r="Y3" s="4">
        <v>4</v>
      </c>
      <c r="Z3">
        <v>30</v>
      </c>
    </row>
    <row r="4" spans="1:26" x14ac:dyDescent="0.35">
      <c r="A4" s="4">
        <v>19366</v>
      </c>
      <c r="B4" s="5">
        <v>0</v>
      </c>
      <c r="C4" s="4">
        <v>1999</v>
      </c>
      <c r="D4" s="6">
        <v>44131.60837962963</v>
      </c>
      <c r="E4" s="10">
        <v>44139.735069444447</v>
      </c>
      <c r="F4" s="30">
        <v>8.1266898148169275</v>
      </c>
      <c r="G4" s="12" t="s">
        <v>52</v>
      </c>
      <c r="H4" s="4" t="s">
        <v>171</v>
      </c>
      <c r="I4" s="5">
        <v>4</v>
      </c>
      <c r="J4" s="5">
        <v>3</v>
      </c>
      <c r="K4" s="5">
        <v>3</v>
      </c>
      <c r="L4" s="5">
        <v>3</v>
      </c>
      <c r="M4" s="5">
        <v>3</v>
      </c>
      <c r="N4" s="5">
        <v>4</v>
      </c>
      <c r="O4" s="5">
        <v>2</v>
      </c>
      <c r="P4" s="5">
        <v>4</v>
      </c>
      <c r="Q4" s="5">
        <v>26</v>
      </c>
      <c r="R4" s="4">
        <v>4</v>
      </c>
      <c r="S4" s="4">
        <v>3</v>
      </c>
      <c r="T4" s="4">
        <v>3</v>
      </c>
      <c r="U4" s="4">
        <v>3</v>
      </c>
      <c r="V4" s="4">
        <v>3</v>
      </c>
      <c r="W4" s="4">
        <v>3</v>
      </c>
      <c r="X4" s="4">
        <v>2</v>
      </c>
      <c r="Y4" s="4">
        <v>3</v>
      </c>
      <c r="Z4">
        <v>24</v>
      </c>
    </row>
    <row r="5" spans="1:26" x14ac:dyDescent="0.35">
      <c r="A5" s="4">
        <v>19522</v>
      </c>
      <c r="B5" s="5">
        <v>0</v>
      </c>
      <c r="C5" s="4">
        <v>1998</v>
      </c>
      <c r="D5" s="6">
        <v>44131.743356481478</v>
      </c>
      <c r="E5" s="10">
        <v>44144.520949074074</v>
      </c>
      <c r="F5" s="30">
        <v>12.777592592596193</v>
      </c>
      <c r="G5" s="12" t="s">
        <v>52</v>
      </c>
      <c r="H5" s="4" t="s">
        <v>172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24</v>
      </c>
      <c r="R5" s="4">
        <v>3</v>
      </c>
      <c r="S5" s="4">
        <v>3</v>
      </c>
      <c r="T5" s="4">
        <v>2</v>
      </c>
      <c r="U5" s="4">
        <v>3</v>
      </c>
      <c r="V5" s="4">
        <v>3</v>
      </c>
      <c r="W5" s="4">
        <v>3</v>
      </c>
      <c r="X5" s="4">
        <v>3</v>
      </c>
      <c r="Y5" s="4">
        <v>3</v>
      </c>
      <c r="Z5">
        <v>23</v>
      </c>
    </row>
    <row r="6" spans="1:26" x14ac:dyDescent="0.35">
      <c r="A6" s="4">
        <v>14468</v>
      </c>
      <c r="B6" s="5">
        <v>0</v>
      </c>
      <c r="C6" s="4">
        <v>1997</v>
      </c>
      <c r="D6" s="6">
        <v>44132.429386574076</v>
      </c>
      <c r="E6" s="10">
        <v>44144.972569444442</v>
      </c>
      <c r="F6" s="30">
        <v>12.543182870365854</v>
      </c>
      <c r="G6" s="12" t="s">
        <v>52</v>
      </c>
      <c r="H6" s="4" t="s">
        <v>52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2</v>
      </c>
      <c r="P6" s="5">
        <v>3</v>
      </c>
      <c r="Q6" s="5">
        <v>23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>
        <v>24</v>
      </c>
    </row>
    <row r="7" spans="1:26" x14ac:dyDescent="0.35">
      <c r="A7" s="4">
        <v>20547</v>
      </c>
      <c r="B7" s="5">
        <v>0</v>
      </c>
      <c r="C7" s="4">
        <v>1999</v>
      </c>
      <c r="D7" s="6">
        <v>44132.643217592595</v>
      </c>
      <c r="E7" s="10">
        <v>44148.814108796294</v>
      </c>
      <c r="F7" s="30">
        <v>16.170891203699284</v>
      </c>
      <c r="G7" s="12" t="s">
        <v>52</v>
      </c>
      <c r="H7" s="4" t="s">
        <v>52</v>
      </c>
      <c r="I7" s="5">
        <v>3</v>
      </c>
      <c r="J7" s="5">
        <v>3</v>
      </c>
      <c r="K7" s="5">
        <v>3</v>
      </c>
      <c r="L7" s="5">
        <v>3</v>
      </c>
      <c r="M7" s="5">
        <v>4</v>
      </c>
      <c r="N7" s="5">
        <v>4</v>
      </c>
      <c r="O7" s="5">
        <v>2</v>
      </c>
      <c r="P7" s="5">
        <v>3</v>
      </c>
      <c r="Q7" s="5">
        <v>25</v>
      </c>
      <c r="R7" s="4">
        <v>4</v>
      </c>
      <c r="S7" s="4">
        <v>3</v>
      </c>
      <c r="T7" s="4">
        <v>4</v>
      </c>
      <c r="U7" s="4">
        <v>3</v>
      </c>
      <c r="V7" s="4">
        <v>4</v>
      </c>
      <c r="W7" s="4">
        <v>4</v>
      </c>
      <c r="X7" s="4">
        <v>3</v>
      </c>
      <c r="Y7" s="4">
        <v>3</v>
      </c>
      <c r="Z7">
        <v>28</v>
      </c>
    </row>
    <row r="8" spans="1:26" ht="58" x14ac:dyDescent="0.35">
      <c r="A8" s="4">
        <v>20071</v>
      </c>
      <c r="B8" s="5">
        <v>1</v>
      </c>
      <c r="C8" s="4">
        <v>1998</v>
      </c>
      <c r="D8" s="6">
        <v>44132.842430555553</v>
      </c>
      <c r="E8" s="10">
        <v>44144.650555555556</v>
      </c>
      <c r="F8" s="30">
        <v>11.808125000003201</v>
      </c>
      <c r="G8" s="13" t="s">
        <v>58</v>
      </c>
      <c r="H8" s="11" t="s">
        <v>173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2</v>
      </c>
      <c r="O8" s="5">
        <v>2</v>
      </c>
      <c r="P8" s="5">
        <v>3</v>
      </c>
      <c r="Q8" s="5">
        <v>22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2</v>
      </c>
      <c r="X8" s="4">
        <v>3</v>
      </c>
      <c r="Y8" s="4">
        <v>2</v>
      </c>
      <c r="Z8">
        <v>22</v>
      </c>
    </row>
    <row r="9" spans="1:26" x14ac:dyDescent="0.35">
      <c r="A9" s="4">
        <v>20914</v>
      </c>
      <c r="B9" s="5">
        <v>0</v>
      </c>
      <c r="C9" s="4">
        <v>1979</v>
      </c>
      <c r="D9" s="6">
        <v>44132.901550925926</v>
      </c>
      <c r="E9" s="10">
        <v>44143.987974537034</v>
      </c>
      <c r="F9" s="30">
        <v>11.08642361110833</v>
      </c>
      <c r="G9" s="12" t="s">
        <v>56</v>
      </c>
      <c r="H9" s="4" t="s">
        <v>174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32</v>
      </c>
      <c r="R9" s="4">
        <v>4</v>
      </c>
      <c r="S9" s="4">
        <v>4</v>
      </c>
      <c r="T9" s="4">
        <v>4</v>
      </c>
      <c r="U9" s="4">
        <v>4</v>
      </c>
      <c r="V9" s="4">
        <v>4</v>
      </c>
      <c r="W9" s="4">
        <v>4</v>
      </c>
      <c r="X9" s="4">
        <v>4</v>
      </c>
      <c r="Y9" s="4">
        <v>4</v>
      </c>
      <c r="Z9">
        <v>32</v>
      </c>
    </row>
    <row r="10" spans="1:26" x14ac:dyDescent="0.35">
      <c r="A10" s="4">
        <v>21180</v>
      </c>
      <c r="B10" s="5">
        <v>0</v>
      </c>
      <c r="C10" s="4">
        <v>1998</v>
      </c>
      <c r="D10" s="6">
        <v>44133.483553240738</v>
      </c>
      <c r="E10" s="10">
        <v>44144.448078703703</v>
      </c>
      <c r="F10" s="30">
        <v>10.964525462964957</v>
      </c>
      <c r="G10" s="12" t="s">
        <v>60</v>
      </c>
      <c r="H10" s="4" t="s">
        <v>175</v>
      </c>
      <c r="I10" s="5">
        <v>4</v>
      </c>
      <c r="J10" s="5">
        <v>3</v>
      </c>
      <c r="K10" s="5">
        <v>3</v>
      </c>
      <c r="L10" s="5">
        <v>4</v>
      </c>
      <c r="M10" s="5">
        <v>4</v>
      </c>
      <c r="N10" s="5">
        <v>4</v>
      </c>
      <c r="O10" s="5">
        <v>3</v>
      </c>
      <c r="P10" s="5">
        <v>4</v>
      </c>
      <c r="Q10" s="5">
        <v>29</v>
      </c>
      <c r="R10" s="4">
        <v>4</v>
      </c>
      <c r="S10" s="4">
        <v>3</v>
      </c>
      <c r="T10" s="4">
        <v>3</v>
      </c>
      <c r="U10" s="4">
        <v>2</v>
      </c>
      <c r="V10" s="4">
        <v>3</v>
      </c>
      <c r="W10" s="4">
        <v>3</v>
      </c>
      <c r="X10" s="4">
        <v>2</v>
      </c>
      <c r="Y10" s="4">
        <v>3</v>
      </c>
      <c r="Z10">
        <v>23</v>
      </c>
    </row>
    <row r="11" spans="1:26" x14ac:dyDescent="0.35">
      <c r="A11" s="4">
        <v>21258</v>
      </c>
      <c r="B11" s="5">
        <v>0</v>
      </c>
      <c r="C11" s="4">
        <v>1998</v>
      </c>
      <c r="D11" s="6">
        <v>44133.592546296299</v>
      </c>
      <c r="E11" s="10">
        <v>44142.461365740739</v>
      </c>
      <c r="F11" s="30">
        <v>8.8688194444403052</v>
      </c>
      <c r="G11" s="12" t="s">
        <v>67</v>
      </c>
      <c r="H11" s="4" t="s">
        <v>176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32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>
        <v>32</v>
      </c>
    </row>
    <row r="12" spans="1:26" x14ac:dyDescent="0.35">
      <c r="A12" s="4">
        <v>21383</v>
      </c>
      <c r="B12" s="5">
        <v>1</v>
      </c>
      <c r="C12" s="4">
        <v>1992</v>
      </c>
      <c r="D12" s="6">
        <v>44133.733784722222</v>
      </c>
      <c r="E12" s="10">
        <v>44144.673819444448</v>
      </c>
      <c r="F12" s="30">
        <v>10.940034722225391</v>
      </c>
      <c r="G12" s="12" t="s">
        <v>74</v>
      </c>
      <c r="H12" s="4" t="s">
        <v>177</v>
      </c>
      <c r="I12" s="5">
        <v>2</v>
      </c>
      <c r="J12" s="5">
        <v>2</v>
      </c>
      <c r="K12" s="5">
        <v>2</v>
      </c>
      <c r="L12" s="5">
        <v>2</v>
      </c>
      <c r="M12" s="5">
        <v>4</v>
      </c>
      <c r="N12" s="5">
        <v>3</v>
      </c>
      <c r="O12" s="5">
        <v>2</v>
      </c>
      <c r="P12" s="5">
        <v>4</v>
      </c>
      <c r="Q12" s="5">
        <v>21</v>
      </c>
      <c r="R12" s="4">
        <v>2</v>
      </c>
      <c r="S12" s="4">
        <v>2</v>
      </c>
      <c r="T12" s="4">
        <v>2</v>
      </c>
      <c r="U12" s="4">
        <v>2</v>
      </c>
      <c r="V12" s="4">
        <v>3</v>
      </c>
      <c r="W12" s="4">
        <v>3</v>
      </c>
      <c r="X12" s="4">
        <v>2</v>
      </c>
      <c r="Y12" s="4">
        <v>3</v>
      </c>
      <c r="Z12">
        <v>19</v>
      </c>
    </row>
    <row r="13" spans="1:26" x14ac:dyDescent="0.35">
      <c r="A13" s="4">
        <v>22078</v>
      </c>
      <c r="B13" s="5">
        <v>1</v>
      </c>
      <c r="C13" s="4">
        <v>1987</v>
      </c>
      <c r="D13" s="6">
        <v>44135.973090277781</v>
      </c>
      <c r="E13" s="10">
        <v>44145.827002314814</v>
      </c>
      <c r="F13" s="30">
        <v>9.8539120370332967</v>
      </c>
      <c r="G13" s="12" t="s">
        <v>84</v>
      </c>
      <c r="H13" s="4" t="s">
        <v>52</v>
      </c>
      <c r="I13" s="5">
        <v>4</v>
      </c>
      <c r="J13" s="5">
        <v>2</v>
      </c>
      <c r="K13" s="5">
        <v>3</v>
      </c>
      <c r="L13" s="5">
        <v>2</v>
      </c>
      <c r="M13" s="5">
        <v>3</v>
      </c>
      <c r="N13" s="5">
        <v>3</v>
      </c>
      <c r="O13" s="5">
        <v>3</v>
      </c>
      <c r="P13" s="5">
        <v>4</v>
      </c>
      <c r="Q13" s="5">
        <v>24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4</v>
      </c>
      <c r="Z13">
        <v>25</v>
      </c>
    </row>
    <row r="14" spans="1:26" x14ac:dyDescent="0.35">
      <c r="A14" s="4">
        <v>22050</v>
      </c>
      <c r="B14" s="5">
        <v>0</v>
      </c>
      <c r="C14" s="4">
        <v>1977</v>
      </c>
      <c r="D14" s="6">
        <v>44136.278668981482</v>
      </c>
      <c r="E14" s="10">
        <v>44149.934930555559</v>
      </c>
      <c r="F14" s="30">
        <v>13.65626157407678</v>
      </c>
      <c r="G14" s="12" t="s">
        <v>85</v>
      </c>
      <c r="H14" s="4" t="s">
        <v>178</v>
      </c>
      <c r="I14" s="5">
        <v>4</v>
      </c>
      <c r="J14" s="5">
        <v>4</v>
      </c>
      <c r="K14" s="5">
        <v>3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31</v>
      </c>
      <c r="R14" s="4">
        <v>4</v>
      </c>
      <c r="S14" s="4">
        <v>4</v>
      </c>
      <c r="T14" s="4">
        <v>4</v>
      </c>
      <c r="U14" s="4">
        <v>4</v>
      </c>
      <c r="V14" s="4">
        <v>4</v>
      </c>
      <c r="W14" s="4">
        <v>4</v>
      </c>
      <c r="X14" s="4">
        <v>4</v>
      </c>
      <c r="Y14" s="4">
        <v>4</v>
      </c>
      <c r="Z14">
        <v>32</v>
      </c>
    </row>
    <row r="15" spans="1:26" x14ac:dyDescent="0.35">
      <c r="A15" s="4">
        <v>22221</v>
      </c>
      <c r="B15" s="5">
        <v>1</v>
      </c>
      <c r="C15" s="4">
        <v>1955</v>
      </c>
      <c r="D15" s="6">
        <v>44137.44940972222</v>
      </c>
      <c r="E15" s="10">
        <v>44146.361226851855</v>
      </c>
      <c r="F15" s="30">
        <v>8.9118171296358923</v>
      </c>
      <c r="G15" s="12" t="s">
        <v>52</v>
      </c>
      <c r="H15" s="4" t="s">
        <v>52</v>
      </c>
      <c r="I15" s="5">
        <v>2</v>
      </c>
      <c r="J15" s="5">
        <v>2</v>
      </c>
      <c r="K15" s="5">
        <v>2</v>
      </c>
      <c r="L15" s="5">
        <v>3</v>
      </c>
      <c r="M15" s="5">
        <v>3</v>
      </c>
      <c r="N15" s="5">
        <v>4</v>
      </c>
      <c r="O15" s="5">
        <v>4</v>
      </c>
      <c r="P15" s="5">
        <v>3</v>
      </c>
      <c r="Q15" s="5">
        <v>23</v>
      </c>
      <c r="R15" s="4">
        <v>2</v>
      </c>
      <c r="S15" s="4">
        <v>2</v>
      </c>
      <c r="T15" s="4">
        <v>2</v>
      </c>
      <c r="U15" s="4">
        <v>2</v>
      </c>
      <c r="V15" s="4">
        <v>3</v>
      </c>
      <c r="W15" s="4">
        <v>2</v>
      </c>
      <c r="X15" s="4">
        <v>4</v>
      </c>
      <c r="Y15" s="4">
        <v>2</v>
      </c>
      <c r="Z15">
        <v>19</v>
      </c>
    </row>
    <row r="16" spans="1:26" x14ac:dyDescent="0.35">
      <c r="A16" s="4">
        <v>22252</v>
      </c>
      <c r="B16" s="5">
        <v>1</v>
      </c>
      <c r="C16" s="4">
        <v>1996</v>
      </c>
      <c r="D16" s="6">
        <v>44137.576145833336</v>
      </c>
      <c r="E16" s="10">
        <v>44145.539907407408</v>
      </c>
      <c r="F16" s="30">
        <v>7.963761574072123</v>
      </c>
      <c r="G16" s="12" t="s">
        <v>89</v>
      </c>
      <c r="H16" s="4" t="s">
        <v>179</v>
      </c>
      <c r="I16" s="5">
        <v>3</v>
      </c>
      <c r="J16" s="5">
        <v>3</v>
      </c>
      <c r="K16" s="5">
        <v>3</v>
      </c>
      <c r="L16" s="5">
        <v>4</v>
      </c>
      <c r="M16" s="5">
        <v>4</v>
      </c>
      <c r="N16" s="5">
        <v>4</v>
      </c>
      <c r="O16" s="5">
        <v>3</v>
      </c>
      <c r="P16" s="5">
        <v>4</v>
      </c>
      <c r="Q16" s="5">
        <v>28</v>
      </c>
      <c r="R16" s="4">
        <v>3</v>
      </c>
      <c r="S16" s="4">
        <v>3</v>
      </c>
      <c r="T16" s="4">
        <v>3</v>
      </c>
      <c r="U16" s="4">
        <v>4</v>
      </c>
      <c r="V16" s="4">
        <v>4</v>
      </c>
      <c r="W16" s="4">
        <v>4</v>
      </c>
      <c r="X16" s="4">
        <v>4</v>
      </c>
      <c r="Y16" s="4">
        <v>4</v>
      </c>
      <c r="Z16">
        <v>29</v>
      </c>
    </row>
    <row r="17" spans="1:26" x14ac:dyDescent="0.35">
      <c r="A17" s="4">
        <v>22299</v>
      </c>
      <c r="B17" s="5">
        <v>0</v>
      </c>
      <c r="C17" s="4">
        <v>1992</v>
      </c>
      <c r="D17" s="6">
        <v>44137.673414351855</v>
      </c>
      <c r="E17" s="10">
        <v>44145.922951388886</v>
      </c>
      <c r="F17" s="30">
        <v>8.2495370370306773</v>
      </c>
      <c r="G17" s="12" t="s">
        <v>91</v>
      </c>
      <c r="H17" s="4" t="s">
        <v>180</v>
      </c>
      <c r="I17" s="5">
        <v>4</v>
      </c>
      <c r="J17" s="5">
        <v>3</v>
      </c>
      <c r="K17" s="5">
        <v>2</v>
      </c>
      <c r="L17" s="5">
        <v>3</v>
      </c>
      <c r="M17" s="5">
        <v>3</v>
      </c>
      <c r="N17" s="5">
        <v>3</v>
      </c>
      <c r="O17" s="5">
        <v>3</v>
      </c>
      <c r="P17" s="5">
        <v>4</v>
      </c>
      <c r="Q17" s="5">
        <v>25</v>
      </c>
      <c r="R17" s="4">
        <v>3</v>
      </c>
      <c r="S17" s="4">
        <v>3</v>
      </c>
      <c r="T17" s="4">
        <v>2</v>
      </c>
      <c r="U17" s="4">
        <v>3</v>
      </c>
      <c r="V17" s="4">
        <v>3</v>
      </c>
      <c r="W17" s="4">
        <v>3</v>
      </c>
      <c r="X17" s="4">
        <v>3</v>
      </c>
      <c r="Y17" s="4">
        <v>4</v>
      </c>
      <c r="Z17">
        <v>24</v>
      </c>
    </row>
    <row r="18" spans="1:26" x14ac:dyDescent="0.35">
      <c r="A18" s="4">
        <v>22300</v>
      </c>
      <c r="B18" s="5">
        <v>1</v>
      </c>
      <c r="C18" s="4">
        <v>1996</v>
      </c>
      <c r="D18" s="6">
        <v>44137.674745370372</v>
      </c>
      <c r="E18" s="10">
        <v>44150.935694444444</v>
      </c>
      <c r="F18" s="30">
        <v>13.260949074072414</v>
      </c>
      <c r="G18" s="12" t="s">
        <v>92</v>
      </c>
      <c r="H18" s="4" t="s">
        <v>181</v>
      </c>
      <c r="I18" s="5">
        <v>4</v>
      </c>
      <c r="J18" s="5">
        <v>4</v>
      </c>
      <c r="K18" s="5">
        <v>3</v>
      </c>
      <c r="L18" s="5">
        <v>3</v>
      </c>
      <c r="M18" s="5">
        <v>3</v>
      </c>
      <c r="N18" s="5">
        <v>4</v>
      </c>
      <c r="O18" s="5">
        <v>2</v>
      </c>
      <c r="P18" s="5">
        <v>4</v>
      </c>
      <c r="Q18" s="5">
        <v>27</v>
      </c>
      <c r="R18" s="4">
        <v>4</v>
      </c>
      <c r="S18" s="4">
        <v>3</v>
      </c>
      <c r="T18" s="4">
        <v>3</v>
      </c>
      <c r="U18" s="4">
        <v>3</v>
      </c>
      <c r="V18" s="4">
        <v>4</v>
      </c>
      <c r="W18" s="4">
        <v>4</v>
      </c>
      <c r="X18" s="4">
        <v>2</v>
      </c>
      <c r="Y18" s="4">
        <v>4</v>
      </c>
      <c r="Z18">
        <v>27</v>
      </c>
    </row>
    <row r="19" spans="1:26" x14ac:dyDescent="0.35">
      <c r="A19" s="4">
        <v>22307</v>
      </c>
      <c r="B19" s="5">
        <v>0</v>
      </c>
      <c r="C19" s="4">
        <v>1997</v>
      </c>
      <c r="D19" s="6">
        <v>44137.707951388889</v>
      </c>
      <c r="E19" s="10">
        <v>44147.399976851855</v>
      </c>
      <c r="F19" s="30">
        <v>9.6920254629658302</v>
      </c>
      <c r="G19" s="12" t="s">
        <v>93</v>
      </c>
      <c r="H19" s="4" t="s">
        <v>182</v>
      </c>
      <c r="I19" s="5">
        <v>3</v>
      </c>
      <c r="J19" s="5">
        <v>2</v>
      </c>
      <c r="K19" s="5">
        <v>2</v>
      </c>
      <c r="L19" s="5">
        <v>3</v>
      </c>
      <c r="M19" s="5">
        <v>3</v>
      </c>
      <c r="N19" s="5">
        <v>2</v>
      </c>
      <c r="O19" s="5">
        <v>2</v>
      </c>
      <c r="P19" s="5">
        <v>4</v>
      </c>
      <c r="Q19" s="5">
        <v>21</v>
      </c>
      <c r="R19" s="4">
        <v>3</v>
      </c>
      <c r="S19" s="4">
        <v>2</v>
      </c>
      <c r="T19" s="4">
        <v>2</v>
      </c>
      <c r="U19" s="4">
        <v>3</v>
      </c>
      <c r="V19" s="4">
        <v>3</v>
      </c>
      <c r="W19" s="4">
        <v>2</v>
      </c>
      <c r="X19" s="4">
        <v>2</v>
      </c>
      <c r="Y19" s="4">
        <v>4</v>
      </c>
      <c r="Z19">
        <v>21</v>
      </c>
    </row>
    <row r="20" spans="1:26" x14ac:dyDescent="0.35">
      <c r="A20" s="4">
        <v>22308</v>
      </c>
      <c r="B20" s="5">
        <v>1</v>
      </c>
      <c r="C20" s="4">
        <v>1996</v>
      </c>
      <c r="D20" s="6">
        <v>44137.708124999997</v>
      </c>
      <c r="E20" s="10">
        <v>44146.470023148147</v>
      </c>
      <c r="F20" s="30">
        <v>8.7618981481500668</v>
      </c>
      <c r="G20" s="12" t="s">
        <v>94</v>
      </c>
      <c r="H20" s="4" t="s">
        <v>183</v>
      </c>
      <c r="I20" s="5">
        <v>4</v>
      </c>
      <c r="J20" s="5">
        <v>4</v>
      </c>
      <c r="K20" s="5">
        <v>4</v>
      </c>
      <c r="L20" s="5">
        <v>3</v>
      </c>
      <c r="M20" s="5">
        <v>4</v>
      </c>
      <c r="N20" s="5">
        <v>4</v>
      </c>
      <c r="O20" s="5">
        <v>4</v>
      </c>
      <c r="P20" s="5">
        <v>4</v>
      </c>
      <c r="Q20" s="5">
        <v>31</v>
      </c>
      <c r="R20" s="4">
        <v>4</v>
      </c>
      <c r="S20" s="4">
        <v>4</v>
      </c>
      <c r="T20" s="4">
        <v>3</v>
      </c>
      <c r="U20" s="4">
        <v>3</v>
      </c>
      <c r="V20" s="4">
        <v>1</v>
      </c>
      <c r="W20" s="4">
        <v>4</v>
      </c>
      <c r="X20" s="4">
        <v>4</v>
      </c>
      <c r="Y20" s="4">
        <v>4</v>
      </c>
      <c r="Z20">
        <v>27</v>
      </c>
    </row>
    <row r="21" spans="1:26" x14ac:dyDescent="0.35">
      <c r="A21" s="4">
        <v>22464</v>
      </c>
      <c r="B21" s="5">
        <v>0</v>
      </c>
      <c r="C21" s="4">
        <v>1998</v>
      </c>
      <c r="D21" s="6">
        <v>44138.655694444446</v>
      </c>
      <c r="E21" s="10">
        <v>44145.672835648147</v>
      </c>
      <c r="F21" s="30">
        <v>7.0171412037016125</v>
      </c>
      <c r="G21" s="12" t="s">
        <v>121</v>
      </c>
      <c r="H21" s="4" t="s">
        <v>184</v>
      </c>
      <c r="I21" s="5">
        <v>4</v>
      </c>
      <c r="J21" s="5">
        <v>4</v>
      </c>
      <c r="K21" s="5">
        <v>3</v>
      </c>
      <c r="L21" s="5">
        <v>4</v>
      </c>
      <c r="M21" s="5">
        <v>3</v>
      </c>
      <c r="N21" s="5">
        <v>4</v>
      </c>
      <c r="O21" s="5">
        <v>4</v>
      </c>
      <c r="P21" s="5">
        <v>4</v>
      </c>
      <c r="Q21" s="5">
        <v>30</v>
      </c>
      <c r="R21" s="4">
        <v>4</v>
      </c>
      <c r="S21" s="4">
        <v>4</v>
      </c>
      <c r="T21" s="4">
        <v>4</v>
      </c>
      <c r="U21" s="4">
        <v>4</v>
      </c>
      <c r="V21" s="4">
        <v>3</v>
      </c>
      <c r="W21" s="4">
        <v>4</v>
      </c>
      <c r="X21" s="4">
        <v>4</v>
      </c>
      <c r="Y21" s="4">
        <v>4</v>
      </c>
      <c r="Z21">
        <v>31</v>
      </c>
    </row>
    <row r="22" spans="1:26" x14ac:dyDescent="0.35">
      <c r="A22" s="4">
        <v>23130</v>
      </c>
      <c r="B22" s="5">
        <v>0</v>
      </c>
      <c r="C22" s="4">
        <v>1987</v>
      </c>
      <c r="D22" s="6">
        <v>44143.931064814817</v>
      </c>
      <c r="E22" s="10">
        <v>44150.945914351854</v>
      </c>
      <c r="F22" s="30">
        <v>7.0148495370376622</v>
      </c>
      <c r="G22" s="12" t="s">
        <v>135</v>
      </c>
      <c r="H22" s="4" t="s">
        <v>52</v>
      </c>
      <c r="I22" s="5">
        <v>3</v>
      </c>
      <c r="J22" s="5">
        <v>3</v>
      </c>
      <c r="K22" s="5">
        <v>3</v>
      </c>
      <c r="L22" s="5">
        <v>3</v>
      </c>
      <c r="M22" s="5">
        <v>4</v>
      </c>
      <c r="N22" s="5">
        <v>4</v>
      </c>
      <c r="O22" s="5">
        <v>2</v>
      </c>
      <c r="P22" s="5">
        <v>4</v>
      </c>
      <c r="Q22" s="5">
        <v>26</v>
      </c>
      <c r="R22" s="4">
        <v>4</v>
      </c>
      <c r="S22" s="4">
        <v>3</v>
      </c>
      <c r="T22" s="4">
        <v>3</v>
      </c>
      <c r="U22" s="4">
        <v>3</v>
      </c>
      <c r="V22" s="4">
        <v>4</v>
      </c>
      <c r="W22" s="4">
        <v>3</v>
      </c>
      <c r="X22" s="4">
        <v>2</v>
      </c>
      <c r="Y22" s="4">
        <v>4</v>
      </c>
      <c r="Z22">
        <v>26</v>
      </c>
    </row>
    <row r="23" spans="1:26" x14ac:dyDescent="0.35">
      <c r="A23" t="s">
        <v>216</v>
      </c>
      <c r="B23" s="5">
        <v>13</v>
      </c>
    </row>
    <row r="24" spans="1:26" x14ac:dyDescent="0.35">
      <c r="A24" t="s">
        <v>217</v>
      </c>
      <c r="B24" s="5">
        <v>7</v>
      </c>
      <c r="E24" t="s">
        <v>213</v>
      </c>
      <c r="F24" s="31">
        <f>AVERAGE(F3:F22)</f>
        <v>10.53342187499984</v>
      </c>
    </row>
    <row r="25" spans="1:26" x14ac:dyDescent="0.35">
      <c r="E25" t="s">
        <v>214</v>
      </c>
      <c r="F25" s="31">
        <f>MIN(F3:F22)</f>
        <v>7.0148495370376622</v>
      </c>
    </row>
    <row r="26" spans="1:26" x14ac:dyDescent="0.35">
      <c r="E26" t="s">
        <v>215</v>
      </c>
      <c r="F26" s="31">
        <f>MAX(F3:F22)</f>
        <v>16.170891203699284</v>
      </c>
    </row>
  </sheetData>
  <mergeCells count="2">
    <mergeCell ref="I1:P1"/>
    <mergeCell ref="R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CE9B-F589-44F8-8124-9D197CE2C1C8}">
  <dimension ref="A2:C9"/>
  <sheetViews>
    <sheetView workbookViewId="0">
      <selection activeCell="G26" sqref="G26"/>
    </sheetView>
  </sheetViews>
  <sheetFormatPr defaultRowHeight="14.5" x14ac:dyDescent="0.35"/>
  <sheetData>
    <row r="2" spans="1:3" x14ac:dyDescent="0.35">
      <c r="A2" t="s">
        <v>185</v>
      </c>
      <c r="B2" t="s">
        <v>22</v>
      </c>
      <c r="C2" t="s">
        <v>186</v>
      </c>
    </row>
    <row r="3" spans="1:3" x14ac:dyDescent="0.35">
      <c r="A3">
        <v>2</v>
      </c>
      <c r="B3">
        <v>21356</v>
      </c>
      <c r="C3" t="s">
        <v>187</v>
      </c>
    </row>
    <row r="4" spans="1:3" x14ac:dyDescent="0.35">
      <c r="A4">
        <v>2</v>
      </c>
      <c r="B4">
        <v>22078</v>
      </c>
      <c r="C4" t="s">
        <v>188</v>
      </c>
    </row>
    <row r="5" spans="1:3" x14ac:dyDescent="0.35">
      <c r="A5">
        <v>2</v>
      </c>
      <c r="B5">
        <v>22466</v>
      </c>
      <c r="C5" t="s">
        <v>189</v>
      </c>
    </row>
    <row r="6" spans="1:3" x14ac:dyDescent="0.35">
      <c r="A6">
        <v>3</v>
      </c>
      <c r="B6">
        <v>22466</v>
      </c>
      <c r="C6" t="s">
        <v>190</v>
      </c>
    </row>
    <row r="7" spans="1:3" x14ac:dyDescent="0.35">
      <c r="A7">
        <v>4</v>
      </c>
      <c r="B7">
        <v>22466</v>
      </c>
      <c r="C7" t="s">
        <v>191</v>
      </c>
    </row>
    <row r="8" spans="1:3" x14ac:dyDescent="0.35">
      <c r="A8">
        <v>5</v>
      </c>
      <c r="B8">
        <v>22078</v>
      </c>
      <c r="C8" t="s">
        <v>192</v>
      </c>
    </row>
    <row r="9" spans="1:3" x14ac:dyDescent="0.35">
      <c r="A9">
        <v>7</v>
      </c>
      <c r="B9">
        <v>22466</v>
      </c>
      <c r="C9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topLeftCell="A6" workbookViewId="0">
      <selection activeCell="C7" sqref="C7"/>
    </sheetView>
  </sheetViews>
  <sheetFormatPr defaultRowHeight="14.5" x14ac:dyDescent="0.35"/>
  <sheetData>
    <row r="1" spans="1:3" x14ac:dyDescent="0.35">
      <c r="A1" t="s">
        <v>0</v>
      </c>
      <c r="B1">
        <v>233</v>
      </c>
    </row>
    <row r="2" spans="1:3" x14ac:dyDescent="0.35">
      <c r="A2" t="s">
        <v>1</v>
      </c>
      <c r="B2" t="s">
        <v>2</v>
      </c>
    </row>
    <row r="3" spans="1:3" x14ac:dyDescent="0.35">
      <c r="A3" t="s">
        <v>3</v>
      </c>
      <c r="B3" t="s">
        <v>4</v>
      </c>
    </row>
    <row r="4" spans="1:3" x14ac:dyDescent="0.35">
      <c r="A4" t="s">
        <v>5</v>
      </c>
      <c r="B4" t="s">
        <v>6</v>
      </c>
    </row>
    <row r="5" spans="1:3" x14ac:dyDescent="0.35">
      <c r="A5" t="s">
        <v>7</v>
      </c>
    </row>
    <row r="7" spans="1:3" x14ac:dyDescent="0.35">
      <c r="A7">
        <v>1</v>
      </c>
      <c r="B7" t="s">
        <v>8</v>
      </c>
    </row>
    <row r="8" spans="1:3" x14ac:dyDescent="0.35">
      <c r="A8">
        <v>2</v>
      </c>
      <c r="B8" t="s">
        <v>9</v>
      </c>
    </row>
    <row r="9" spans="1:3" x14ac:dyDescent="0.35">
      <c r="A9">
        <v>3</v>
      </c>
      <c r="B9" t="s">
        <v>10</v>
      </c>
    </row>
    <row r="10" spans="1:3" x14ac:dyDescent="0.35">
      <c r="A10">
        <v>4</v>
      </c>
      <c r="B10" t="s">
        <v>11</v>
      </c>
    </row>
    <row r="12" spans="1:3" x14ac:dyDescent="0.35">
      <c r="A12">
        <v>1</v>
      </c>
      <c r="B12" t="s">
        <v>12</v>
      </c>
      <c r="C12" t="s">
        <v>12</v>
      </c>
    </row>
    <row r="13" spans="1:3" ht="130.5" x14ac:dyDescent="0.35">
      <c r="A13">
        <v>2</v>
      </c>
      <c r="B13" s="1" t="s">
        <v>13</v>
      </c>
      <c r="C13" s="1" t="s">
        <v>13</v>
      </c>
    </row>
    <row r="14" spans="1:3" x14ac:dyDescent="0.35">
      <c r="A14">
        <v>3</v>
      </c>
      <c r="B14" t="s">
        <v>14</v>
      </c>
      <c r="C14" t="s">
        <v>15</v>
      </c>
    </row>
    <row r="15" spans="1:3" x14ac:dyDescent="0.35">
      <c r="A15">
        <v>4</v>
      </c>
      <c r="B15" t="s">
        <v>16</v>
      </c>
      <c r="C15" t="s">
        <v>16</v>
      </c>
    </row>
    <row r="16" spans="1:3" x14ac:dyDescent="0.35">
      <c r="A16">
        <v>5</v>
      </c>
      <c r="B16" t="s">
        <v>17</v>
      </c>
      <c r="C16" t="s">
        <v>17</v>
      </c>
    </row>
    <row r="17" spans="1:3" ht="145" x14ac:dyDescent="0.35">
      <c r="A17">
        <v>6</v>
      </c>
      <c r="B17" s="1" t="s">
        <v>18</v>
      </c>
      <c r="C17" s="1" t="s">
        <v>19</v>
      </c>
    </row>
    <row r="18" spans="1:3" x14ac:dyDescent="0.35">
      <c r="A18">
        <v>7</v>
      </c>
      <c r="B18" t="s">
        <v>20</v>
      </c>
      <c r="C18" t="s">
        <v>20</v>
      </c>
    </row>
    <row r="19" spans="1:3" x14ac:dyDescent="0.35">
      <c r="A19">
        <v>8</v>
      </c>
      <c r="B19" t="s">
        <v>21</v>
      </c>
      <c r="C19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249F-455C-4A59-B825-102724780EB7}">
  <dimension ref="A1:H10"/>
  <sheetViews>
    <sheetView workbookViewId="0">
      <selection sqref="A1:H10"/>
    </sheetView>
  </sheetViews>
  <sheetFormatPr defaultRowHeight="14.5" x14ac:dyDescent="0.35"/>
  <cols>
    <col min="1" max="1" width="28.1796875" bestFit="1" customWidth="1"/>
    <col min="2" max="5" width="8.36328125" bestFit="1" customWidth="1"/>
    <col min="6" max="6" width="13.1796875" bestFit="1" customWidth="1"/>
  </cols>
  <sheetData>
    <row r="1" spans="1:8" s="20" customFormat="1" x14ac:dyDescent="0.35">
      <c r="A1" s="21"/>
      <c r="B1" s="22" t="s">
        <v>218</v>
      </c>
      <c r="C1" s="22" t="s">
        <v>222</v>
      </c>
      <c r="D1" s="22" t="s">
        <v>221</v>
      </c>
      <c r="E1" s="22" t="s">
        <v>220</v>
      </c>
      <c r="F1" s="22" t="s">
        <v>219</v>
      </c>
      <c r="G1" s="22" t="s">
        <v>223</v>
      </c>
      <c r="H1" s="23" t="s">
        <v>224</v>
      </c>
    </row>
    <row r="2" spans="1:8" x14ac:dyDescent="0.35">
      <c r="A2" s="24">
        <v>1</v>
      </c>
      <c r="B2" s="35">
        <v>3.3151515151515154</v>
      </c>
      <c r="C2" s="37">
        <v>1</v>
      </c>
      <c r="D2" s="37">
        <v>4</v>
      </c>
      <c r="E2" s="35">
        <v>0.41226903178122726</v>
      </c>
      <c r="F2" s="35">
        <v>0.64208179524202935</v>
      </c>
      <c r="G2" s="35">
        <v>-0.53837361143672013</v>
      </c>
      <c r="H2" s="36">
        <v>3.9881822661658441E-2</v>
      </c>
    </row>
    <row r="3" spans="1:8" x14ac:dyDescent="0.35">
      <c r="A3" s="24">
        <v>2</v>
      </c>
      <c r="B3" s="35">
        <v>3.0060606060606068</v>
      </c>
      <c r="C3" s="37">
        <v>1</v>
      </c>
      <c r="D3" s="37">
        <v>4</v>
      </c>
      <c r="E3" s="35">
        <v>0.51825572801182562</v>
      </c>
      <c r="F3" s="35">
        <v>0.71989980414765053</v>
      </c>
      <c r="G3" s="35">
        <v>-0.60460094333352532</v>
      </c>
      <c r="H3" s="36">
        <v>0.66181644725837718</v>
      </c>
    </row>
    <row r="4" spans="1:8" x14ac:dyDescent="0.35">
      <c r="A4" s="24">
        <v>3</v>
      </c>
      <c r="B4" s="35">
        <v>2.8606060606060604</v>
      </c>
      <c r="C4" s="37">
        <v>1</v>
      </c>
      <c r="D4" s="37">
        <v>4</v>
      </c>
      <c r="E4" s="35">
        <v>0.49874353288987461</v>
      </c>
      <c r="F4" s="35">
        <v>0.70621776591209784</v>
      </c>
      <c r="G4" s="35">
        <v>-0.42668386851580026</v>
      </c>
      <c r="H4" s="36">
        <v>0.3470868337359469</v>
      </c>
    </row>
    <row r="5" spans="1:8" x14ac:dyDescent="0.35">
      <c r="A5" s="24">
        <v>4</v>
      </c>
      <c r="B5" s="35">
        <v>2.9454545454545453</v>
      </c>
      <c r="C5" s="37">
        <v>1</v>
      </c>
      <c r="D5" s="37">
        <v>4</v>
      </c>
      <c r="E5" s="35">
        <v>0.53968957871396916</v>
      </c>
      <c r="F5" s="35">
        <v>0.73463567753953329</v>
      </c>
      <c r="G5" s="35">
        <v>-0.66148854834892179</v>
      </c>
      <c r="H5" s="36">
        <v>0.72593467023637226</v>
      </c>
    </row>
    <row r="6" spans="1:8" x14ac:dyDescent="0.35">
      <c r="A6" s="24">
        <v>5</v>
      </c>
      <c r="B6" s="35">
        <v>3.2484848484848472</v>
      </c>
      <c r="C6" s="37">
        <v>1</v>
      </c>
      <c r="D6" s="37">
        <v>4</v>
      </c>
      <c r="E6" s="35">
        <v>0.45617147080561732</v>
      </c>
      <c r="F6" s="35">
        <v>0.67540467188613473</v>
      </c>
      <c r="G6" s="35">
        <v>-0.58699765953411398</v>
      </c>
      <c r="H6" s="36">
        <v>0.28094743094604058</v>
      </c>
    </row>
    <row r="7" spans="1:8" x14ac:dyDescent="0.35">
      <c r="A7" s="24">
        <v>6</v>
      </c>
      <c r="B7" s="35">
        <v>3.3090909090909104</v>
      </c>
      <c r="C7" s="37">
        <v>1</v>
      </c>
      <c r="D7" s="37">
        <v>4</v>
      </c>
      <c r="E7" s="35">
        <v>0.50753880266075446</v>
      </c>
      <c r="F7" s="35">
        <v>0.71241757604705014</v>
      </c>
      <c r="G7" s="35">
        <v>-0.7349779215005241</v>
      </c>
      <c r="H7" s="36">
        <v>6.2895745380558282E-2</v>
      </c>
    </row>
    <row r="8" spans="1:8" x14ac:dyDescent="0.35">
      <c r="A8" s="24">
        <v>7</v>
      </c>
      <c r="B8" s="35">
        <v>2.6727272727272728</v>
      </c>
      <c r="C8" s="37">
        <v>1</v>
      </c>
      <c r="D8" s="37">
        <v>4</v>
      </c>
      <c r="E8" s="35">
        <v>1.0019955654101997</v>
      </c>
      <c r="F8" s="35">
        <v>1.0009972854159994</v>
      </c>
      <c r="G8" s="35">
        <v>-4.2318815724295814E-2</v>
      </c>
      <c r="H8" s="36">
        <v>-1.1311315365557379</v>
      </c>
    </row>
    <row r="9" spans="1:8" x14ac:dyDescent="0.35">
      <c r="A9" s="24">
        <v>8</v>
      </c>
      <c r="B9" s="35">
        <v>3.6424242424242435</v>
      </c>
      <c r="C9" s="37">
        <v>1</v>
      </c>
      <c r="D9" s="37">
        <v>4</v>
      </c>
      <c r="E9" s="35">
        <v>0.27989652623798977</v>
      </c>
      <c r="F9" s="35">
        <v>0.52905247966339763</v>
      </c>
      <c r="G9" s="35">
        <v>-1.3428011455927178</v>
      </c>
      <c r="H9" s="36">
        <v>2.3542842016168466</v>
      </c>
    </row>
    <row r="10" spans="1:8" ht="15" thickBot="1" x14ac:dyDescent="0.4">
      <c r="A10" s="25" t="s">
        <v>225</v>
      </c>
      <c r="B10" s="32">
        <v>25</v>
      </c>
      <c r="C10" s="32">
        <v>14</v>
      </c>
      <c r="D10" s="32">
        <v>32</v>
      </c>
      <c r="E10" s="33">
        <v>14.817073171000001</v>
      </c>
      <c r="F10" s="33">
        <v>3.8492951519999998</v>
      </c>
      <c r="G10" s="33">
        <v>-0.144149479</v>
      </c>
      <c r="H10" s="34">
        <v>-0.26775494999999999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D9FF-8445-4DB5-8BD4-970519C76041}">
  <sheetPr>
    <tabColor theme="3"/>
  </sheetPr>
  <dimension ref="A1:G21"/>
  <sheetViews>
    <sheetView zoomScale="85" zoomScaleNormal="85" workbookViewId="0">
      <selection activeCell="H9" sqref="H9"/>
    </sheetView>
  </sheetViews>
  <sheetFormatPr defaultRowHeight="14.5" x14ac:dyDescent="0.35"/>
  <cols>
    <col min="1" max="1" width="10.1796875" bestFit="1" customWidth="1"/>
    <col min="3" max="3" width="8.90625" bestFit="1" customWidth="1"/>
  </cols>
  <sheetData>
    <row r="1" spans="1:7" x14ac:dyDescent="0.35">
      <c r="A1" s="3" t="s">
        <v>22</v>
      </c>
      <c r="B1" s="3" t="s">
        <v>200</v>
      </c>
      <c r="C1" s="3" t="s">
        <v>201</v>
      </c>
    </row>
    <row r="2" spans="1:7" x14ac:dyDescent="0.35">
      <c r="A2" s="4">
        <v>19529</v>
      </c>
      <c r="B2" s="5">
        <v>27</v>
      </c>
      <c r="C2" s="5">
        <v>30</v>
      </c>
    </row>
    <row r="3" spans="1:7" x14ac:dyDescent="0.35">
      <c r="A3" s="4">
        <v>19366</v>
      </c>
      <c r="B3" s="5">
        <v>26</v>
      </c>
      <c r="C3" s="5">
        <v>24</v>
      </c>
    </row>
    <row r="4" spans="1:7" x14ac:dyDescent="0.35">
      <c r="A4" s="4">
        <v>19522</v>
      </c>
      <c r="B4" s="5">
        <v>24</v>
      </c>
      <c r="C4" s="5">
        <v>23</v>
      </c>
    </row>
    <row r="5" spans="1:7" x14ac:dyDescent="0.35">
      <c r="A5" s="4">
        <v>14468</v>
      </c>
      <c r="B5" s="5">
        <v>23</v>
      </c>
      <c r="C5" s="5">
        <v>24</v>
      </c>
      <c r="G5" t="s">
        <v>204</v>
      </c>
    </row>
    <row r="6" spans="1:7" x14ac:dyDescent="0.35">
      <c r="A6" s="4">
        <v>20547</v>
      </c>
      <c r="B6" s="5">
        <v>25</v>
      </c>
      <c r="C6" s="5">
        <v>28</v>
      </c>
      <c r="G6" s="16" t="s">
        <v>202</v>
      </c>
    </row>
    <row r="7" spans="1:7" x14ac:dyDescent="0.35">
      <c r="A7" s="4">
        <v>20071</v>
      </c>
      <c r="B7" s="5">
        <v>22</v>
      </c>
      <c r="C7" s="5">
        <v>22</v>
      </c>
      <c r="G7" s="16" t="s">
        <v>203</v>
      </c>
    </row>
    <row r="8" spans="1:7" x14ac:dyDescent="0.35">
      <c r="A8" s="4">
        <v>20914</v>
      </c>
      <c r="B8" s="5">
        <v>32</v>
      </c>
      <c r="C8" s="5">
        <v>32</v>
      </c>
    </row>
    <row r="9" spans="1:7" x14ac:dyDescent="0.35">
      <c r="A9" s="4">
        <v>21180</v>
      </c>
      <c r="B9" s="5">
        <v>29</v>
      </c>
      <c r="C9" s="5">
        <v>23</v>
      </c>
    </row>
    <row r="10" spans="1:7" x14ac:dyDescent="0.35">
      <c r="A10" s="4">
        <v>21258</v>
      </c>
      <c r="B10" s="5">
        <v>32</v>
      </c>
      <c r="C10" s="5">
        <v>32</v>
      </c>
    </row>
    <row r="11" spans="1:7" x14ac:dyDescent="0.35">
      <c r="A11" s="4">
        <v>21383</v>
      </c>
      <c r="B11" s="5">
        <v>21</v>
      </c>
      <c r="C11" s="5">
        <v>19</v>
      </c>
    </row>
    <row r="12" spans="1:7" x14ac:dyDescent="0.35">
      <c r="A12" s="4">
        <v>22078</v>
      </c>
      <c r="B12" s="5">
        <v>24</v>
      </c>
      <c r="C12" s="5">
        <v>25</v>
      </c>
    </row>
    <row r="13" spans="1:7" x14ac:dyDescent="0.35">
      <c r="A13" s="4">
        <v>22050</v>
      </c>
      <c r="B13" s="5">
        <v>31</v>
      </c>
      <c r="C13" s="5">
        <v>32</v>
      </c>
    </row>
    <row r="14" spans="1:7" x14ac:dyDescent="0.35">
      <c r="A14" s="4">
        <v>22221</v>
      </c>
      <c r="B14" s="5">
        <v>23</v>
      </c>
      <c r="C14" s="5">
        <v>19</v>
      </c>
    </row>
    <row r="15" spans="1:7" x14ac:dyDescent="0.35">
      <c r="A15" s="4">
        <v>22252</v>
      </c>
      <c r="B15" s="5">
        <v>28</v>
      </c>
      <c r="C15" s="5">
        <v>29</v>
      </c>
    </row>
    <row r="16" spans="1:7" x14ac:dyDescent="0.35">
      <c r="A16" s="4">
        <v>22299</v>
      </c>
      <c r="B16" s="5">
        <v>25</v>
      </c>
      <c r="C16" s="5">
        <v>24</v>
      </c>
    </row>
    <row r="17" spans="1:3" x14ac:dyDescent="0.35">
      <c r="A17" s="4">
        <v>22300</v>
      </c>
      <c r="B17" s="5">
        <v>27</v>
      </c>
      <c r="C17" s="5">
        <v>27</v>
      </c>
    </row>
    <row r="18" spans="1:3" x14ac:dyDescent="0.35">
      <c r="A18" s="4">
        <v>22307</v>
      </c>
      <c r="B18" s="5">
        <v>21</v>
      </c>
      <c r="C18" s="5">
        <v>21</v>
      </c>
    </row>
    <row r="19" spans="1:3" x14ac:dyDescent="0.35">
      <c r="A19" s="4">
        <v>22308</v>
      </c>
      <c r="B19" s="5">
        <v>31</v>
      </c>
      <c r="C19" s="5">
        <v>27</v>
      </c>
    </row>
    <row r="20" spans="1:3" x14ac:dyDescent="0.35">
      <c r="A20" s="4">
        <v>22464</v>
      </c>
      <c r="B20" s="5">
        <v>30</v>
      </c>
      <c r="C20" s="5">
        <v>31</v>
      </c>
    </row>
    <row r="21" spans="1:3" x14ac:dyDescent="0.35">
      <c r="A21" s="4">
        <v>23130</v>
      </c>
      <c r="B21" s="5">
        <v>26</v>
      </c>
      <c r="C21" s="5">
        <v>26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11A4-EC6A-492C-BD3D-652419F879F6}">
  <dimension ref="A1:R166"/>
  <sheetViews>
    <sheetView tabSelected="1" topLeftCell="F7" workbookViewId="0">
      <selection activeCell="J9" sqref="J9"/>
    </sheetView>
  </sheetViews>
  <sheetFormatPr defaultRowHeight="14.5" x14ac:dyDescent="0.35"/>
  <cols>
    <col min="1" max="1" width="11.453125" bestFit="1" customWidth="1"/>
    <col min="13" max="13" width="8.54296875" customWidth="1"/>
    <col min="14" max="14" width="25" bestFit="1" customWidth="1"/>
    <col min="15" max="15" width="19.26953125" bestFit="1" customWidth="1"/>
    <col min="16" max="16" width="18.36328125" bestFit="1" customWidth="1"/>
    <col min="17" max="17" width="20.26953125" bestFit="1" customWidth="1"/>
    <col min="18" max="18" width="16.26953125" bestFit="1" customWidth="1"/>
  </cols>
  <sheetData>
    <row r="1" spans="1:18" x14ac:dyDescent="0.35">
      <c r="A1" s="3" t="s">
        <v>22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</row>
    <row r="2" spans="1:18" ht="275" x14ac:dyDescent="0.35">
      <c r="A2" s="4">
        <v>19237</v>
      </c>
      <c r="B2" s="5">
        <v>3</v>
      </c>
      <c r="C2" s="5">
        <v>3</v>
      </c>
      <c r="D2" s="5">
        <v>2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M2" s="19" t="s">
        <v>210</v>
      </c>
    </row>
    <row r="3" spans="1:18" x14ac:dyDescent="0.35">
      <c r="A3" s="4">
        <v>19333</v>
      </c>
      <c r="B3" s="5">
        <v>3</v>
      </c>
      <c r="C3" s="5">
        <v>3</v>
      </c>
      <c r="D3" s="5">
        <v>2</v>
      </c>
      <c r="E3" s="5">
        <v>3</v>
      </c>
      <c r="F3" s="5">
        <v>3</v>
      </c>
      <c r="G3" s="5">
        <v>3</v>
      </c>
      <c r="H3" s="5">
        <v>2</v>
      </c>
      <c r="I3" s="5">
        <v>3</v>
      </c>
    </row>
    <row r="4" spans="1:18" x14ac:dyDescent="0.35">
      <c r="A4" s="4">
        <v>19277</v>
      </c>
      <c r="B4" s="5">
        <v>3</v>
      </c>
      <c r="C4" s="5">
        <v>3</v>
      </c>
      <c r="D4" s="5">
        <v>3</v>
      </c>
      <c r="E4" s="5">
        <v>3</v>
      </c>
      <c r="F4" s="5">
        <v>4</v>
      </c>
      <c r="G4" s="5">
        <v>3</v>
      </c>
      <c r="H4" s="5">
        <v>3</v>
      </c>
      <c r="I4" s="5">
        <v>4</v>
      </c>
    </row>
    <row r="5" spans="1:18" x14ac:dyDescent="0.35">
      <c r="A5" s="4">
        <v>19529</v>
      </c>
      <c r="B5" s="5">
        <v>3</v>
      </c>
      <c r="C5" s="5">
        <v>4</v>
      </c>
      <c r="D5" s="5">
        <v>4</v>
      </c>
      <c r="E5" s="5">
        <v>4</v>
      </c>
      <c r="F5" s="5">
        <v>3</v>
      </c>
      <c r="G5" s="5">
        <v>4</v>
      </c>
      <c r="H5" s="5">
        <v>1</v>
      </c>
      <c r="I5" s="5">
        <v>4</v>
      </c>
      <c r="N5" t="s">
        <v>205</v>
      </c>
      <c r="O5" t="s">
        <v>206</v>
      </c>
      <c r="P5" t="s">
        <v>207</v>
      </c>
      <c r="Q5" t="s">
        <v>209</v>
      </c>
      <c r="R5" t="s">
        <v>208</v>
      </c>
    </row>
    <row r="6" spans="1:18" x14ac:dyDescent="0.35">
      <c r="A6" s="4">
        <v>19521</v>
      </c>
      <c r="B6" s="5">
        <v>4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2</v>
      </c>
      <c r="I6" s="5">
        <v>4</v>
      </c>
      <c r="M6" t="s">
        <v>27</v>
      </c>
      <c r="N6" s="17">
        <v>21.684850000000001</v>
      </c>
      <c r="O6" s="17">
        <v>12.15522</v>
      </c>
      <c r="P6" s="18">
        <v>3.486434</v>
      </c>
      <c r="Q6" s="18">
        <v>0.48442839999999998</v>
      </c>
      <c r="R6" s="18">
        <v>0.80393199999999998</v>
      </c>
    </row>
    <row r="7" spans="1:18" x14ac:dyDescent="0.35">
      <c r="A7" s="4">
        <v>19366</v>
      </c>
      <c r="B7" s="5">
        <v>4</v>
      </c>
      <c r="C7" s="5">
        <v>3</v>
      </c>
      <c r="D7" s="5">
        <v>3</v>
      </c>
      <c r="E7" s="5">
        <v>3</v>
      </c>
      <c r="F7" s="5">
        <v>3</v>
      </c>
      <c r="G7" s="5">
        <v>4</v>
      </c>
      <c r="H7" s="5">
        <v>2</v>
      </c>
      <c r="I7" s="5">
        <v>4</v>
      </c>
      <c r="M7" t="s">
        <v>28</v>
      </c>
      <c r="N7" s="17">
        <v>21.993939999999998</v>
      </c>
      <c r="O7" s="17">
        <v>11.10905</v>
      </c>
      <c r="P7" s="18">
        <v>3.3330250000000001</v>
      </c>
      <c r="Q7" s="18">
        <v>0.64859829999999996</v>
      </c>
      <c r="R7" s="18">
        <v>0.78083539999999996</v>
      </c>
    </row>
    <row r="8" spans="1:18" x14ac:dyDescent="0.35">
      <c r="A8" s="4">
        <v>19877</v>
      </c>
      <c r="B8" s="5">
        <v>3</v>
      </c>
      <c r="C8" s="5">
        <v>1</v>
      </c>
      <c r="D8" s="5">
        <v>1</v>
      </c>
      <c r="E8" s="5">
        <v>1</v>
      </c>
      <c r="F8" s="5">
        <v>3</v>
      </c>
      <c r="G8" s="5">
        <v>3</v>
      </c>
      <c r="H8" s="5">
        <v>1</v>
      </c>
      <c r="I8" s="5">
        <v>4</v>
      </c>
      <c r="M8" t="s">
        <v>29</v>
      </c>
      <c r="N8" s="17">
        <v>22.139389999999999</v>
      </c>
      <c r="O8" s="17">
        <v>11.235110000000001</v>
      </c>
      <c r="P8" s="18">
        <v>3.3518819999999998</v>
      </c>
      <c r="Q8" s="18">
        <v>0.6348452</v>
      </c>
      <c r="R8" s="18">
        <v>0.78315069999999998</v>
      </c>
    </row>
    <row r="9" spans="1:18" x14ac:dyDescent="0.35">
      <c r="A9" s="4">
        <v>19890</v>
      </c>
      <c r="B9" s="5">
        <v>3</v>
      </c>
      <c r="C9" s="5">
        <v>2</v>
      </c>
      <c r="D9" s="5">
        <v>3</v>
      </c>
      <c r="E9" s="5">
        <v>3</v>
      </c>
      <c r="F9" s="5">
        <v>3</v>
      </c>
      <c r="G9" s="5">
        <v>3</v>
      </c>
      <c r="H9" s="5">
        <v>2</v>
      </c>
      <c r="I9" s="5">
        <v>3</v>
      </c>
      <c r="M9" t="s">
        <v>30</v>
      </c>
      <c r="N9" s="17">
        <v>22.054549999999999</v>
      </c>
      <c r="O9" s="17">
        <v>11.11824</v>
      </c>
      <c r="P9" s="18">
        <v>3.3344019999999999</v>
      </c>
      <c r="Q9" s="18">
        <v>0.62908379999999997</v>
      </c>
      <c r="R9" s="18">
        <v>0.78338960000000002</v>
      </c>
    </row>
    <row r="10" spans="1:18" x14ac:dyDescent="0.35">
      <c r="A10" s="4">
        <v>19522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M10" t="s">
        <v>31</v>
      </c>
      <c r="N10" s="17">
        <v>21.75151</v>
      </c>
      <c r="O10" s="17">
        <v>12.247350000000001</v>
      </c>
      <c r="P10" s="18">
        <v>3.4996209999999999</v>
      </c>
      <c r="Q10" s="18">
        <v>0.42998750000000002</v>
      </c>
      <c r="R10" s="18">
        <v>0.81081720000000002</v>
      </c>
    </row>
    <row r="11" spans="1:18" x14ac:dyDescent="0.35">
      <c r="A11" s="4">
        <v>20382</v>
      </c>
      <c r="B11" s="5">
        <v>3</v>
      </c>
      <c r="C11" s="5">
        <v>2</v>
      </c>
      <c r="D11" s="5">
        <v>3</v>
      </c>
      <c r="E11" s="5">
        <v>2</v>
      </c>
      <c r="F11" s="5">
        <v>2</v>
      </c>
      <c r="G11" s="5">
        <v>2</v>
      </c>
      <c r="H11" s="5">
        <v>1</v>
      </c>
      <c r="I11" s="5">
        <v>4</v>
      </c>
      <c r="M11" t="s">
        <v>32</v>
      </c>
      <c r="N11" s="17">
        <v>21.690909999999999</v>
      </c>
      <c r="O11" s="17">
        <v>11.51052</v>
      </c>
      <c r="P11" s="18">
        <v>3.3927160000000001</v>
      </c>
      <c r="Q11" s="18">
        <v>0.56278620000000001</v>
      </c>
      <c r="R11" s="18">
        <v>0.79321299999999995</v>
      </c>
    </row>
    <row r="12" spans="1:18" x14ac:dyDescent="0.35">
      <c r="A12" s="4">
        <v>14468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2</v>
      </c>
      <c r="I12" s="5">
        <v>3</v>
      </c>
      <c r="M12" t="s">
        <v>33</v>
      </c>
      <c r="N12" s="17">
        <v>22.327269999999999</v>
      </c>
      <c r="O12" s="17">
        <v>10.43835</v>
      </c>
      <c r="P12" s="18">
        <v>3.2308430000000001</v>
      </c>
      <c r="Q12" s="18">
        <v>0.51066180000000005</v>
      </c>
      <c r="R12" s="18">
        <v>0.80978289999999997</v>
      </c>
    </row>
    <row r="13" spans="1:18" x14ac:dyDescent="0.35">
      <c r="A13" s="4">
        <v>20487</v>
      </c>
      <c r="B13" s="5">
        <v>4</v>
      </c>
      <c r="C13" s="5">
        <v>3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M13" t="s">
        <v>34</v>
      </c>
      <c r="N13" s="17">
        <v>21.357579999999999</v>
      </c>
      <c r="O13" s="17">
        <v>12.738810000000001</v>
      </c>
      <c r="P13" s="18">
        <v>3.5691459999999999</v>
      </c>
      <c r="Q13" s="18">
        <v>0.45424550000000002</v>
      </c>
      <c r="R13" s="18">
        <v>0.80849959999999998</v>
      </c>
    </row>
    <row r="14" spans="1:18" x14ac:dyDescent="0.35">
      <c r="A14" s="4">
        <v>20612</v>
      </c>
      <c r="B14" s="5">
        <v>1</v>
      </c>
      <c r="C14" s="5">
        <v>1</v>
      </c>
      <c r="D14" s="5">
        <v>2</v>
      </c>
      <c r="E14" s="5">
        <v>3</v>
      </c>
      <c r="F14" s="5">
        <v>1</v>
      </c>
      <c r="G14" s="5">
        <v>4</v>
      </c>
      <c r="H14" s="5">
        <v>2</v>
      </c>
      <c r="I14" s="5">
        <v>3</v>
      </c>
    </row>
    <row r="15" spans="1:18" x14ac:dyDescent="0.35">
      <c r="A15" s="4">
        <v>19556</v>
      </c>
      <c r="B15" s="5">
        <v>4</v>
      </c>
      <c r="C15" s="5">
        <v>4</v>
      </c>
      <c r="D15" s="5">
        <v>3</v>
      </c>
      <c r="E15" s="5">
        <v>4</v>
      </c>
      <c r="F15" s="5">
        <v>3</v>
      </c>
      <c r="G15" s="5">
        <v>4</v>
      </c>
      <c r="H15" s="5">
        <v>4</v>
      </c>
      <c r="I15" s="5">
        <v>4</v>
      </c>
    </row>
    <row r="16" spans="1:18" ht="15" thickBot="1" x14ac:dyDescent="0.4">
      <c r="A16" s="4">
        <v>20547</v>
      </c>
      <c r="B16" s="5">
        <v>3</v>
      </c>
      <c r="C16" s="5">
        <v>3</v>
      </c>
      <c r="D16" s="5">
        <v>3</v>
      </c>
      <c r="E16" s="5">
        <v>3</v>
      </c>
      <c r="F16" s="5">
        <v>4</v>
      </c>
      <c r="G16" s="5">
        <v>4</v>
      </c>
      <c r="H16" s="5">
        <v>2</v>
      </c>
      <c r="I16" s="5">
        <v>3</v>
      </c>
    </row>
    <row r="17" spans="1:15" x14ac:dyDescent="0.35">
      <c r="A17" s="4">
        <v>20651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4</v>
      </c>
      <c r="H17" s="5">
        <v>4</v>
      </c>
      <c r="I17" s="5">
        <v>4</v>
      </c>
      <c r="M17" s="21" t="s">
        <v>211</v>
      </c>
      <c r="N17" s="22" t="s">
        <v>212</v>
      </c>
      <c r="O17" s="23" t="s">
        <v>208</v>
      </c>
    </row>
    <row r="18" spans="1:15" x14ac:dyDescent="0.35">
      <c r="A18" s="4">
        <v>20752</v>
      </c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M18" s="24">
        <v>1</v>
      </c>
      <c r="N18" s="26">
        <v>0.48442839999999998</v>
      </c>
      <c r="O18" s="28">
        <v>0.80393199999999998</v>
      </c>
    </row>
    <row r="19" spans="1:15" x14ac:dyDescent="0.35">
      <c r="A19" s="4">
        <v>20771</v>
      </c>
      <c r="B19" s="5">
        <v>3</v>
      </c>
      <c r="C19" s="5">
        <v>3</v>
      </c>
      <c r="D19" s="5">
        <v>3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M19" s="24">
        <v>2</v>
      </c>
      <c r="N19" s="26">
        <v>0.64859829999999996</v>
      </c>
      <c r="O19" s="28">
        <v>0.78083539999999996</v>
      </c>
    </row>
    <row r="20" spans="1:15" x14ac:dyDescent="0.35">
      <c r="A20" s="4">
        <v>20071</v>
      </c>
      <c r="B20" s="5">
        <v>3</v>
      </c>
      <c r="C20" s="5">
        <v>3</v>
      </c>
      <c r="D20" s="5">
        <v>3</v>
      </c>
      <c r="E20" s="5">
        <v>3</v>
      </c>
      <c r="F20" s="5">
        <v>3</v>
      </c>
      <c r="G20" s="5">
        <v>2</v>
      </c>
      <c r="H20" s="5">
        <v>2</v>
      </c>
      <c r="I20" s="5">
        <v>3</v>
      </c>
      <c r="M20" s="24">
        <v>3</v>
      </c>
      <c r="N20" s="26">
        <v>0.6348452</v>
      </c>
      <c r="O20" s="28">
        <v>0.78315069999999998</v>
      </c>
    </row>
    <row r="21" spans="1:15" x14ac:dyDescent="0.35">
      <c r="A21" s="4">
        <v>20661</v>
      </c>
      <c r="B21" s="5">
        <v>3</v>
      </c>
      <c r="C21" s="5">
        <v>3</v>
      </c>
      <c r="D21" s="5">
        <v>2</v>
      </c>
      <c r="E21" s="5">
        <v>2</v>
      </c>
      <c r="F21" s="5">
        <v>3</v>
      </c>
      <c r="G21" s="5">
        <v>3</v>
      </c>
      <c r="H21" s="5">
        <v>1</v>
      </c>
      <c r="I21" s="5">
        <v>3</v>
      </c>
      <c r="M21" s="24">
        <v>4</v>
      </c>
      <c r="N21" s="26">
        <v>0.62908379999999997</v>
      </c>
      <c r="O21" s="28">
        <v>0.78338960000000002</v>
      </c>
    </row>
    <row r="22" spans="1:15" x14ac:dyDescent="0.35">
      <c r="A22" s="4">
        <v>20914</v>
      </c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M22" s="24">
        <v>5</v>
      </c>
      <c r="N22" s="26">
        <v>0.42998750000000002</v>
      </c>
      <c r="O22" s="28">
        <v>0.81081720000000002</v>
      </c>
    </row>
    <row r="23" spans="1:15" x14ac:dyDescent="0.35">
      <c r="A23" s="4">
        <v>21068</v>
      </c>
      <c r="B23" s="5">
        <v>4</v>
      </c>
      <c r="C23" s="5">
        <v>4</v>
      </c>
      <c r="D23" s="5">
        <v>3</v>
      </c>
      <c r="E23" s="5">
        <v>3</v>
      </c>
      <c r="F23" s="5">
        <v>4</v>
      </c>
      <c r="G23" s="5">
        <v>4</v>
      </c>
      <c r="H23" s="5">
        <v>4</v>
      </c>
      <c r="I23" s="5">
        <v>4</v>
      </c>
      <c r="M23" s="24">
        <v>6</v>
      </c>
      <c r="N23" s="26">
        <v>0.56278620000000001</v>
      </c>
      <c r="O23" s="28">
        <v>0.79321299999999995</v>
      </c>
    </row>
    <row r="24" spans="1:15" x14ac:dyDescent="0.35">
      <c r="A24" s="4">
        <v>21137</v>
      </c>
      <c r="B24" s="5">
        <v>3</v>
      </c>
      <c r="C24" s="5">
        <v>2</v>
      </c>
      <c r="D24" s="5">
        <v>4</v>
      </c>
      <c r="E24" s="5">
        <v>3</v>
      </c>
      <c r="F24" s="5">
        <v>2</v>
      </c>
      <c r="G24" s="5">
        <v>4</v>
      </c>
      <c r="H24" s="5">
        <v>3</v>
      </c>
      <c r="I24" s="5">
        <v>3</v>
      </c>
      <c r="M24" s="24">
        <v>7</v>
      </c>
      <c r="N24" s="26">
        <v>0.51066180000000005</v>
      </c>
      <c r="O24" s="28">
        <v>0.80978289999999997</v>
      </c>
    </row>
    <row r="25" spans="1:15" ht="15" thickBot="1" x14ac:dyDescent="0.4">
      <c r="A25" s="4">
        <v>21180</v>
      </c>
      <c r="B25" s="5">
        <v>4</v>
      </c>
      <c r="C25" s="5">
        <v>3</v>
      </c>
      <c r="D25" s="5">
        <v>3</v>
      </c>
      <c r="E25" s="5">
        <v>4</v>
      </c>
      <c r="F25" s="5">
        <v>4</v>
      </c>
      <c r="G25" s="5">
        <v>4</v>
      </c>
      <c r="H25" s="5">
        <v>3</v>
      </c>
      <c r="I25" s="5">
        <v>4</v>
      </c>
      <c r="M25" s="25">
        <v>8</v>
      </c>
      <c r="N25" s="27">
        <v>0.45424550000000002</v>
      </c>
      <c r="O25" s="29">
        <v>0.80849959999999998</v>
      </c>
    </row>
    <row r="26" spans="1:15" x14ac:dyDescent="0.35">
      <c r="A26" s="4">
        <v>21202</v>
      </c>
      <c r="B26" s="5">
        <v>4</v>
      </c>
      <c r="C26" s="5">
        <v>4</v>
      </c>
      <c r="D26" s="5">
        <v>4</v>
      </c>
      <c r="E26" s="5">
        <v>4</v>
      </c>
      <c r="F26" s="5">
        <v>3</v>
      </c>
      <c r="G26" s="5">
        <v>4</v>
      </c>
      <c r="H26" s="5">
        <v>4</v>
      </c>
      <c r="I26" s="5">
        <v>4</v>
      </c>
    </row>
    <row r="27" spans="1:15" x14ac:dyDescent="0.35">
      <c r="A27" s="4">
        <v>21169</v>
      </c>
      <c r="B27" s="5">
        <v>4</v>
      </c>
      <c r="C27" s="5">
        <v>4</v>
      </c>
      <c r="D27" s="5">
        <v>4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</row>
    <row r="28" spans="1:15" x14ac:dyDescent="0.35">
      <c r="A28" s="4">
        <v>21159</v>
      </c>
      <c r="B28" s="5">
        <v>3</v>
      </c>
      <c r="C28" s="5">
        <v>1</v>
      </c>
      <c r="D28" s="5">
        <v>1</v>
      </c>
      <c r="E28" s="5">
        <v>2</v>
      </c>
      <c r="F28" s="5">
        <v>3</v>
      </c>
      <c r="G28" s="5">
        <v>3</v>
      </c>
      <c r="H28" s="5">
        <v>2</v>
      </c>
      <c r="I28" s="5">
        <v>3</v>
      </c>
    </row>
    <row r="29" spans="1:15" x14ac:dyDescent="0.35">
      <c r="A29" s="4">
        <v>21218</v>
      </c>
      <c r="B29" s="5">
        <v>3</v>
      </c>
      <c r="C29" s="5">
        <v>3</v>
      </c>
      <c r="D29" s="5">
        <v>3</v>
      </c>
      <c r="E29" s="5">
        <v>3</v>
      </c>
      <c r="F29" s="5">
        <v>3</v>
      </c>
      <c r="G29" s="5">
        <v>4</v>
      </c>
      <c r="H29" s="5">
        <v>4</v>
      </c>
      <c r="I29" s="5">
        <v>4</v>
      </c>
    </row>
    <row r="30" spans="1:15" x14ac:dyDescent="0.35">
      <c r="A30" s="4">
        <v>21224</v>
      </c>
      <c r="B30" s="5">
        <v>3</v>
      </c>
      <c r="C30" s="5">
        <v>2</v>
      </c>
      <c r="D30" s="5">
        <v>2</v>
      </c>
      <c r="E30" s="5">
        <v>2</v>
      </c>
      <c r="F30" s="5">
        <v>3</v>
      </c>
      <c r="G30" s="5">
        <v>3</v>
      </c>
      <c r="H30" s="5">
        <v>2</v>
      </c>
      <c r="I30" s="5">
        <v>3</v>
      </c>
    </row>
    <row r="31" spans="1:15" x14ac:dyDescent="0.35">
      <c r="A31" s="4">
        <v>20110</v>
      </c>
      <c r="B31" s="5">
        <v>3</v>
      </c>
      <c r="C31" s="5">
        <v>3</v>
      </c>
      <c r="D31" s="5">
        <v>3</v>
      </c>
      <c r="E31" s="5">
        <v>3</v>
      </c>
      <c r="F31" s="5">
        <v>2</v>
      </c>
      <c r="G31" s="5">
        <v>3</v>
      </c>
      <c r="H31" s="5">
        <v>2</v>
      </c>
      <c r="I31" s="5">
        <v>3</v>
      </c>
    </row>
    <row r="32" spans="1:15" x14ac:dyDescent="0.35">
      <c r="A32" s="4">
        <v>21258</v>
      </c>
      <c r="B32" s="5">
        <v>4</v>
      </c>
      <c r="C32" s="5">
        <v>4</v>
      </c>
      <c r="D32" s="5">
        <v>4</v>
      </c>
      <c r="E32" s="5">
        <v>4</v>
      </c>
      <c r="F32" s="5">
        <v>4</v>
      </c>
      <c r="G32" s="5">
        <v>4</v>
      </c>
      <c r="H32" s="5">
        <v>4</v>
      </c>
      <c r="I32" s="5">
        <v>4</v>
      </c>
    </row>
    <row r="33" spans="1:9" x14ac:dyDescent="0.35">
      <c r="A33" s="4">
        <v>21276</v>
      </c>
      <c r="B33" s="5">
        <v>2</v>
      </c>
      <c r="C33" s="5">
        <v>2</v>
      </c>
      <c r="D33" s="5">
        <v>2</v>
      </c>
      <c r="E33" s="5">
        <v>2</v>
      </c>
      <c r="F33" s="5">
        <v>3</v>
      </c>
      <c r="G33" s="5">
        <v>3</v>
      </c>
      <c r="H33" s="5">
        <v>2</v>
      </c>
      <c r="I33" s="5">
        <v>3</v>
      </c>
    </row>
    <row r="34" spans="1:9" x14ac:dyDescent="0.35">
      <c r="A34" s="4">
        <v>21307</v>
      </c>
      <c r="B34" s="5">
        <v>3</v>
      </c>
      <c r="C34" s="5">
        <v>3</v>
      </c>
      <c r="D34" s="5">
        <v>2</v>
      </c>
      <c r="E34" s="5">
        <v>3</v>
      </c>
      <c r="F34" s="5">
        <v>3</v>
      </c>
      <c r="G34" s="5">
        <v>3</v>
      </c>
      <c r="H34" s="5">
        <v>1</v>
      </c>
      <c r="I34" s="5">
        <v>3</v>
      </c>
    </row>
    <row r="35" spans="1:9" x14ac:dyDescent="0.35">
      <c r="A35" s="4">
        <v>21311</v>
      </c>
      <c r="B35" s="5">
        <v>4</v>
      </c>
      <c r="C35" s="5">
        <v>2</v>
      </c>
      <c r="D35" s="5">
        <v>3</v>
      </c>
      <c r="E35" s="5">
        <v>1</v>
      </c>
      <c r="F35" s="5">
        <v>4</v>
      </c>
      <c r="G35" s="5">
        <v>3</v>
      </c>
      <c r="H35" s="5">
        <v>2</v>
      </c>
      <c r="I35" s="5">
        <v>4</v>
      </c>
    </row>
    <row r="36" spans="1:9" x14ac:dyDescent="0.35">
      <c r="A36" s="4">
        <v>21336</v>
      </c>
      <c r="B36" s="5">
        <v>4</v>
      </c>
      <c r="C36" s="5">
        <v>4</v>
      </c>
      <c r="D36" s="5">
        <v>4</v>
      </c>
      <c r="E36" s="5">
        <v>3</v>
      </c>
      <c r="F36" s="5">
        <v>4</v>
      </c>
      <c r="G36" s="5">
        <v>4</v>
      </c>
      <c r="H36" s="5">
        <v>3</v>
      </c>
      <c r="I36" s="5">
        <v>4</v>
      </c>
    </row>
    <row r="37" spans="1:9" x14ac:dyDescent="0.35">
      <c r="A37" s="4">
        <v>21353</v>
      </c>
      <c r="B37" s="5">
        <v>4</v>
      </c>
      <c r="C37" s="5">
        <v>3</v>
      </c>
      <c r="D37" s="5">
        <v>3</v>
      </c>
      <c r="E37" s="5">
        <v>2</v>
      </c>
      <c r="F37" s="5">
        <v>4</v>
      </c>
      <c r="G37" s="5">
        <v>4</v>
      </c>
      <c r="H37" s="5">
        <v>4</v>
      </c>
      <c r="I37" s="5">
        <v>4</v>
      </c>
    </row>
    <row r="38" spans="1:9" x14ac:dyDescent="0.35">
      <c r="A38" s="4">
        <v>21080</v>
      </c>
      <c r="B38" s="5">
        <v>4</v>
      </c>
      <c r="C38" s="5">
        <v>4</v>
      </c>
      <c r="D38" s="5">
        <v>4</v>
      </c>
      <c r="E38" s="5">
        <v>4</v>
      </c>
      <c r="F38" s="5">
        <v>4</v>
      </c>
      <c r="G38" s="5">
        <v>4</v>
      </c>
      <c r="H38" s="5">
        <v>4</v>
      </c>
      <c r="I38" s="5">
        <v>4</v>
      </c>
    </row>
    <row r="39" spans="1:9" x14ac:dyDescent="0.35">
      <c r="A39" s="4">
        <v>21356</v>
      </c>
      <c r="B39" s="5">
        <v>4</v>
      </c>
      <c r="C39" s="5">
        <v>3</v>
      </c>
      <c r="D39" s="5">
        <v>3</v>
      </c>
      <c r="E39" s="5">
        <v>2</v>
      </c>
      <c r="F39" s="5">
        <v>4</v>
      </c>
      <c r="G39" s="5">
        <v>4</v>
      </c>
      <c r="H39" s="5">
        <v>2</v>
      </c>
      <c r="I39" s="5">
        <v>4</v>
      </c>
    </row>
    <row r="40" spans="1:9" x14ac:dyDescent="0.35">
      <c r="A40" s="4">
        <v>21373</v>
      </c>
      <c r="B40" s="5">
        <v>3</v>
      </c>
      <c r="C40" s="5">
        <v>3</v>
      </c>
      <c r="D40" s="5">
        <v>3</v>
      </c>
      <c r="E40" s="5">
        <v>3</v>
      </c>
      <c r="F40" s="5">
        <v>3</v>
      </c>
      <c r="G40" s="5">
        <v>3</v>
      </c>
      <c r="H40" s="5">
        <v>2</v>
      </c>
      <c r="I40" s="5">
        <v>4</v>
      </c>
    </row>
    <row r="41" spans="1:9" x14ac:dyDescent="0.35">
      <c r="A41" s="4">
        <v>21383</v>
      </c>
      <c r="B41" s="5">
        <v>2</v>
      </c>
      <c r="C41" s="5">
        <v>2</v>
      </c>
      <c r="D41" s="5">
        <v>2</v>
      </c>
      <c r="E41" s="5">
        <v>2</v>
      </c>
      <c r="F41" s="5">
        <v>4</v>
      </c>
      <c r="G41" s="5">
        <v>3</v>
      </c>
      <c r="H41" s="5">
        <v>2</v>
      </c>
      <c r="I41" s="5">
        <v>4</v>
      </c>
    </row>
    <row r="42" spans="1:9" x14ac:dyDescent="0.35">
      <c r="A42" s="4">
        <v>21408</v>
      </c>
      <c r="B42" s="5">
        <v>3</v>
      </c>
      <c r="C42" s="5">
        <v>3</v>
      </c>
      <c r="D42" s="5">
        <v>2</v>
      </c>
      <c r="E42" s="5">
        <v>2</v>
      </c>
      <c r="F42" s="5">
        <v>2</v>
      </c>
      <c r="G42" s="5">
        <v>3</v>
      </c>
      <c r="H42" s="5">
        <v>2</v>
      </c>
      <c r="I42" s="5">
        <v>3</v>
      </c>
    </row>
    <row r="43" spans="1:9" x14ac:dyDescent="0.35">
      <c r="A43" s="4">
        <v>21470</v>
      </c>
      <c r="B43" s="5">
        <v>3</v>
      </c>
      <c r="C43" s="5">
        <v>3</v>
      </c>
      <c r="D43" s="5">
        <v>3</v>
      </c>
      <c r="E43" s="5">
        <v>3</v>
      </c>
      <c r="F43" s="5">
        <v>3</v>
      </c>
      <c r="G43" s="5">
        <v>3</v>
      </c>
      <c r="H43" s="5">
        <v>4</v>
      </c>
      <c r="I43" s="5">
        <v>4</v>
      </c>
    </row>
    <row r="44" spans="1:9" x14ac:dyDescent="0.35">
      <c r="A44" s="4">
        <v>21495</v>
      </c>
      <c r="B44" s="5">
        <v>4</v>
      </c>
      <c r="C44" s="5">
        <v>4</v>
      </c>
      <c r="D44" s="5">
        <v>4</v>
      </c>
      <c r="E44" s="5">
        <v>4</v>
      </c>
      <c r="F44" s="5">
        <v>4</v>
      </c>
      <c r="G44" s="5">
        <v>4</v>
      </c>
      <c r="H44" s="5">
        <v>4</v>
      </c>
      <c r="I44" s="5">
        <v>4</v>
      </c>
    </row>
    <row r="45" spans="1:9" x14ac:dyDescent="0.35">
      <c r="A45" s="4">
        <v>21278</v>
      </c>
      <c r="B45" s="5">
        <v>4</v>
      </c>
      <c r="C45" s="5">
        <v>4</v>
      </c>
      <c r="D45" s="5">
        <v>3</v>
      </c>
      <c r="E45" s="5">
        <v>3</v>
      </c>
      <c r="F45" s="5">
        <v>4</v>
      </c>
      <c r="G45" s="5">
        <v>4</v>
      </c>
      <c r="H45" s="5">
        <v>2</v>
      </c>
      <c r="I45" s="5">
        <v>4</v>
      </c>
    </row>
    <row r="46" spans="1:9" x14ac:dyDescent="0.35">
      <c r="A46" s="4">
        <v>21493</v>
      </c>
      <c r="B46" s="5">
        <v>4</v>
      </c>
      <c r="C46" s="5">
        <v>4</v>
      </c>
      <c r="D46" s="5">
        <v>1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</row>
    <row r="47" spans="1:9" x14ac:dyDescent="0.35">
      <c r="A47" s="4">
        <v>21585</v>
      </c>
      <c r="B47" s="5">
        <v>3</v>
      </c>
      <c r="C47" s="5">
        <v>3</v>
      </c>
      <c r="D47" s="5">
        <v>3</v>
      </c>
      <c r="E47" s="5">
        <v>4</v>
      </c>
      <c r="F47" s="5">
        <v>3</v>
      </c>
      <c r="G47" s="5">
        <v>4</v>
      </c>
      <c r="H47" s="5">
        <v>3</v>
      </c>
      <c r="I47" s="5">
        <v>4</v>
      </c>
    </row>
    <row r="48" spans="1:9" x14ac:dyDescent="0.35">
      <c r="A48" s="4">
        <v>21594</v>
      </c>
      <c r="B48" s="5">
        <v>2</v>
      </c>
      <c r="C48" s="5">
        <v>3</v>
      </c>
      <c r="D48" s="5">
        <v>3</v>
      </c>
      <c r="E48" s="5">
        <v>3</v>
      </c>
      <c r="F48" s="5">
        <v>2</v>
      </c>
      <c r="G48" s="5">
        <v>2</v>
      </c>
      <c r="H48" s="5">
        <v>4</v>
      </c>
      <c r="I48" s="5">
        <v>4</v>
      </c>
    </row>
    <row r="49" spans="1:9" x14ac:dyDescent="0.35">
      <c r="A49" s="4">
        <v>21708</v>
      </c>
      <c r="B49" s="5">
        <v>4</v>
      </c>
      <c r="C49" s="5">
        <v>4</v>
      </c>
      <c r="D49" s="5">
        <v>4</v>
      </c>
      <c r="E49" s="5">
        <v>3</v>
      </c>
      <c r="F49" s="5">
        <v>4</v>
      </c>
      <c r="G49" s="5">
        <v>4</v>
      </c>
      <c r="H49" s="5">
        <v>3</v>
      </c>
      <c r="I49" s="5">
        <v>4</v>
      </c>
    </row>
    <row r="50" spans="1:9" x14ac:dyDescent="0.35">
      <c r="A50" s="4">
        <v>21680</v>
      </c>
      <c r="B50" s="5">
        <v>4</v>
      </c>
      <c r="C50" s="5">
        <v>1</v>
      </c>
      <c r="D50" s="5">
        <v>3</v>
      </c>
      <c r="E50" s="5">
        <v>1</v>
      </c>
      <c r="F50" s="5">
        <v>3</v>
      </c>
      <c r="G50" s="5">
        <v>4</v>
      </c>
      <c r="H50" s="5">
        <v>4</v>
      </c>
      <c r="I50" s="5">
        <v>4</v>
      </c>
    </row>
    <row r="51" spans="1:9" x14ac:dyDescent="0.35">
      <c r="A51" s="4">
        <v>21475</v>
      </c>
      <c r="B51" s="5">
        <v>3</v>
      </c>
      <c r="C51" s="5">
        <v>3</v>
      </c>
      <c r="D51" s="5">
        <v>2</v>
      </c>
      <c r="E51" s="5">
        <v>3</v>
      </c>
      <c r="F51" s="5">
        <v>3</v>
      </c>
      <c r="G51" s="5">
        <v>3</v>
      </c>
      <c r="H51" s="5">
        <v>2</v>
      </c>
      <c r="I51" s="5">
        <v>3</v>
      </c>
    </row>
    <row r="52" spans="1:9" x14ac:dyDescent="0.35">
      <c r="A52" s="4">
        <v>21789</v>
      </c>
      <c r="B52" s="5">
        <v>2</v>
      </c>
      <c r="C52" s="5">
        <v>3</v>
      </c>
      <c r="D52" s="5">
        <v>2</v>
      </c>
      <c r="E52" s="5">
        <v>3</v>
      </c>
      <c r="F52" s="5">
        <v>3</v>
      </c>
      <c r="G52" s="5">
        <v>3</v>
      </c>
      <c r="H52" s="5">
        <v>3</v>
      </c>
      <c r="I52" s="5">
        <v>3</v>
      </c>
    </row>
    <row r="53" spans="1:9" x14ac:dyDescent="0.35">
      <c r="A53" s="4">
        <v>22019</v>
      </c>
      <c r="B53" s="5">
        <v>4</v>
      </c>
      <c r="C53" s="5">
        <v>4</v>
      </c>
      <c r="D53" s="5">
        <v>2</v>
      </c>
      <c r="E53" s="5">
        <v>1</v>
      </c>
      <c r="F53" s="5">
        <v>1</v>
      </c>
      <c r="G53" s="5">
        <v>1</v>
      </c>
      <c r="H53" s="5">
        <v>1</v>
      </c>
      <c r="I53" s="5">
        <v>4</v>
      </c>
    </row>
    <row r="54" spans="1:9" x14ac:dyDescent="0.35">
      <c r="A54" s="4">
        <v>21991</v>
      </c>
      <c r="B54" s="5">
        <v>3</v>
      </c>
      <c r="C54" s="5">
        <v>2</v>
      </c>
      <c r="D54" s="5">
        <v>3</v>
      </c>
      <c r="E54" s="5">
        <v>3</v>
      </c>
      <c r="F54" s="5">
        <v>3</v>
      </c>
      <c r="G54" s="5">
        <v>2</v>
      </c>
      <c r="H54" s="5">
        <v>3</v>
      </c>
      <c r="I54" s="5">
        <v>3</v>
      </c>
    </row>
    <row r="55" spans="1:9" x14ac:dyDescent="0.35">
      <c r="A55" s="4">
        <v>22001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>
        <v>3</v>
      </c>
      <c r="H55" s="5">
        <v>3</v>
      </c>
      <c r="I55" s="5">
        <v>3</v>
      </c>
    </row>
    <row r="56" spans="1:9" x14ac:dyDescent="0.35">
      <c r="A56" s="4">
        <v>22057</v>
      </c>
      <c r="B56" s="5">
        <v>3</v>
      </c>
      <c r="C56" s="5">
        <v>3</v>
      </c>
      <c r="D56" s="5">
        <v>2</v>
      </c>
      <c r="E56" s="5">
        <v>3</v>
      </c>
      <c r="F56" s="5">
        <v>3</v>
      </c>
      <c r="G56" s="5">
        <v>3</v>
      </c>
      <c r="H56" s="5">
        <v>3</v>
      </c>
      <c r="I56" s="5">
        <v>3</v>
      </c>
    </row>
    <row r="57" spans="1:9" x14ac:dyDescent="0.35">
      <c r="A57" s="4">
        <v>22078</v>
      </c>
      <c r="B57" s="5">
        <v>4</v>
      </c>
      <c r="C57" s="5">
        <v>2</v>
      </c>
      <c r="D57" s="5">
        <v>3</v>
      </c>
      <c r="E57" s="5">
        <v>2</v>
      </c>
      <c r="F57" s="5">
        <v>3</v>
      </c>
      <c r="G57" s="5">
        <v>3</v>
      </c>
      <c r="H57" s="5">
        <v>3</v>
      </c>
      <c r="I57" s="5">
        <v>4</v>
      </c>
    </row>
    <row r="58" spans="1:9" x14ac:dyDescent="0.35">
      <c r="A58" s="4">
        <v>22050</v>
      </c>
      <c r="B58" s="5">
        <v>4</v>
      </c>
      <c r="C58" s="5">
        <v>4</v>
      </c>
      <c r="D58" s="5">
        <v>3</v>
      </c>
      <c r="E58" s="5">
        <v>4</v>
      </c>
      <c r="F58" s="5">
        <v>4</v>
      </c>
      <c r="G58" s="5">
        <v>4</v>
      </c>
      <c r="H58" s="5">
        <v>4</v>
      </c>
      <c r="I58" s="5">
        <v>4</v>
      </c>
    </row>
    <row r="59" spans="1:9" x14ac:dyDescent="0.35">
      <c r="A59" s="4">
        <v>22088</v>
      </c>
      <c r="B59" s="5">
        <v>4</v>
      </c>
      <c r="C59" s="5">
        <v>2</v>
      </c>
      <c r="D59" s="5">
        <v>3</v>
      </c>
      <c r="E59" s="5">
        <v>2</v>
      </c>
      <c r="F59" s="5">
        <v>4</v>
      </c>
      <c r="G59" s="5">
        <v>3</v>
      </c>
      <c r="H59" s="5">
        <v>2</v>
      </c>
      <c r="I59" s="5">
        <v>4</v>
      </c>
    </row>
    <row r="60" spans="1:9" x14ac:dyDescent="0.35">
      <c r="A60" s="4">
        <v>22162</v>
      </c>
      <c r="B60" s="5">
        <v>3</v>
      </c>
      <c r="C60" s="5">
        <v>3</v>
      </c>
      <c r="D60" s="5">
        <v>3</v>
      </c>
      <c r="E60" s="5">
        <v>2</v>
      </c>
      <c r="F60" s="5">
        <v>3</v>
      </c>
      <c r="G60" s="5">
        <v>4</v>
      </c>
      <c r="H60" s="5">
        <v>3</v>
      </c>
      <c r="I60" s="5">
        <v>4</v>
      </c>
    </row>
    <row r="61" spans="1:9" x14ac:dyDescent="0.35">
      <c r="A61" s="4">
        <v>21669</v>
      </c>
      <c r="B61" s="5">
        <v>3</v>
      </c>
      <c r="C61" s="5">
        <v>3</v>
      </c>
      <c r="D61" s="5">
        <v>3</v>
      </c>
      <c r="E61" s="5">
        <v>2</v>
      </c>
      <c r="F61" s="5">
        <v>3</v>
      </c>
      <c r="G61" s="5">
        <v>3</v>
      </c>
      <c r="H61" s="5">
        <v>1</v>
      </c>
      <c r="I61" s="5">
        <v>3</v>
      </c>
    </row>
    <row r="62" spans="1:9" x14ac:dyDescent="0.35">
      <c r="A62" s="4">
        <v>22213</v>
      </c>
      <c r="B62" s="5">
        <v>4</v>
      </c>
      <c r="C62" s="5">
        <v>3</v>
      </c>
      <c r="D62" s="5">
        <v>3</v>
      </c>
      <c r="E62" s="5">
        <v>4</v>
      </c>
      <c r="F62" s="5">
        <v>3</v>
      </c>
      <c r="G62" s="5">
        <v>4</v>
      </c>
      <c r="H62" s="5">
        <v>4</v>
      </c>
      <c r="I62" s="5">
        <v>4</v>
      </c>
    </row>
    <row r="63" spans="1:9" x14ac:dyDescent="0.35">
      <c r="A63" s="4">
        <v>9994</v>
      </c>
      <c r="B63" s="5">
        <v>3</v>
      </c>
      <c r="C63" s="5">
        <v>2</v>
      </c>
      <c r="D63" s="5">
        <v>3</v>
      </c>
      <c r="E63" s="5">
        <v>2</v>
      </c>
      <c r="F63" s="5">
        <v>3</v>
      </c>
      <c r="G63" s="5">
        <v>2</v>
      </c>
      <c r="H63" s="5">
        <v>2</v>
      </c>
      <c r="I63" s="5">
        <v>4</v>
      </c>
    </row>
    <row r="64" spans="1:9" x14ac:dyDescent="0.35">
      <c r="A64" s="4">
        <v>22221</v>
      </c>
      <c r="B64" s="5">
        <v>2</v>
      </c>
      <c r="C64" s="5">
        <v>2</v>
      </c>
      <c r="D64" s="5">
        <v>2</v>
      </c>
      <c r="E64" s="5">
        <v>3</v>
      </c>
      <c r="F64" s="5">
        <v>3</v>
      </c>
      <c r="G64" s="5">
        <v>4</v>
      </c>
      <c r="H64" s="5">
        <v>4</v>
      </c>
      <c r="I64" s="5">
        <v>3</v>
      </c>
    </row>
    <row r="65" spans="1:9" x14ac:dyDescent="0.35">
      <c r="A65" s="4">
        <v>19486</v>
      </c>
      <c r="B65" s="5">
        <v>4</v>
      </c>
      <c r="C65" s="5">
        <v>3</v>
      </c>
      <c r="D65" s="5">
        <v>3</v>
      </c>
      <c r="E65" s="5">
        <v>3</v>
      </c>
      <c r="F65" s="5">
        <v>3</v>
      </c>
      <c r="G65" s="5">
        <v>3</v>
      </c>
      <c r="H65" s="5">
        <v>2</v>
      </c>
      <c r="I65" s="5">
        <v>3</v>
      </c>
    </row>
    <row r="66" spans="1:9" x14ac:dyDescent="0.35">
      <c r="A66" s="4">
        <v>22252</v>
      </c>
      <c r="B66" s="5">
        <v>3</v>
      </c>
      <c r="C66" s="5">
        <v>3</v>
      </c>
      <c r="D66" s="5">
        <v>3</v>
      </c>
      <c r="E66" s="5">
        <v>4</v>
      </c>
      <c r="F66" s="5">
        <v>4</v>
      </c>
      <c r="G66" s="5">
        <v>4</v>
      </c>
      <c r="H66" s="5">
        <v>3</v>
      </c>
      <c r="I66" s="5">
        <v>4</v>
      </c>
    </row>
    <row r="67" spans="1:9" x14ac:dyDescent="0.35">
      <c r="A67" s="4">
        <v>22259</v>
      </c>
      <c r="B67" s="5">
        <v>4</v>
      </c>
      <c r="C67" s="5">
        <v>3</v>
      </c>
      <c r="D67" s="5">
        <v>2</v>
      </c>
      <c r="E67" s="5">
        <v>3</v>
      </c>
      <c r="F67" s="5">
        <v>4</v>
      </c>
      <c r="G67" s="5">
        <v>3</v>
      </c>
      <c r="H67" s="5">
        <v>4</v>
      </c>
      <c r="I67" s="5">
        <v>4</v>
      </c>
    </row>
    <row r="68" spans="1:9" x14ac:dyDescent="0.35">
      <c r="A68" s="4">
        <v>22299</v>
      </c>
      <c r="B68" s="5">
        <v>4</v>
      </c>
      <c r="C68" s="5">
        <v>3</v>
      </c>
      <c r="D68" s="5">
        <v>2</v>
      </c>
      <c r="E68" s="5">
        <v>3</v>
      </c>
      <c r="F68" s="5">
        <v>3</v>
      </c>
      <c r="G68" s="5">
        <v>3</v>
      </c>
      <c r="H68" s="5">
        <v>3</v>
      </c>
      <c r="I68" s="5">
        <v>4</v>
      </c>
    </row>
    <row r="69" spans="1:9" x14ac:dyDescent="0.35">
      <c r="A69" s="4">
        <v>22300</v>
      </c>
      <c r="B69" s="5">
        <v>4</v>
      </c>
      <c r="C69" s="5">
        <v>4</v>
      </c>
      <c r="D69" s="5">
        <v>3</v>
      </c>
      <c r="E69" s="5">
        <v>3</v>
      </c>
      <c r="F69" s="5">
        <v>3</v>
      </c>
      <c r="G69" s="5">
        <v>4</v>
      </c>
      <c r="H69" s="5">
        <v>2</v>
      </c>
      <c r="I69" s="5">
        <v>4</v>
      </c>
    </row>
    <row r="70" spans="1:9" x14ac:dyDescent="0.35">
      <c r="A70" s="4">
        <v>22307</v>
      </c>
      <c r="B70" s="5">
        <v>3</v>
      </c>
      <c r="C70" s="5">
        <v>2</v>
      </c>
      <c r="D70" s="5">
        <v>2</v>
      </c>
      <c r="E70" s="5">
        <v>3</v>
      </c>
      <c r="F70" s="5">
        <v>3</v>
      </c>
      <c r="G70" s="5">
        <v>2</v>
      </c>
      <c r="H70" s="5">
        <v>2</v>
      </c>
      <c r="I70" s="5">
        <v>4</v>
      </c>
    </row>
    <row r="71" spans="1:9" x14ac:dyDescent="0.35">
      <c r="A71" s="4">
        <v>22308</v>
      </c>
      <c r="B71" s="5">
        <v>4</v>
      </c>
      <c r="C71" s="5">
        <v>4</v>
      </c>
      <c r="D71" s="5">
        <v>4</v>
      </c>
      <c r="E71" s="5">
        <v>3</v>
      </c>
      <c r="F71" s="5">
        <v>4</v>
      </c>
      <c r="G71" s="5">
        <v>4</v>
      </c>
      <c r="H71" s="5">
        <v>4</v>
      </c>
      <c r="I71" s="5">
        <v>4</v>
      </c>
    </row>
    <row r="72" spans="1:9" x14ac:dyDescent="0.35">
      <c r="A72" s="4">
        <v>22310</v>
      </c>
      <c r="B72" s="5">
        <v>3</v>
      </c>
      <c r="C72" s="5">
        <v>3</v>
      </c>
      <c r="D72" s="5">
        <v>3</v>
      </c>
      <c r="E72" s="5">
        <v>3</v>
      </c>
      <c r="F72" s="5">
        <v>4</v>
      </c>
      <c r="G72" s="5">
        <v>3</v>
      </c>
      <c r="H72" s="5">
        <v>3</v>
      </c>
      <c r="I72" s="5">
        <v>3</v>
      </c>
    </row>
    <row r="73" spans="1:9" x14ac:dyDescent="0.35">
      <c r="A73" s="4">
        <v>22314</v>
      </c>
      <c r="B73" s="5">
        <v>4</v>
      </c>
      <c r="C73" s="5">
        <v>3</v>
      </c>
      <c r="D73" s="5">
        <v>3</v>
      </c>
      <c r="E73" s="5">
        <v>4</v>
      </c>
      <c r="F73" s="5">
        <v>3</v>
      </c>
      <c r="G73" s="5">
        <v>4</v>
      </c>
      <c r="H73" s="5">
        <v>2</v>
      </c>
      <c r="I73" s="5">
        <v>4</v>
      </c>
    </row>
    <row r="74" spans="1:9" x14ac:dyDescent="0.35">
      <c r="A74" s="4">
        <v>22315</v>
      </c>
      <c r="B74" s="5">
        <v>3</v>
      </c>
      <c r="C74" s="5">
        <v>3</v>
      </c>
      <c r="D74" s="5">
        <v>2</v>
      </c>
      <c r="E74" s="5">
        <v>3</v>
      </c>
      <c r="F74" s="5">
        <v>3</v>
      </c>
      <c r="G74" s="5">
        <v>3</v>
      </c>
      <c r="H74" s="5">
        <v>2</v>
      </c>
      <c r="I74" s="5">
        <v>4</v>
      </c>
    </row>
    <row r="75" spans="1:9" x14ac:dyDescent="0.35">
      <c r="A75" s="4">
        <v>22318</v>
      </c>
      <c r="B75" s="5">
        <v>4</v>
      </c>
      <c r="C75" s="5">
        <v>3</v>
      </c>
      <c r="D75" s="5">
        <v>3</v>
      </c>
      <c r="E75" s="5">
        <v>3</v>
      </c>
      <c r="F75" s="5">
        <v>4</v>
      </c>
      <c r="G75" s="5">
        <v>4</v>
      </c>
      <c r="H75" s="5">
        <v>2</v>
      </c>
      <c r="I75" s="5">
        <v>4</v>
      </c>
    </row>
    <row r="76" spans="1:9" x14ac:dyDescent="0.35">
      <c r="A76" s="4">
        <v>22321</v>
      </c>
      <c r="B76" s="5">
        <v>4</v>
      </c>
      <c r="C76" s="5">
        <v>4</v>
      </c>
      <c r="D76" s="5">
        <v>4</v>
      </c>
      <c r="E76" s="5">
        <v>4</v>
      </c>
      <c r="F76" s="5">
        <v>4</v>
      </c>
      <c r="G76" s="5">
        <v>4</v>
      </c>
      <c r="H76" s="5">
        <v>4</v>
      </c>
      <c r="I76" s="5">
        <v>4</v>
      </c>
    </row>
    <row r="77" spans="1:9" x14ac:dyDescent="0.35">
      <c r="A77" s="4">
        <v>22331</v>
      </c>
      <c r="B77" s="5">
        <v>3</v>
      </c>
      <c r="C77" s="5">
        <v>3</v>
      </c>
      <c r="D77" s="5">
        <v>3</v>
      </c>
      <c r="E77" s="5">
        <v>4</v>
      </c>
      <c r="F77" s="5">
        <v>4</v>
      </c>
      <c r="G77" s="5">
        <v>3</v>
      </c>
      <c r="H77" s="5">
        <v>2</v>
      </c>
      <c r="I77" s="5">
        <v>4</v>
      </c>
    </row>
    <row r="78" spans="1:9" x14ac:dyDescent="0.35">
      <c r="A78" s="4">
        <v>22296</v>
      </c>
      <c r="B78" s="5">
        <v>3</v>
      </c>
      <c r="C78" s="5">
        <v>3</v>
      </c>
      <c r="D78" s="5">
        <v>3</v>
      </c>
      <c r="E78" s="5">
        <v>3</v>
      </c>
      <c r="F78" s="5">
        <v>3</v>
      </c>
      <c r="G78" s="5">
        <v>3</v>
      </c>
      <c r="H78" s="5">
        <v>3</v>
      </c>
      <c r="I78" s="5">
        <v>4</v>
      </c>
    </row>
    <row r="79" spans="1:9" x14ac:dyDescent="0.35">
      <c r="A79" s="4">
        <v>22341</v>
      </c>
      <c r="B79" s="5">
        <v>3</v>
      </c>
      <c r="C79" s="5">
        <v>4</v>
      </c>
      <c r="D79" s="5">
        <v>3</v>
      </c>
      <c r="E79" s="5">
        <v>3</v>
      </c>
      <c r="F79" s="5">
        <v>3</v>
      </c>
      <c r="G79" s="5">
        <v>4</v>
      </c>
      <c r="H79" s="5">
        <v>3</v>
      </c>
      <c r="I79" s="5">
        <v>3</v>
      </c>
    </row>
    <row r="80" spans="1:9" x14ac:dyDescent="0.35">
      <c r="A80" s="4">
        <v>22342</v>
      </c>
      <c r="B80" s="5">
        <v>4</v>
      </c>
      <c r="C80" s="5">
        <v>3</v>
      </c>
      <c r="D80" s="5">
        <v>3</v>
      </c>
      <c r="E80" s="5">
        <v>2</v>
      </c>
      <c r="F80" s="5">
        <v>4</v>
      </c>
      <c r="G80" s="5">
        <v>3</v>
      </c>
      <c r="H80" s="5">
        <v>3</v>
      </c>
      <c r="I80" s="5">
        <v>4</v>
      </c>
    </row>
    <row r="81" spans="1:9" x14ac:dyDescent="0.35">
      <c r="A81" s="4">
        <v>22344</v>
      </c>
      <c r="B81" s="5">
        <v>4</v>
      </c>
      <c r="C81" s="5">
        <v>4</v>
      </c>
      <c r="D81" s="5">
        <v>4</v>
      </c>
      <c r="E81" s="5">
        <v>4</v>
      </c>
      <c r="F81" s="5">
        <v>4</v>
      </c>
      <c r="G81" s="5">
        <v>4</v>
      </c>
      <c r="H81" s="5">
        <v>4</v>
      </c>
      <c r="I81" s="5">
        <v>4</v>
      </c>
    </row>
    <row r="82" spans="1:9" x14ac:dyDescent="0.35">
      <c r="A82" s="4">
        <v>22351</v>
      </c>
      <c r="B82" s="5">
        <v>4</v>
      </c>
      <c r="C82" s="5">
        <v>4</v>
      </c>
      <c r="D82" s="5">
        <v>4</v>
      </c>
      <c r="E82" s="5">
        <v>3</v>
      </c>
      <c r="F82" s="5">
        <v>4</v>
      </c>
      <c r="G82" s="5">
        <v>4</v>
      </c>
      <c r="H82" s="5">
        <v>2</v>
      </c>
      <c r="I82" s="5">
        <v>4</v>
      </c>
    </row>
    <row r="83" spans="1:9" x14ac:dyDescent="0.35">
      <c r="A83" s="4">
        <v>22363</v>
      </c>
      <c r="B83" s="5">
        <v>3</v>
      </c>
      <c r="C83" s="5">
        <v>3</v>
      </c>
      <c r="D83" s="5">
        <v>3</v>
      </c>
      <c r="E83" s="5">
        <v>3</v>
      </c>
      <c r="F83" s="5">
        <v>3</v>
      </c>
      <c r="G83" s="5">
        <v>3</v>
      </c>
      <c r="H83" s="5">
        <v>3</v>
      </c>
      <c r="I83" s="5">
        <v>4</v>
      </c>
    </row>
    <row r="84" spans="1:9" x14ac:dyDescent="0.35">
      <c r="A84" s="4">
        <v>22394</v>
      </c>
      <c r="B84" s="5">
        <v>4</v>
      </c>
      <c r="C84" s="5">
        <v>4</v>
      </c>
      <c r="D84" s="5">
        <v>4</v>
      </c>
      <c r="E84" s="5">
        <v>4</v>
      </c>
      <c r="F84" s="5">
        <v>4</v>
      </c>
      <c r="G84" s="5">
        <v>4</v>
      </c>
      <c r="H84" s="5">
        <v>4</v>
      </c>
      <c r="I84" s="5">
        <v>4</v>
      </c>
    </row>
    <row r="85" spans="1:9" x14ac:dyDescent="0.35">
      <c r="A85" s="4">
        <v>22404</v>
      </c>
      <c r="B85" s="5">
        <v>3</v>
      </c>
      <c r="C85" s="5">
        <v>3</v>
      </c>
      <c r="D85" s="5">
        <v>3</v>
      </c>
      <c r="E85" s="5">
        <v>2</v>
      </c>
      <c r="F85" s="5">
        <v>3</v>
      </c>
      <c r="G85" s="5">
        <v>4</v>
      </c>
      <c r="H85" s="5">
        <v>2</v>
      </c>
      <c r="I85" s="5">
        <v>3</v>
      </c>
    </row>
    <row r="86" spans="1:9" x14ac:dyDescent="0.35">
      <c r="A86" s="4">
        <v>22410</v>
      </c>
      <c r="B86" s="5">
        <v>3</v>
      </c>
      <c r="C86" s="5">
        <v>3</v>
      </c>
      <c r="D86" s="5">
        <v>3</v>
      </c>
      <c r="E86" s="5">
        <v>3</v>
      </c>
      <c r="F86" s="5">
        <v>3</v>
      </c>
      <c r="G86" s="5">
        <v>3</v>
      </c>
      <c r="H86" s="5">
        <v>4</v>
      </c>
      <c r="I86" s="5">
        <v>3</v>
      </c>
    </row>
    <row r="87" spans="1:9" x14ac:dyDescent="0.35">
      <c r="A87" s="4">
        <v>22416</v>
      </c>
      <c r="B87" s="5">
        <v>4</v>
      </c>
      <c r="C87" s="5">
        <v>3</v>
      </c>
      <c r="D87" s="5">
        <v>3</v>
      </c>
      <c r="E87" s="5">
        <v>3</v>
      </c>
      <c r="F87" s="5">
        <v>3</v>
      </c>
      <c r="G87" s="5">
        <v>3</v>
      </c>
      <c r="H87" s="5">
        <v>1</v>
      </c>
      <c r="I87" s="5">
        <v>3</v>
      </c>
    </row>
    <row r="88" spans="1:9" x14ac:dyDescent="0.35">
      <c r="A88" s="4">
        <v>22417</v>
      </c>
      <c r="B88" s="5">
        <v>3</v>
      </c>
      <c r="C88" s="5">
        <v>4</v>
      </c>
      <c r="D88" s="5">
        <v>3</v>
      </c>
      <c r="E88" s="5">
        <v>3</v>
      </c>
      <c r="F88" s="5">
        <v>3</v>
      </c>
      <c r="G88" s="5">
        <v>3</v>
      </c>
      <c r="H88" s="5">
        <v>2</v>
      </c>
      <c r="I88" s="5">
        <v>3</v>
      </c>
    </row>
    <row r="89" spans="1:9" x14ac:dyDescent="0.35">
      <c r="A89" s="4">
        <v>22419</v>
      </c>
      <c r="B89" s="5">
        <v>3</v>
      </c>
      <c r="C89" s="5">
        <v>2</v>
      </c>
      <c r="D89" s="5">
        <v>2</v>
      </c>
      <c r="E89" s="5">
        <v>3</v>
      </c>
      <c r="F89" s="5">
        <v>4</v>
      </c>
      <c r="G89" s="5">
        <v>3</v>
      </c>
      <c r="H89" s="5">
        <v>2</v>
      </c>
      <c r="I89" s="5">
        <v>3</v>
      </c>
    </row>
    <row r="90" spans="1:9" x14ac:dyDescent="0.35">
      <c r="A90" s="4">
        <v>22421</v>
      </c>
      <c r="B90" s="5">
        <v>3</v>
      </c>
      <c r="C90" s="5">
        <v>2</v>
      </c>
      <c r="D90" s="5">
        <v>2</v>
      </c>
      <c r="E90" s="5">
        <v>2</v>
      </c>
      <c r="F90" s="5">
        <v>3</v>
      </c>
      <c r="G90" s="5">
        <v>3</v>
      </c>
      <c r="H90" s="5">
        <v>2</v>
      </c>
      <c r="I90" s="5">
        <v>3</v>
      </c>
    </row>
    <row r="91" spans="1:9" x14ac:dyDescent="0.35">
      <c r="A91" s="4">
        <v>22423</v>
      </c>
      <c r="B91" s="5">
        <v>4</v>
      </c>
      <c r="C91" s="5">
        <v>4</v>
      </c>
      <c r="D91" s="5">
        <v>4</v>
      </c>
      <c r="E91" s="5">
        <v>3</v>
      </c>
      <c r="F91" s="5">
        <v>4</v>
      </c>
      <c r="G91" s="5">
        <v>3</v>
      </c>
      <c r="H91" s="5">
        <v>2</v>
      </c>
      <c r="I91" s="5">
        <v>4</v>
      </c>
    </row>
    <row r="92" spans="1:9" x14ac:dyDescent="0.35">
      <c r="A92" s="4">
        <v>22422</v>
      </c>
      <c r="B92" s="5">
        <v>4</v>
      </c>
      <c r="C92" s="5">
        <v>3</v>
      </c>
      <c r="D92" s="5">
        <v>2</v>
      </c>
      <c r="E92" s="5">
        <v>3</v>
      </c>
      <c r="F92" s="5">
        <v>3</v>
      </c>
      <c r="G92" s="5">
        <v>2</v>
      </c>
      <c r="H92" s="5">
        <v>2</v>
      </c>
      <c r="I92" s="5">
        <v>4</v>
      </c>
    </row>
    <row r="93" spans="1:9" x14ac:dyDescent="0.35">
      <c r="A93" s="4">
        <v>22427</v>
      </c>
      <c r="B93" s="5">
        <v>2</v>
      </c>
      <c r="C93" s="5">
        <v>2</v>
      </c>
      <c r="D93" s="5">
        <v>1</v>
      </c>
      <c r="E93" s="5">
        <v>1</v>
      </c>
      <c r="F93" s="5">
        <v>4</v>
      </c>
      <c r="G93" s="5">
        <v>2</v>
      </c>
      <c r="H93" s="5">
        <v>2</v>
      </c>
      <c r="I93" s="5">
        <v>4</v>
      </c>
    </row>
    <row r="94" spans="1:9" x14ac:dyDescent="0.35">
      <c r="A94" s="4">
        <v>22426</v>
      </c>
      <c r="B94" s="5">
        <v>4</v>
      </c>
      <c r="C94" s="5">
        <v>4</v>
      </c>
      <c r="D94" s="5">
        <v>4</v>
      </c>
      <c r="E94" s="5">
        <v>3</v>
      </c>
      <c r="F94" s="5">
        <v>3</v>
      </c>
      <c r="G94" s="5">
        <v>4</v>
      </c>
      <c r="H94" s="5">
        <v>2</v>
      </c>
      <c r="I94" s="5">
        <v>4</v>
      </c>
    </row>
    <row r="95" spans="1:9" x14ac:dyDescent="0.35">
      <c r="A95" s="4">
        <v>22430</v>
      </c>
      <c r="B95" s="5">
        <v>4</v>
      </c>
      <c r="C95" s="5">
        <v>3</v>
      </c>
      <c r="D95" s="5">
        <v>3</v>
      </c>
      <c r="E95" s="5">
        <v>3</v>
      </c>
      <c r="F95" s="5">
        <v>3</v>
      </c>
      <c r="G95" s="5">
        <v>3</v>
      </c>
      <c r="H95" s="5">
        <v>2</v>
      </c>
      <c r="I95" s="5">
        <v>4</v>
      </c>
    </row>
    <row r="96" spans="1:9" x14ac:dyDescent="0.35">
      <c r="A96" s="4">
        <v>22429</v>
      </c>
      <c r="B96" s="5">
        <v>4</v>
      </c>
      <c r="C96" s="5">
        <v>3</v>
      </c>
      <c r="D96" s="5">
        <v>2</v>
      </c>
      <c r="E96" s="5">
        <v>3</v>
      </c>
      <c r="F96" s="5">
        <v>4</v>
      </c>
      <c r="G96" s="5">
        <v>3</v>
      </c>
      <c r="H96" s="5">
        <v>2</v>
      </c>
      <c r="I96" s="5">
        <v>3</v>
      </c>
    </row>
    <row r="97" spans="1:9" x14ac:dyDescent="0.35">
      <c r="A97" s="4">
        <v>22431</v>
      </c>
      <c r="B97" s="5">
        <v>3</v>
      </c>
      <c r="C97" s="5">
        <v>3</v>
      </c>
      <c r="D97" s="5">
        <v>2</v>
      </c>
      <c r="E97" s="5">
        <v>3</v>
      </c>
      <c r="F97" s="5">
        <v>4</v>
      </c>
      <c r="G97" s="5">
        <v>2</v>
      </c>
      <c r="H97" s="5">
        <v>1</v>
      </c>
      <c r="I97" s="5">
        <v>3</v>
      </c>
    </row>
    <row r="98" spans="1:9" x14ac:dyDescent="0.35">
      <c r="A98" s="4">
        <v>22432</v>
      </c>
      <c r="B98" s="5">
        <v>3</v>
      </c>
      <c r="C98" s="5">
        <v>4</v>
      </c>
      <c r="D98" s="5">
        <v>4</v>
      </c>
      <c r="E98" s="5">
        <v>3</v>
      </c>
      <c r="F98" s="5">
        <v>3</v>
      </c>
      <c r="G98" s="5">
        <v>4</v>
      </c>
      <c r="H98" s="5">
        <v>2</v>
      </c>
      <c r="I98" s="5">
        <v>4</v>
      </c>
    </row>
    <row r="99" spans="1:9" x14ac:dyDescent="0.35">
      <c r="A99" s="4">
        <v>22433</v>
      </c>
      <c r="B99" s="5">
        <v>3</v>
      </c>
      <c r="C99" s="5">
        <v>2</v>
      </c>
      <c r="D99" s="5">
        <v>3</v>
      </c>
      <c r="E99" s="5">
        <v>3</v>
      </c>
      <c r="F99" s="5">
        <v>3</v>
      </c>
      <c r="G99" s="5">
        <v>3</v>
      </c>
      <c r="H99" s="5">
        <v>1</v>
      </c>
      <c r="I99" s="5">
        <v>2</v>
      </c>
    </row>
    <row r="100" spans="1:9" x14ac:dyDescent="0.35">
      <c r="A100" s="4">
        <v>22434</v>
      </c>
      <c r="B100" s="5">
        <v>3</v>
      </c>
      <c r="C100" s="5">
        <v>3</v>
      </c>
      <c r="D100" s="5">
        <v>3</v>
      </c>
      <c r="E100" s="5">
        <v>3</v>
      </c>
      <c r="F100" s="5">
        <v>3</v>
      </c>
      <c r="G100" s="5">
        <v>3</v>
      </c>
      <c r="H100" s="5">
        <v>3</v>
      </c>
      <c r="I100" s="5">
        <v>3</v>
      </c>
    </row>
    <row r="101" spans="1:9" x14ac:dyDescent="0.35">
      <c r="A101" s="4">
        <v>22435</v>
      </c>
      <c r="B101" s="5">
        <v>3</v>
      </c>
      <c r="C101" s="5">
        <v>3</v>
      </c>
      <c r="D101" s="5">
        <v>2</v>
      </c>
      <c r="E101" s="5">
        <v>1</v>
      </c>
      <c r="F101" s="5">
        <v>2</v>
      </c>
      <c r="G101" s="5">
        <v>4</v>
      </c>
      <c r="H101" s="5">
        <v>1</v>
      </c>
      <c r="I101" s="5">
        <v>3</v>
      </c>
    </row>
    <row r="102" spans="1:9" x14ac:dyDescent="0.35">
      <c r="A102" s="4">
        <v>22437</v>
      </c>
      <c r="B102" s="5">
        <v>4</v>
      </c>
      <c r="C102" s="5">
        <v>3</v>
      </c>
      <c r="D102" s="5">
        <v>3</v>
      </c>
      <c r="E102" s="5">
        <v>3</v>
      </c>
      <c r="F102" s="5">
        <v>3</v>
      </c>
      <c r="G102" s="5">
        <v>4</v>
      </c>
      <c r="H102" s="5">
        <v>3</v>
      </c>
      <c r="I102" s="5">
        <v>4</v>
      </c>
    </row>
    <row r="103" spans="1:9" x14ac:dyDescent="0.35">
      <c r="A103" s="4">
        <v>22436</v>
      </c>
      <c r="B103" s="5">
        <v>3</v>
      </c>
      <c r="C103" s="5">
        <v>3</v>
      </c>
      <c r="D103" s="5">
        <v>3</v>
      </c>
      <c r="E103" s="5">
        <v>3</v>
      </c>
      <c r="F103" s="5">
        <v>3</v>
      </c>
      <c r="G103" s="5">
        <v>3</v>
      </c>
      <c r="H103" s="5">
        <v>3</v>
      </c>
      <c r="I103" s="5">
        <v>3</v>
      </c>
    </row>
    <row r="104" spans="1:9" x14ac:dyDescent="0.35">
      <c r="A104" s="4">
        <v>22439</v>
      </c>
      <c r="B104" s="5">
        <v>2</v>
      </c>
      <c r="C104" s="5">
        <v>3</v>
      </c>
      <c r="D104" s="5">
        <v>2</v>
      </c>
      <c r="E104" s="5">
        <v>3</v>
      </c>
      <c r="F104" s="5">
        <v>3</v>
      </c>
      <c r="G104" s="5">
        <v>4</v>
      </c>
      <c r="H104" s="5">
        <v>2</v>
      </c>
      <c r="I104" s="5">
        <v>4</v>
      </c>
    </row>
    <row r="105" spans="1:9" x14ac:dyDescent="0.35">
      <c r="A105" s="4">
        <v>22440</v>
      </c>
      <c r="B105" s="5">
        <v>3</v>
      </c>
      <c r="C105" s="5">
        <v>3</v>
      </c>
      <c r="D105" s="5">
        <v>3</v>
      </c>
      <c r="E105" s="5">
        <v>4</v>
      </c>
      <c r="F105" s="5">
        <v>4</v>
      </c>
      <c r="G105" s="5">
        <v>4</v>
      </c>
      <c r="H105" s="5">
        <v>3</v>
      </c>
      <c r="I105" s="5">
        <v>4</v>
      </c>
    </row>
    <row r="106" spans="1:9" x14ac:dyDescent="0.35">
      <c r="A106" s="4">
        <v>22441</v>
      </c>
      <c r="B106" s="5">
        <v>4</v>
      </c>
      <c r="C106" s="5">
        <v>4</v>
      </c>
      <c r="D106" s="5">
        <v>3</v>
      </c>
      <c r="E106" s="5">
        <v>4</v>
      </c>
      <c r="F106" s="5">
        <v>4</v>
      </c>
      <c r="G106" s="5">
        <v>3</v>
      </c>
      <c r="H106" s="5">
        <v>4</v>
      </c>
      <c r="I106" s="5">
        <v>4</v>
      </c>
    </row>
    <row r="107" spans="1:9" x14ac:dyDescent="0.35">
      <c r="A107" s="4">
        <v>22443</v>
      </c>
      <c r="B107" s="5">
        <v>3</v>
      </c>
      <c r="C107" s="5">
        <v>3</v>
      </c>
      <c r="D107" s="5">
        <v>3</v>
      </c>
      <c r="E107" s="5">
        <v>3</v>
      </c>
      <c r="F107" s="5">
        <v>3</v>
      </c>
      <c r="G107" s="5">
        <v>3</v>
      </c>
      <c r="H107" s="5">
        <v>2</v>
      </c>
      <c r="I107" s="5">
        <v>4</v>
      </c>
    </row>
    <row r="108" spans="1:9" x14ac:dyDescent="0.35">
      <c r="A108" s="4">
        <v>22445</v>
      </c>
      <c r="B108" s="5">
        <v>3</v>
      </c>
      <c r="C108" s="5">
        <v>3</v>
      </c>
      <c r="D108" s="5">
        <v>3</v>
      </c>
      <c r="E108" s="5">
        <v>3</v>
      </c>
      <c r="F108" s="5">
        <v>4</v>
      </c>
      <c r="G108" s="5">
        <v>4</v>
      </c>
      <c r="H108" s="5">
        <v>4</v>
      </c>
      <c r="I108" s="5">
        <v>3</v>
      </c>
    </row>
    <row r="109" spans="1:9" x14ac:dyDescent="0.35">
      <c r="A109" s="4">
        <v>22446</v>
      </c>
      <c r="B109" s="5">
        <v>3</v>
      </c>
      <c r="C109" s="5">
        <v>2</v>
      </c>
      <c r="D109" s="5">
        <v>2</v>
      </c>
      <c r="E109" s="5">
        <v>3</v>
      </c>
      <c r="F109" s="5">
        <v>2</v>
      </c>
      <c r="G109" s="5">
        <v>2</v>
      </c>
      <c r="H109" s="5">
        <v>2</v>
      </c>
      <c r="I109" s="5">
        <v>4</v>
      </c>
    </row>
    <row r="110" spans="1:9" x14ac:dyDescent="0.35">
      <c r="A110" s="4">
        <v>22447</v>
      </c>
      <c r="B110" s="5">
        <v>2</v>
      </c>
      <c r="C110" s="5">
        <v>3</v>
      </c>
      <c r="D110" s="5">
        <v>3</v>
      </c>
      <c r="E110" s="5">
        <v>3</v>
      </c>
      <c r="F110" s="5">
        <v>4</v>
      </c>
      <c r="G110" s="5">
        <v>3</v>
      </c>
      <c r="H110" s="5">
        <v>2</v>
      </c>
      <c r="I110" s="5">
        <v>4</v>
      </c>
    </row>
    <row r="111" spans="1:9" x14ac:dyDescent="0.35">
      <c r="A111" s="4">
        <v>22448</v>
      </c>
      <c r="B111" s="5">
        <v>4</v>
      </c>
      <c r="C111" s="5">
        <v>4</v>
      </c>
      <c r="D111" s="5">
        <v>4</v>
      </c>
      <c r="E111" s="5">
        <v>3</v>
      </c>
      <c r="F111" s="5">
        <v>4</v>
      </c>
      <c r="G111" s="5">
        <v>4</v>
      </c>
      <c r="H111" s="5">
        <v>2</v>
      </c>
      <c r="I111" s="5">
        <v>4</v>
      </c>
    </row>
    <row r="112" spans="1:9" x14ac:dyDescent="0.35">
      <c r="A112" s="4">
        <v>22449</v>
      </c>
      <c r="B112" s="5">
        <v>3</v>
      </c>
      <c r="C112" s="5">
        <v>3</v>
      </c>
      <c r="D112" s="5">
        <v>3</v>
      </c>
      <c r="E112" s="5">
        <v>3</v>
      </c>
      <c r="F112" s="5">
        <v>3</v>
      </c>
      <c r="G112" s="5">
        <v>4</v>
      </c>
      <c r="H112" s="5">
        <v>3</v>
      </c>
      <c r="I112" s="5">
        <v>4</v>
      </c>
    </row>
    <row r="113" spans="1:9" x14ac:dyDescent="0.35">
      <c r="A113" s="4">
        <v>22450</v>
      </c>
      <c r="B113" s="5">
        <v>3</v>
      </c>
      <c r="C113" s="5">
        <v>2</v>
      </c>
      <c r="D113" s="5">
        <v>3</v>
      </c>
      <c r="E113" s="5">
        <v>2</v>
      </c>
      <c r="F113" s="5">
        <v>2</v>
      </c>
      <c r="G113" s="5">
        <v>2</v>
      </c>
      <c r="H113" s="5">
        <v>2</v>
      </c>
      <c r="I113" s="5">
        <v>3</v>
      </c>
    </row>
    <row r="114" spans="1:9" x14ac:dyDescent="0.35">
      <c r="A114" s="4">
        <v>22453</v>
      </c>
      <c r="B114" s="5">
        <v>3</v>
      </c>
      <c r="C114" s="5">
        <v>2</v>
      </c>
      <c r="D114" s="5">
        <v>3</v>
      </c>
      <c r="E114" s="5">
        <v>3</v>
      </c>
      <c r="F114" s="5">
        <v>4</v>
      </c>
      <c r="G114" s="5">
        <v>4</v>
      </c>
      <c r="H114" s="5">
        <v>3</v>
      </c>
      <c r="I114" s="5">
        <v>4</v>
      </c>
    </row>
    <row r="115" spans="1:9" x14ac:dyDescent="0.35">
      <c r="A115" s="4">
        <v>22455</v>
      </c>
      <c r="B115" s="5">
        <v>2</v>
      </c>
      <c r="C115" s="5">
        <v>1</v>
      </c>
      <c r="D115" s="5">
        <v>1</v>
      </c>
      <c r="E115" s="5">
        <v>1</v>
      </c>
      <c r="F115" s="5">
        <v>3</v>
      </c>
      <c r="G115" s="5">
        <v>2</v>
      </c>
      <c r="H115" s="5">
        <v>1</v>
      </c>
      <c r="I115" s="5">
        <v>4</v>
      </c>
    </row>
    <row r="116" spans="1:9" x14ac:dyDescent="0.35">
      <c r="A116" s="4">
        <v>22458</v>
      </c>
      <c r="B116" s="5">
        <v>2</v>
      </c>
      <c r="C116" s="5">
        <v>3</v>
      </c>
      <c r="D116" s="5">
        <v>3</v>
      </c>
      <c r="E116" s="5">
        <v>3</v>
      </c>
      <c r="F116" s="5">
        <v>2</v>
      </c>
      <c r="G116" s="5">
        <v>4</v>
      </c>
      <c r="H116" s="5">
        <v>2</v>
      </c>
      <c r="I116" s="5">
        <v>4</v>
      </c>
    </row>
    <row r="117" spans="1:9" x14ac:dyDescent="0.35">
      <c r="A117" s="4">
        <v>22460</v>
      </c>
      <c r="B117" s="5">
        <v>4</v>
      </c>
      <c r="C117" s="5">
        <v>4</v>
      </c>
      <c r="D117" s="5">
        <v>3</v>
      </c>
      <c r="E117" s="5">
        <v>4</v>
      </c>
      <c r="F117" s="5">
        <v>3</v>
      </c>
      <c r="G117" s="5">
        <v>4</v>
      </c>
      <c r="H117" s="5">
        <v>4</v>
      </c>
      <c r="I117" s="5">
        <v>4</v>
      </c>
    </row>
    <row r="118" spans="1:9" x14ac:dyDescent="0.35">
      <c r="A118" s="4">
        <v>22461</v>
      </c>
      <c r="B118" s="5">
        <v>4</v>
      </c>
      <c r="C118" s="5">
        <v>3</v>
      </c>
      <c r="D118" s="5">
        <v>3</v>
      </c>
      <c r="E118" s="5">
        <v>3</v>
      </c>
      <c r="F118" s="5">
        <v>3</v>
      </c>
      <c r="G118" s="5">
        <v>2</v>
      </c>
      <c r="H118" s="5">
        <v>1</v>
      </c>
      <c r="I118" s="5">
        <v>4</v>
      </c>
    </row>
    <row r="119" spans="1:9" x14ac:dyDescent="0.35">
      <c r="A119" s="4">
        <v>22462</v>
      </c>
      <c r="B119" s="5">
        <v>3</v>
      </c>
      <c r="C119" s="5">
        <v>4</v>
      </c>
      <c r="D119" s="5">
        <v>3</v>
      </c>
      <c r="E119" s="5">
        <v>4</v>
      </c>
      <c r="F119" s="5">
        <v>3</v>
      </c>
      <c r="G119" s="5">
        <v>3</v>
      </c>
      <c r="H119" s="5">
        <v>3</v>
      </c>
      <c r="I119" s="5">
        <v>4</v>
      </c>
    </row>
    <row r="120" spans="1:9" x14ac:dyDescent="0.35">
      <c r="A120" s="4">
        <v>22464</v>
      </c>
      <c r="B120" s="5">
        <v>4</v>
      </c>
      <c r="C120" s="5">
        <v>4</v>
      </c>
      <c r="D120" s="5">
        <v>3</v>
      </c>
      <c r="E120" s="5">
        <v>4</v>
      </c>
      <c r="F120" s="5">
        <v>3</v>
      </c>
      <c r="G120" s="5">
        <v>4</v>
      </c>
      <c r="H120" s="5">
        <v>4</v>
      </c>
      <c r="I120" s="5">
        <v>4</v>
      </c>
    </row>
    <row r="121" spans="1:9" x14ac:dyDescent="0.35">
      <c r="A121" s="4">
        <v>22465</v>
      </c>
      <c r="B121" s="5">
        <v>3</v>
      </c>
      <c r="C121" s="5">
        <v>4</v>
      </c>
      <c r="D121" s="5">
        <v>3</v>
      </c>
      <c r="E121" s="5">
        <v>3</v>
      </c>
      <c r="F121" s="5">
        <v>4</v>
      </c>
      <c r="G121" s="5">
        <v>4</v>
      </c>
      <c r="H121" s="5">
        <v>4</v>
      </c>
      <c r="I121" s="5">
        <v>4</v>
      </c>
    </row>
    <row r="122" spans="1:9" x14ac:dyDescent="0.35">
      <c r="A122" s="4">
        <v>22467</v>
      </c>
      <c r="B122" s="5">
        <v>4</v>
      </c>
      <c r="C122" s="5">
        <v>3</v>
      </c>
      <c r="D122" s="5">
        <v>3</v>
      </c>
      <c r="E122" s="5">
        <v>3</v>
      </c>
      <c r="F122" s="5">
        <v>4</v>
      </c>
      <c r="G122" s="5">
        <v>3</v>
      </c>
      <c r="H122" s="5">
        <v>2</v>
      </c>
      <c r="I122" s="5">
        <v>3</v>
      </c>
    </row>
    <row r="123" spans="1:9" x14ac:dyDescent="0.35">
      <c r="A123" s="4">
        <v>22466</v>
      </c>
      <c r="B123" s="5">
        <v>3</v>
      </c>
      <c r="C123" s="5">
        <v>3</v>
      </c>
      <c r="D123" s="5">
        <v>2</v>
      </c>
      <c r="E123" s="5">
        <v>2</v>
      </c>
      <c r="F123" s="5">
        <v>2</v>
      </c>
      <c r="G123" s="5">
        <v>4</v>
      </c>
      <c r="H123" s="5">
        <v>3</v>
      </c>
      <c r="I123" s="5">
        <v>4</v>
      </c>
    </row>
    <row r="124" spans="1:9" x14ac:dyDescent="0.35">
      <c r="A124" s="4">
        <v>22469</v>
      </c>
      <c r="B124" s="5">
        <v>2</v>
      </c>
      <c r="C124" s="5">
        <v>3</v>
      </c>
      <c r="D124" s="5">
        <v>3</v>
      </c>
      <c r="E124" s="5">
        <v>3</v>
      </c>
      <c r="F124" s="5">
        <v>3</v>
      </c>
      <c r="G124" s="5">
        <v>4</v>
      </c>
      <c r="H124" s="5">
        <v>3</v>
      </c>
      <c r="I124" s="5">
        <v>3</v>
      </c>
    </row>
    <row r="125" spans="1:9" x14ac:dyDescent="0.35">
      <c r="A125" s="4">
        <v>22470</v>
      </c>
      <c r="B125" s="5">
        <v>4</v>
      </c>
      <c r="C125" s="5">
        <v>3</v>
      </c>
      <c r="D125" s="5">
        <v>3</v>
      </c>
      <c r="E125" s="5">
        <v>3</v>
      </c>
      <c r="F125" s="5">
        <v>3</v>
      </c>
      <c r="G125" s="5">
        <v>3</v>
      </c>
      <c r="H125" s="5">
        <v>2</v>
      </c>
      <c r="I125" s="5">
        <v>4</v>
      </c>
    </row>
    <row r="126" spans="1:9" x14ac:dyDescent="0.35">
      <c r="A126" s="4">
        <v>22476</v>
      </c>
      <c r="B126" s="5">
        <v>3</v>
      </c>
      <c r="C126" s="5">
        <v>3</v>
      </c>
      <c r="D126" s="5">
        <v>2</v>
      </c>
      <c r="E126" s="5">
        <v>3</v>
      </c>
      <c r="F126" s="5">
        <v>3</v>
      </c>
      <c r="G126" s="5">
        <v>3</v>
      </c>
      <c r="H126" s="5">
        <v>2</v>
      </c>
      <c r="I126" s="5">
        <v>4</v>
      </c>
    </row>
    <row r="127" spans="1:9" x14ac:dyDescent="0.35">
      <c r="A127" s="4">
        <v>22477</v>
      </c>
      <c r="B127" s="5">
        <v>4</v>
      </c>
      <c r="C127" s="5">
        <v>4</v>
      </c>
      <c r="D127" s="5">
        <v>4</v>
      </c>
      <c r="E127" s="5">
        <v>4</v>
      </c>
      <c r="F127" s="5">
        <v>4</v>
      </c>
      <c r="G127" s="5">
        <v>4</v>
      </c>
      <c r="H127" s="5">
        <v>3</v>
      </c>
      <c r="I127" s="5">
        <v>4</v>
      </c>
    </row>
    <row r="128" spans="1:9" x14ac:dyDescent="0.35">
      <c r="A128" s="4">
        <v>22483</v>
      </c>
      <c r="B128" s="5">
        <v>4</v>
      </c>
      <c r="C128" s="5">
        <v>3</v>
      </c>
      <c r="D128" s="5">
        <v>3</v>
      </c>
      <c r="E128" s="5">
        <v>3</v>
      </c>
      <c r="F128" s="5">
        <v>3</v>
      </c>
      <c r="G128" s="5">
        <v>4</v>
      </c>
      <c r="H128" s="5">
        <v>1</v>
      </c>
      <c r="I128" s="5">
        <v>4</v>
      </c>
    </row>
    <row r="129" spans="1:9" x14ac:dyDescent="0.35">
      <c r="A129" s="4">
        <v>22484</v>
      </c>
      <c r="B129" s="5">
        <v>3</v>
      </c>
      <c r="C129" s="5">
        <v>3</v>
      </c>
      <c r="D129" s="5">
        <v>2</v>
      </c>
      <c r="E129" s="5">
        <v>2</v>
      </c>
      <c r="F129" s="5">
        <v>2</v>
      </c>
      <c r="G129" s="5">
        <v>3</v>
      </c>
      <c r="H129" s="5">
        <v>2</v>
      </c>
      <c r="I129" s="5">
        <v>3</v>
      </c>
    </row>
    <row r="130" spans="1:9" x14ac:dyDescent="0.35">
      <c r="A130" s="4">
        <v>22485</v>
      </c>
      <c r="B130" s="5">
        <v>4</v>
      </c>
      <c r="C130" s="5">
        <v>3</v>
      </c>
      <c r="D130" s="5">
        <v>3</v>
      </c>
      <c r="E130" s="5">
        <v>3</v>
      </c>
      <c r="F130" s="5">
        <v>3</v>
      </c>
      <c r="G130" s="5">
        <v>3</v>
      </c>
      <c r="H130" s="5">
        <v>1</v>
      </c>
      <c r="I130" s="5">
        <v>3</v>
      </c>
    </row>
    <row r="131" spans="1:9" x14ac:dyDescent="0.35">
      <c r="A131" s="4">
        <v>22489</v>
      </c>
      <c r="B131" s="5">
        <v>3</v>
      </c>
      <c r="C131" s="5">
        <v>3</v>
      </c>
      <c r="D131" s="5">
        <v>3</v>
      </c>
      <c r="E131" s="5">
        <v>3</v>
      </c>
      <c r="F131" s="5">
        <v>4</v>
      </c>
      <c r="G131" s="5">
        <v>3</v>
      </c>
      <c r="H131" s="5">
        <v>2</v>
      </c>
      <c r="I131" s="5">
        <v>3</v>
      </c>
    </row>
    <row r="132" spans="1:9" x14ac:dyDescent="0.35">
      <c r="A132" s="4">
        <v>22497</v>
      </c>
      <c r="B132" s="5">
        <v>3</v>
      </c>
      <c r="C132" s="5">
        <v>3</v>
      </c>
      <c r="D132" s="5">
        <v>2</v>
      </c>
      <c r="E132" s="5">
        <v>3</v>
      </c>
      <c r="F132" s="5">
        <v>3</v>
      </c>
      <c r="G132" s="5">
        <v>3</v>
      </c>
      <c r="H132" s="5">
        <v>2</v>
      </c>
      <c r="I132" s="5">
        <v>4</v>
      </c>
    </row>
    <row r="133" spans="1:9" x14ac:dyDescent="0.35">
      <c r="A133" s="4">
        <v>22498</v>
      </c>
      <c r="B133" s="5">
        <v>4</v>
      </c>
      <c r="C133" s="5">
        <v>3</v>
      </c>
      <c r="D133" s="5">
        <v>3</v>
      </c>
      <c r="E133" s="5">
        <v>4</v>
      </c>
      <c r="F133" s="5">
        <v>4</v>
      </c>
      <c r="G133" s="5">
        <v>2</v>
      </c>
      <c r="H133" s="5">
        <v>4</v>
      </c>
      <c r="I133" s="5">
        <v>3</v>
      </c>
    </row>
    <row r="134" spans="1:9" x14ac:dyDescent="0.35">
      <c r="A134" s="4">
        <v>22506</v>
      </c>
      <c r="B134" s="5">
        <v>3</v>
      </c>
      <c r="C134" s="5">
        <v>3</v>
      </c>
      <c r="D134" s="5">
        <v>3</v>
      </c>
      <c r="E134" s="5">
        <v>3</v>
      </c>
      <c r="F134" s="5">
        <v>4</v>
      </c>
      <c r="G134" s="5">
        <v>3</v>
      </c>
      <c r="H134" s="5">
        <v>2</v>
      </c>
      <c r="I134" s="5">
        <v>3</v>
      </c>
    </row>
    <row r="135" spans="1:9" x14ac:dyDescent="0.35">
      <c r="A135" s="4">
        <v>22512</v>
      </c>
      <c r="B135" s="5">
        <v>3</v>
      </c>
      <c r="C135" s="5">
        <v>3</v>
      </c>
      <c r="D135" s="5">
        <v>4</v>
      </c>
      <c r="E135" s="5">
        <v>3</v>
      </c>
      <c r="F135" s="5">
        <v>4</v>
      </c>
      <c r="G135" s="5">
        <v>4</v>
      </c>
      <c r="H135" s="5">
        <v>4</v>
      </c>
      <c r="I135" s="5">
        <v>4</v>
      </c>
    </row>
    <row r="136" spans="1:9" x14ac:dyDescent="0.35">
      <c r="A136" s="4">
        <v>22541</v>
      </c>
      <c r="B136" s="5">
        <v>3</v>
      </c>
      <c r="C136" s="5">
        <v>3</v>
      </c>
      <c r="D136" s="5">
        <v>3</v>
      </c>
      <c r="E136" s="5">
        <v>3</v>
      </c>
      <c r="F136" s="5">
        <v>3</v>
      </c>
      <c r="G136" s="5">
        <v>3</v>
      </c>
      <c r="H136" s="5">
        <v>3</v>
      </c>
      <c r="I136" s="5">
        <v>4</v>
      </c>
    </row>
    <row r="137" spans="1:9" x14ac:dyDescent="0.35">
      <c r="A137" s="4">
        <v>22569</v>
      </c>
      <c r="B137" s="5">
        <v>3</v>
      </c>
      <c r="C137" s="5">
        <v>4</v>
      </c>
      <c r="D137" s="5">
        <v>3</v>
      </c>
      <c r="E137" s="5">
        <v>3</v>
      </c>
      <c r="F137" s="5">
        <v>4</v>
      </c>
      <c r="G137" s="5">
        <v>3</v>
      </c>
      <c r="H137" s="5">
        <v>3</v>
      </c>
      <c r="I137" s="5">
        <v>4</v>
      </c>
    </row>
    <row r="138" spans="1:9" x14ac:dyDescent="0.35">
      <c r="A138" s="4">
        <v>22571</v>
      </c>
      <c r="B138" s="5">
        <v>4</v>
      </c>
      <c r="C138" s="5">
        <v>3</v>
      </c>
      <c r="D138" s="5">
        <v>3</v>
      </c>
      <c r="E138" s="5">
        <v>3</v>
      </c>
      <c r="F138" s="5">
        <v>3</v>
      </c>
      <c r="G138" s="5">
        <v>4</v>
      </c>
      <c r="H138" s="5">
        <v>3</v>
      </c>
      <c r="I138" s="5">
        <v>4</v>
      </c>
    </row>
    <row r="139" spans="1:9" x14ac:dyDescent="0.35">
      <c r="A139" s="4">
        <v>22592</v>
      </c>
      <c r="B139" s="5">
        <v>3</v>
      </c>
      <c r="C139" s="5">
        <v>3</v>
      </c>
      <c r="D139" s="5">
        <v>3</v>
      </c>
      <c r="E139" s="5">
        <v>3</v>
      </c>
      <c r="F139" s="5">
        <v>3</v>
      </c>
      <c r="G139" s="5">
        <v>4</v>
      </c>
      <c r="H139" s="5">
        <v>3</v>
      </c>
      <c r="I139" s="5">
        <v>4</v>
      </c>
    </row>
    <row r="140" spans="1:9" x14ac:dyDescent="0.35">
      <c r="A140" s="4">
        <v>22621</v>
      </c>
      <c r="B140" s="5">
        <v>4</v>
      </c>
      <c r="C140" s="5">
        <v>3</v>
      </c>
      <c r="D140" s="5">
        <v>3</v>
      </c>
      <c r="E140" s="5">
        <v>4</v>
      </c>
      <c r="F140" s="5">
        <v>4</v>
      </c>
      <c r="G140" s="5">
        <v>4</v>
      </c>
      <c r="H140" s="5">
        <v>4</v>
      </c>
      <c r="I140" s="5">
        <v>4</v>
      </c>
    </row>
    <row r="141" spans="1:9" x14ac:dyDescent="0.35">
      <c r="A141" s="4">
        <v>22638</v>
      </c>
      <c r="B141" s="5">
        <v>4</v>
      </c>
      <c r="C141" s="5">
        <v>3</v>
      </c>
      <c r="D141" s="5">
        <v>3</v>
      </c>
      <c r="E141" s="5">
        <v>3</v>
      </c>
      <c r="F141" s="5">
        <v>3</v>
      </c>
      <c r="G141" s="5">
        <v>4</v>
      </c>
      <c r="H141" s="5">
        <v>3</v>
      </c>
      <c r="I141" s="5">
        <v>4</v>
      </c>
    </row>
    <row r="142" spans="1:9" x14ac:dyDescent="0.35">
      <c r="A142" s="4">
        <v>22755</v>
      </c>
      <c r="B142" s="5">
        <v>3</v>
      </c>
      <c r="C142" s="5">
        <v>2</v>
      </c>
      <c r="D142" s="5">
        <v>3</v>
      </c>
      <c r="E142" s="5">
        <v>4</v>
      </c>
      <c r="F142" s="5">
        <v>4</v>
      </c>
      <c r="G142" s="5">
        <v>3</v>
      </c>
      <c r="H142" s="5">
        <v>1</v>
      </c>
      <c r="I142" s="5">
        <v>4</v>
      </c>
    </row>
    <row r="143" spans="1:9" x14ac:dyDescent="0.35">
      <c r="A143" s="4">
        <v>22865</v>
      </c>
      <c r="B143" s="5">
        <v>3</v>
      </c>
      <c r="C143" s="5">
        <v>3</v>
      </c>
      <c r="D143" s="5">
        <v>3</v>
      </c>
      <c r="E143" s="5">
        <v>3</v>
      </c>
      <c r="F143" s="5">
        <v>3</v>
      </c>
      <c r="G143" s="5">
        <v>3</v>
      </c>
      <c r="H143" s="5">
        <v>4</v>
      </c>
      <c r="I143" s="5">
        <v>4</v>
      </c>
    </row>
    <row r="144" spans="1:9" x14ac:dyDescent="0.35">
      <c r="A144" s="4">
        <v>22903</v>
      </c>
      <c r="B144" s="5">
        <v>4</v>
      </c>
      <c r="C144" s="5">
        <v>3</v>
      </c>
      <c r="D144" s="5">
        <v>3</v>
      </c>
      <c r="E144" s="5">
        <v>3</v>
      </c>
      <c r="F144" s="5">
        <v>3</v>
      </c>
      <c r="G144" s="5">
        <v>4</v>
      </c>
      <c r="H144" s="5">
        <v>2</v>
      </c>
      <c r="I144" s="5">
        <v>4</v>
      </c>
    </row>
    <row r="145" spans="1:9" x14ac:dyDescent="0.35">
      <c r="A145" s="4">
        <v>23130</v>
      </c>
      <c r="B145" s="5">
        <v>3</v>
      </c>
      <c r="C145" s="5">
        <v>3</v>
      </c>
      <c r="D145" s="5">
        <v>3</v>
      </c>
      <c r="E145" s="5">
        <v>3</v>
      </c>
      <c r="F145" s="5">
        <v>4</v>
      </c>
      <c r="G145" s="5">
        <v>4</v>
      </c>
      <c r="H145" s="5">
        <v>2</v>
      </c>
      <c r="I145" s="5">
        <v>4</v>
      </c>
    </row>
    <row r="146" spans="1:9" x14ac:dyDescent="0.35">
      <c r="A146" s="4">
        <v>23294</v>
      </c>
      <c r="B146" s="5">
        <v>3</v>
      </c>
      <c r="C146" s="5">
        <v>3</v>
      </c>
      <c r="D146" s="5">
        <v>2</v>
      </c>
      <c r="E146" s="5">
        <v>2</v>
      </c>
      <c r="F146" s="5">
        <v>2</v>
      </c>
      <c r="G146" s="5">
        <v>3</v>
      </c>
      <c r="H146" s="5">
        <v>3</v>
      </c>
      <c r="I146" s="5">
        <v>4</v>
      </c>
    </row>
    <row r="147" spans="1:9" x14ac:dyDescent="0.35">
      <c r="A147" s="4">
        <v>22080</v>
      </c>
      <c r="B147" s="5">
        <v>2</v>
      </c>
      <c r="C147" s="5">
        <v>1</v>
      </c>
      <c r="D147" s="5">
        <v>2</v>
      </c>
      <c r="E147" s="5">
        <v>1</v>
      </c>
      <c r="F147" s="5">
        <v>4</v>
      </c>
      <c r="G147" s="5">
        <v>2</v>
      </c>
      <c r="H147" s="5">
        <v>1</v>
      </c>
      <c r="I147" s="5">
        <v>1</v>
      </c>
    </row>
    <row r="148" spans="1:9" x14ac:dyDescent="0.35">
      <c r="A148" s="4">
        <v>19415</v>
      </c>
      <c r="B148" s="5">
        <v>4</v>
      </c>
      <c r="C148" s="5">
        <v>4</v>
      </c>
      <c r="D148" s="5">
        <v>4</v>
      </c>
      <c r="E148" s="5">
        <v>4</v>
      </c>
      <c r="F148" s="5">
        <v>4</v>
      </c>
      <c r="G148" s="5">
        <v>4</v>
      </c>
      <c r="H148" s="5">
        <v>4</v>
      </c>
      <c r="I148" s="5">
        <v>4</v>
      </c>
    </row>
    <row r="149" spans="1:9" x14ac:dyDescent="0.35">
      <c r="A149" s="4">
        <v>23435</v>
      </c>
      <c r="B149" s="5">
        <v>4</v>
      </c>
      <c r="C149" s="5">
        <v>3</v>
      </c>
      <c r="D149" s="5">
        <v>3</v>
      </c>
      <c r="E149" s="5">
        <v>3</v>
      </c>
      <c r="F149" s="5">
        <v>3</v>
      </c>
      <c r="G149" s="5">
        <v>3</v>
      </c>
      <c r="H149" s="5">
        <v>3</v>
      </c>
      <c r="I149" s="5">
        <v>4</v>
      </c>
    </row>
    <row r="150" spans="1:9" x14ac:dyDescent="0.35">
      <c r="A150" s="4">
        <v>23494</v>
      </c>
      <c r="B150" s="5">
        <v>4</v>
      </c>
      <c r="C150" s="5">
        <v>3</v>
      </c>
      <c r="D150" s="5">
        <v>3</v>
      </c>
      <c r="E150" s="5">
        <v>3</v>
      </c>
      <c r="F150" s="5">
        <v>4</v>
      </c>
      <c r="G150" s="5">
        <v>4</v>
      </c>
      <c r="H150" s="5">
        <v>3</v>
      </c>
      <c r="I150" s="5">
        <v>4</v>
      </c>
    </row>
    <row r="151" spans="1:9" x14ac:dyDescent="0.35">
      <c r="A151" s="4">
        <v>23585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5">
        <v>3</v>
      </c>
      <c r="H151" s="5">
        <v>4</v>
      </c>
      <c r="I151" s="5">
        <v>4</v>
      </c>
    </row>
    <row r="152" spans="1:9" x14ac:dyDescent="0.35">
      <c r="A152" s="4">
        <v>23181</v>
      </c>
      <c r="B152" s="5">
        <v>3</v>
      </c>
      <c r="C152" s="5">
        <v>3</v>
      </c>
      <c r="D152" s="5">
        <v>2</v>
      </c>
      <c r="E152" s="5">
        <v>3</v>
      </c>
      <c r="F152" s="5">
        <v>2</v>
      </c>
      <c r="G152" s="5">
        <v>2</v>
      </c>
      <c r="H152" s="5">
        <v>1</v>
      </c>
      <c r="I152" s="5">
        <v>3</v>
      </c>
    </row>
    <row r="153" spans="1:9" x14ac:dyDescent="0.35">
      <c r="A153" s="4">
        <v>23613</v>
      </c>
      <c r="B153" s="5">
        <v>3</v>
      </c>
      <c r="C153" s="5">
        <v>3</v>
      </c>
      <c r="D153" s="5">
        <v>3</v>
      </c>
      <c r="E153" s="5">
        <v>3</v>
      </c>
      <c r="F153" s="5">
        <v>3</v>
      </c>
      <c r="G153" s="5">
        <v>3</v>
      </c>
      <c r="H153" s="5">
        <v>4</v>
      </c>
      <c r="I153" s="5">
        <v>3</v>
      </c>
    </row>
    <row r="154" spans="1:9" x14ac:dyDescent="0.35">
      <c r="A154" s="4">
        <v>21556</v>
      </c>
      <c r="B154" s="5">
        <v>4</v>
      </c>
      <c r="C154" s="5">
        <v>3</v>
      </c>
      <c r="D154" s="5">
        <v>3</v>
      </c>
      <c r="E154" s="5">
        <v>3</v>
      </c>
      <c r="F154" s="5">
        <v>4</v>
      </c>
      <c r="G154" s="5">
        <v>4</v>
      </c>
      <c r="H154" s="5">
        <v>3</v>
      </c>
      <c r="I154" s="5">
        <v>4</v>
      </c>
    </row>
    <row r="155" spans="1:9" x14ac:dyDescent="0.35">
      <c r="A155" s="4">
        <v>21999</v>
      </c>
      <c r="B155" s="5">
        <v>3</v>
      </c>
      <c r="C155" s="5">
        <v>3</v>
      </c>
      <c r="D155" s="5">
        <v>3</v>
      </c>
      <c r="E155" s="5">
        <v>3</v>
      </c>
      <c r="F155" s="5">
        <v>4</v>
      </c>
      <c r="G155" s="5">
        <v>3</v>
      </c>
      <c r="H155" s="5">
        <v>4</v>
      </c>
      <c r="I155" s="5">
        <v>4</v>
      </c>
    </row>
    <row r="156" spans="1:9" x14ac:dyDescent="0.35">
      <c r="A156" s="4">
        <v>23660</v>
      </c>
      <c r="B156" s="5">
        <v>3</v>
      </c>
      <c r="C156" s="5">
        <v>3</v>
      </c>
      <c r="D156" s="5">
        <v>1</v>
      </c>
      <c r="E156" s="5">
        <v>2</v>
      </c>
      <c r="F156" s="5">
        <v>3</v>
      </c>
      <c r="G156" s="5">
        <v>3</v>
      </c>
      <c r="H156" s="5">
        <v>3</v>
      </c>
      <c r="I156" s="5">
        <v>3</v>
      </c>
    </row>
    <row r="157" spans="1:9" x14ac:dyDescent="0.35">
      <c r="A157" s="4">
        <v>23699</v>
      </c>
      <c r="B157" s="5">
        <v>3</v>
      </c>
      <c r="C157" s="5">
        <v>3</v>
      </c>
      <c r="D157" s="5">
        <v>3</v>
      </c>
      <c r="E157" s="5">
        <v>3</v>
      </c>
      <c r="F157" s="5">
        <v>3</v>
      </c>
      <c r="G157" s="5">
        <v>3</v>
      </c>
      <c r="H157" s="5">
        <v>2</v>
      </c>
      <c r="I157" s="5">
        <v>3</v>
      </c>
    </row>
    <row r="158" spans="1:9" x14ac:dyDescent="0.35">
      <c r="A158" s="4">
        <v>23700</v>
      </c>
      <c r="B158" s="5">
        <v>4</v>
      </c>
      <c r="C158" s="5">
        <v>2</v>
      </c>
      <c r="D158" s="5">
        <v>2</v>
      </c>
      <c r="E158" s="5">
        <v>2</v>
      </c>
      <c r="F158" s="5">
        <v>2</v>
      </c>
      <c r="G158" s="5">
        <v>2</v>
      </c>
      <c r="H158" s="5">
        <v>4</v>
      </c>
      <c r="I158" s="5">
        <v>4</v>
      </c>
    </row>
    <row r="159" spans="1:9" x14ac:dyDescent="0.35">
      <c r="A159" s="4">
        <v>23706</v>
      </c>
      <c r="B159" s="5">
        <v>3</v>
      </c>
      <c r="C159" s="5">
        <v>3</v>
      </c>
      <c r="D159" s="5">
        <v>3</v>
      </c>
      <c r="E159" s="5">
        <v>3</v>
      </c>
      <c r="F159" s="5">
        <v>3</v>
      </c>
      <c r="G159" s="5">
        <v>3</v>
      </c>
      <c r="H159" s="5">
        <v>3</v>
      </c>
      <c r="I159" s="5">
        <v>3</v>
      </c>
    </row>
    <row r="160" spans="1:9" x14ac:dyDescent="0.35">
      <c r="A160" s="4">
        <v>23708</v>
      </c>
      <c r="B160" s="5">
        <v>4</v>
      </c>
      <c r="C160" s="5">
        <v>3</v>
      </c>
      <c r="D160" s="5">
        <v>3</v>
      </c>
      <c r="E160" s="5">
        <v>3</v>
      </c>
      <c r="F160" s="5">
        <v>3</v>
      </c>
      <c r="G160" s="5">
        <v>4</v>
      </c>
      <c r="H160" s="5">
        <v>4</v>
      </c>
      <c r="I160" s="5">
        <v>4</v>
      </c>
    </row>
    <row r="161" spans="1:9" x14ac:dyDescent="0.35">
      <c r="A161" s="4">
        <v>22890</v>
      </c>
      <c r="B161" s="5">
        <v>3</v>
      </c>
      <c r="C161" s="5">
        <v>4</v>
      </c>
      <c r="D161" s="5">
        <v>4</v>
      </c>
      <c r="E161" s="5">
        <v>4</v>
      </c>
      <c r="F161" s="5">
        <v>3</v>
      </c>
      <c r="G161" s="5">
        <v>4</v>
      </c>
      <c r="H161" s="5">
        <v>4</v>
      </c>
      <c r="I161" s="5">
        <v>4</v>
      </c>
    </row>
    <row r="162" spans="1:9" x14ac:dyDescent="0.35">
      <c r="A162" s="4">
        <v>23749</v>
      </c>
      <c r="B162" s="5">
        <v>4</v>
      </c>
      <c r="C162" s="5">
        <v>3</v>
      </c>
      <c r="D162" s="5">
        <v>2</v>
      </c>
      <c r="E162" s="5">
        <v>3</v>
      </c>
      <c r="F162" s="5">
        <v>4</v>
      </c>
      <c r="G162" s="5">
        <v>1</v>
      </c>
      <c r="H162" s="5">
        <v>1</v>
      </c>
      <c r="I162" s="5">
        <v>3</v>
      </c>
    </row>
    <row r="163" spans="1:9" x14ac:dyDescent="0.35">
      <c r="A163" s="4">
        <v>20814</v>
      </c>
      <c r="B163" s="5">
        <v>3</v>
      </c>
      <c r="C163" s="5">
        <v>3</v>
      </c>
      <c r="D163" s="5">
        <v>3</v>
      </c>
      <c r="E163" s="5">
        <v>3</v>
      </c>
      <c r="F163" s="5">
        <v>3</v>
      </c>
      <c r="G163" s="5">
        <v>4</v>
      </c>
      <c r="H163" s="5">
        <v>4</v>
      </c>
      <c r="I163" s="5">
        <v>4</v>
      </c>
    </row>
    <row r="164" spans="1:9" x14ac:dyDescent="0.35">
      <c r="A164" s="4">
        <v>23470</v>
      </c>
      <c r="B164" s="5">
        <v>3</v>
      </c>
      <c r="C164" s="5">
        <v>2</v>
      </c>
      <c r="D164" s="5">
        <v>3</v>
      </c>
      <c r="E164" s="5">
        <v>2</v>
      </c>
      <c r="F164" s="5">
        <v>2</v>
      </c>
      <c r="G164" s="5">
        <v>2</v>
      </c>
      <c r="H164" s="5">
        <v>1</v>
      </c>
      <c r="I164" s="5">
        <v>3</v>
      </c>
    </row>
    <row r="165" spans="1:9" x14ac:dyDescent="0.35">
      <c r="A165" s="4">
        <v>23809</v>
      </c>
      <c r="B165" s="5">
        <v>3</v>
      </c>
      <c r="C165" s="5">
        <v>3</v>
      </c>
      <c r="D165" s="5">
        <v>3</v>
      </c>
      <c r="E165" s="5">
        <v>3</v>
      </c>
      <c r="F165" s="5">
        <v>4</v>
      </c>
      <c r="G165" s="5">
        <v>4</v>
      </c>
      <c r="H165" s="5">
        <v>4</v>
      </c>
      <c r="I165" s="5">
        <v>4</v>
      </c>
    </row>
    <row r="166" spans="1:9" x14ac:dyDescent="0.35">
      <c r="A166" s="4">
        <v>19696</v>
      </c>
      <c r="B166" s="5">
        <v>3</v>
      </c>
      <c r="C166" s="5">
        <v>3</v>
      </c>
      <c r="D166" s="5">
        <v>3</v>
      </c>
      <c r="E166" s="5">
        <v>3</v>
      </c>
      <c r="F166" s="5">
        <v>3</v>
      </c>
      <c r="G166" s="5">
        <v>3</v>
      </c>
      <c r="H166" s="5">
        <v>2</v>
      </c>
      <c r="I166" s="5">
        <v>4</v>
      </c>
    </row>
  </sheetData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BDDD-7F60-425B-AFF3-E98429748D6C}">
  <dimension ref="A1:N23"/>
  <sheetViews>
    <sheetView workbookViewId="0">
      <selection activeCell="D13" sqref="D13"/>
    </sheetView>
  </sheetViews>
  <sheetFormatPr defaultRowHeight="14.5" x14ac:dyDescent="0.35"/>
  <cols>
    <col min="1" max="1" width="14.54296875" bestFit="1" customWidth="1"/>
    <col min="7" max="7" width="10" bestFit="1" customWidth="1"/>
    <col min="8" max="8" width="9.36328125" bestFit="1" customWidth="1"/>
    <col min="9" max="9" width="12.6328125" bestFit="1" customWidth="1"/>
    <col min="10" max="10" width="7.08984375" bestFit="1" customWidth="1"/>
    <col min="13" max="13" width="10.08984375" bestFit="1" customWidth="1"/>
  </cols>
  <sheetData>
    <row r="1" spans="1:13" ht="15" thickBot="1" x14ac:dyDescent="0.4">
      <c r="A1" s="61" t="s">
        <v>252</v>
      </c>
      <c r="B1" s="60" t="s">
        <v>251</v>
      </c>
    </row>
    <row r="2" spans="1:13" x14ac:dyDescent="0.35">
      <c r="A2" s="53">
        <v>1</v>
      </c>
      <c r="B2" s="52">
        <v>0.63</v>
      </c>
    </row>
    <row r="3" spans="1:13" x14ac:dyDescent="0.35">
      <c r="A3" s="53">
        <v>2</v>
      </c>
      <c r="B3" s="52">
        <v>0.78</v>
      </c>
    </row>
    <row r="4" spans="1:13" ht="15" thickBot="1" x14ac:dyDescent="0.4">
      <c r="A4" s="53">
        <v>3</v>
      </c>
      <c r="B4" s="52">
        <v>0.76</v>
      </c>
      <c r="G4" s="57" t="s">
        <v>226</v>
      </c>
      <c r="H4" s="59" t="s">
        <v>246</v>
      </c>
      <c r="I4" s="59" t="s">
        <v>247</v>
      </c>
      <c r="J4" s="58" t="s">
        <v>233</v>
      </c>
      <c r="L4" s="57" t="s">
        <v>227</v>
      </c>
      <c r="M4" s="56" t="s">
        <v>226</v>
      </c>
    </row>
    <row r="5" spans="1:13" x14ac:dyDescent="0.35">
      <c r="A5" s="53">
        <v>4</v>
      </c>
      <c r="B5" s="52">
        <v>0.75</v>
      </c>
      <c r="G5" s="44">
        <v>14</v>
      </c>
      <c r="H5" s="43">
        <v>6.0000000000000001E-3</v>
      </c>
      <c r="I5" s="42">
        <v>-2.5121443279304616</v>
      </c>
      <c r="J5" s="55">
        <v>1</v>
      </c>
      <c r="L5" s="44">
        <v>1</v>
      </c>
      <c r="M5" s="54" t="s">
        <v>248</v>
      </c>
    </row>
    <row r="6" spans="1:13" x14ac:dyDescent="0.35">
      <c r="A6" s="53">
        <v>5</v>
      </c>
      <c r="B6" s="52">
        <v>0.56000000000000005</v>
      </c>
      <c r="G6" s="44">
        <v>15</v>
      </c>
      <c r="H6" s="43">
        <v>1.2E-2</v>
      </c>
      <c r="I6" s="42">
        <v>-2.257129244486225</v>
      </c>
      <c r="J6" s="41">
        <v>1</v>
      </c>
      <c r="L6" s="44">
        <v>2</v>
      </c>
      <c r="M6" s="46" t="s">
        <v>238</v>
      </c>
    </row>
    <row r="7" spans="1:13" x14ac:dyDescent="0.35">
      <c r="A7" s="53">
        <v>6</v>
      </c>
      <c r="B7" s="52">
        <v>0.68</v>
      </c>
      <c r="G7" s="44">
        <v>16</v>
      </c>
      <c r="H7" s="43">
        <v>1.4999999999999999E-2</v>
      </c>
      <c r="I7" s="42">
        <v>-2.1700903775845601</v>
      </c>
      <c r="J7" s="41">
        <v>1</v>
      </c>
      <c r="L7" s="44">
        <v>3</v>
      </c>
      <c r="M7" s="46" t="s">
        <v>237</v>
      </c>
    </row>
    <row r="8" spans="1:13" x14ac:dyDescent="0.35">
      <c r="A8" s="53">
        <v>7</v>
      </c>
      <c r="B8" s="52">
        <v>0.64</v>
      </c>
      <c r="G8" s="44">
        <v>17</v>
      </c>
      <c r="H8" s="43">
        <v>1.7999999999999999E-2</v>
      </c>
      <c r="I8" s="42">
        <v>-2.0969274291643418</v>
      </c>
      <c r="J8" s="41">
        <v>1</v>
      </c>
      <c r="L8" s="44">
        <v>4</v>
      </c>
      <c r="M8" s="46" t="s">
        <v>239</v>
      </c>
    </row>
    <row r="9" spans="1:13" ht="15" thickBot="1" x14ac:dyDescent="0.4">
      <c r="A9" s="51">
        <v>8</v>
      </c>
      <c r="B9" s="50">
        <v>0.56999999999999995</v>
      </c>
      <c r="G9" s="44">
        <v>18</v>
      </c>
      <c r="H9" s="43">
        <v>0.03</v>
      </c>
      <c r="I9" s="42">
        <v>-1.8807936081512509</v>
      </c>
      <c r="J9" s="41">
        <v>1</v>
      </c>
      <c r="L9" s="44">
        <v>5</v>
      </c>
      <c r="M9" s="46" t="s">
        <v>240</v>
      </c>
    </row>
    <row r="10" spans="1:13" x14ac:dyDescent="0.35">
      <c r="A10" s="48" t="s">
        <v>250</v>
      </c>
      <c r="B10" s="49">
        <v>3.65</v>
      </c>
      <c r="G10" s="44">
        <v>19</v>
      </c>
      <c r="H10" s="43">
        <v>5.3999999999999999E-2</v>
      </c>
      <c r="I10" s="42">
        <v>-1.607247891900218</v>
      </c>
      <c r="J10" s="41">
        <v>2</v>
      </c>
      <c r="L10" s="44">
        <v>6</v>
      </c>
      <c r="M10" s="46" t="s">
        <v>243</v>
      </c>
    </row>
    <row r="11" spans="1:13" x14ac:dyDescent="0.35">
      <c r="A11" s="48" t="s">
        <v>249</v>
      </c>
      <c r="B11" s="47">
        <v>0.45619999999999999</v>
      </c>
      <c r="G11" s="44">
        <v>20</v>
      </c>
      <c r="H11" s="43">
        <v>0.09</v>
      </c>
      <c r="I11" s="42">
        <v>-1.3407550336902161</v>
      </c>
      <c r="J11" s="41">
        <v>2</v>
      </c>
      <c r="L11" s="44">
        <v>7</v>
      </c>
      <c r="M11" s="46" t="s">
        <v>242</v>
      </c>
    </row>
    <row r="12" spans="1:13" x14ac:dyDescent="0.35">
      <c r="G12" s="44">
        <v>21</v>
      </c>
      <c r="H12" s="43">
        <v>0.13200000000000001</v>
      </c>
      <c r="I12" s="42">
        <v>-1.1169867278766101</v>
      </c>
      <c r="J12" s="41">
        <v>3</v>
      </c>
      <c r="L12" s="44">
        <v>8</v>
      </c>
      <c r="M12" s="46" t="s">
        <v>241</v>
      </c>
    </row>
    <row r="13" spans="1:13" x14ac:dyDescent="0.35">
      <c r="G13" s="44">
        <v>22</v>
      </c>
      <c r="H13" s="43">
        <v>0.18</v>
      </c>
      <c r="I13" s="42">
        <v>-0.91536508784281501</v>
      </c>
      <c r="J13" s="41">
        <v>3</v>
      </c>
      <c r="L13" s="44">
        <v>9</v>
      </c>
      <c r="M13" s="46" t="s">
        <v>52</v>
      </c>
    </row>
    <row r="14" spans="1:13" x14ac:dyDescent="0.35">
      <c r="G14" s="44">
        <v>23</v>
      </c>
      <c r="H14" s="43">
        <v>0.24</v>
      </c>
      <c r="I14" s="42">
        <v>-0.7063025628400873</v>
      </c>
      <c r="J14" s="41">
        <v>4</v>
      </c>
    </row>
    <row r="15" spans="1:13" x14ac:dyDescent="0.35">
      <c r="G15" s="44">
        <v>24</v>
      </c>
      <c r="H15" s="43">
        <v>0.34899999999999998</v>
      </c>
      <c r="I15" s="42">
        <v>-0.38802166621797712</v>
      </c>
      <c r="J15" s="41">
        <v>4</v>
      </c>
    </row>
    <row r="16" spans="1:13" x14ac:dyDescent="0.35">
      <c r="G16" s="44">
        <v>25</v>
      </c>
      <c r="H16" s="43">
        <v>0.46899999999999997</v>
      </c>
      <c r="I16" s="42">
        <v>-7.7783841646915236E-2</v>
      </c>
      <c r="J16" s="41">
        <v>5</v>
      </c>
    </row>
    <row r="17" spans="7:14" x14ac:dyDescent="0.35">
      <c r="G17" s="44">
        <v>26</v>
      </c>
      <c r="H17" s="43">
        <v>0.55400000000000005</v>
      </c>
      <c r="I17" s="42">
        <v>0.13577393130211168</v>
      </c>
      <c r="J17" s="41">
        <v>5</v>
      </c>
    </row>
    <row r="18" spans="7:14" x14ac:dyDescent="0.35">
      <c r="G18" s="44">
        <v>27</v>
      </c>
      <c r="H18" s="43">
        <v>0.64400000000000002</v>
      </c>
      <c r="I18" s="42">
        <v>0.36917136250308985</v>
      </c>
      <c r="J18" s="41">
        <v>6</v>
      </c>
    </row>
    <row r="19" spans="7:14" x14ac:dyDescent="0.35">
      <c r="G19" s="44">
        <v>28</v>
      </c>
      <c r="H19" s="43">
        <v>0.753</v>
      </c>
      <c r="I19" s="42">
        <v>0.68396067235068214</v>
      </c>
      <c r="J19" s="41">
        <v>6</v>
      </c>
    </row>
    <row r="20" spans="7:14" x14ac:dyDescent="0.35">
      <c r="G20" s="44">
        <v>29</v>
      </c>
      <c r="H20" s="43">
        <v>0.81299999999999994</v>
      </c>
      <c r="I20" s="42">
        <v>0.88900573060102517</v>
      </c>
      <c r="J20" s="41">
        <v>7</v>
      </c>
      <c r="N20" s="45"/>
    </row>
    <row r="21" spans="7:14" x14ac:dyDescent="0.35">
      <c r="G21" s="44">
        <v>30</v>
      </c>
      <c r="H21" s="43">
        <v>0.85499999999999998</v>
      </c>
      <c r="I21" s="42">
        <v>1.058121617684777</v>
      </c>
      <c r="J21" s="41">
        <v>7</v>
      </c>
    </row>
    <row r="22" spans="7:14" x14ac:dyDescent="0.35">
      <c r="G22" s="44">
        <v>31</v>
      </c>
      <c r="H22" s="43">
        <v>0.90900000000000003</v>
      </c>
      <c r="I22" s="42">
        <v>1.3346222867001938</v>
      </c>
      <c r="J22" s="41">
        <v>8</v>
      </c>
    </row>
    <row r="23" spans="7:14" x14ac:dyDescent="0.35">
      <c r="G23" s="44">
        <v>32</v>
      </c>
      <c r="H23" s="43">
        <v>0.93899999999999995</v>
      </c>
      <c r="I23" s="42">
        <v>1.5464331222567471</v>
      </c>
      <c r="J23" s="41">
        <v>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AE8D-07EE-4F90-9648-8C1F7FC80674}">
  <dimension ref="A1:K85"/>
  <sheetViews>
    <sheetView zoomScale="60" zoomScaleNormal="60" workbookViewId="0">
      <selection activeCell="V28" sqref="V28"/>
    </sheetView>
  </sheetViews>
  <sheetFormatPr defaultRowHeight="14.5" x14ac:dyDescent="0.35"/>
  <cols>
    <col min="1" max="1" width="10.6328125" bestFit="1" customWidth="1"/>
    <col min="2" max="2" width="18.6328125" customWidth="1"/>
  </cols>
  <sheetData>
    <row r="1" spans="1:11" x14ac:dyDescent="0.35">
      <c r="A1" s="3" t="s">
        <v>255</v>
      </c>
      <c r="B1" s="3" t="s">
        <v>254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253</v>
      </c>
    </row>
    <row r="2" spans="1:11" x14ac:dyDescent="0.35">
      <c r="A2" s="4">
        <v>21180</v>
      </c>
      <c r="B2" s="62">
        <v>2</v>
      </c>
      <c r="C2" s="5">
        <v>4</v>
      </c>
      <c r="D2" s="5">
        <v>3</v>
      </c>
      <c r="E2" s="5">
        <v>3</v>
      </c>
      <c r="F2" s="5">
        <v>4</v>
      </c>
      <c r="G2" s="5">
        <v>4</v>
      </c>
      <c r="H2" s="5">
        <v>4</v>
      </c>
      <c r="I2" s="5">
        <v>3</v>
      </c>
      <c r="J2" s="5">
        <v>4</v>
      </c>
      <c r="K2" s="62">
        <v>29</v>
      </c>
    </row>
    <row r="3" spans="1:11" x14ac:dyDescent="0.35">
      <c r="A3" s="4">
        <v>21202</v>
      </c>
      <c r="B3" s="62">
        <v>3</v>
      </c>
      <c r="C3" s="5">
        <v>4</v>
      </c>
      <c r="D3" s="5">
        <v>4</v>
      </c>
      <c r="E3" s="5">
        <v>4</v>
      </c>
      <c r="F3" s="5">
        <v>4</v>
      </c>
      <c r="G3" s="5">
        <v>3</v>
      </c>
      <c r="H3" s="5">
        <v>4</v>
      </c>
      <c r="I3" s="5">
        <v>4</v>
      </c>
      <c r="J3" s="5">
        <v>4</v>
      </c>
      <c r="K3" s="62">
        <v>31</v>
      </c>
    </row>
    <row r="4" spans="1:11" x14ac:dyDescent="0.35">
      <c r="A4" s="4">
        <v>21169</v>
      </c>
      <c r="B4" s="62">
        <v>3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62">
        <v>32</v>
      </c>
    </row>
    <row r="5" spans="1:11" x14ac:dyDescent="0.35">
      <c r="A5" s="4">
        <v>21159</v>
      </c>
      <c r="B5" s="62">
        <v>0</v>
      </c>
      <c r="C5" s="5">
        <v>3</v>
      </c>
      <c r="D5" s="5">
        <v>1</v>
      </c>
      <c r="E5" s="5">
        <v>1</v>
      </c>
      <c r="F5" s="5">
        <v>2</v>
      </c>
      <c r="G5" s="5">
        <v>3</v>
      </c>
      <c r="H5" s="5">
        <v>3</v>
      </c>
      <c r="I5" s="5">
        <v>2</v>
      </c>
      <c r="J5" s="5">
        <v>3</v>
      </c>
      <c r="K5" s="62">
        <v>18</v>
      </c>
    </row>
    <row r="6" spans="1:11" x14ac:dyDescent="0.35">
      <c r="A6" s="4">
        <v>21218</v>
      </c>
      <c r="B6" s="62">
        <v>1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4</v>
      </c>
      <c r="K6" s="62">
        <v>27</v>
      </c>
    </row>
    <row r="7" spans="1:11" x14ac:dyDescent="0.35">
      <c r="A7" s="4">
        <v>20110</v>
      </c>
      <c r="B7" s="62">
        <v>3</v>
      </c>
      <c r="C7" s="5">
        <v>3</v>
      </c>
      <c r="D7" s="5">
        <v>3</v>
      </c>
      <c r="E7" s="5">
        <v>3</v>
      </c>
      <c r="F7" s="5">
        <v>3</v>
      </c>
      <c r="G7" s="5">
        <v>2</v>
      </c>
      <c r="H7" s="5">
        <v>3</v>
      </c>
      <c r="I7" s="5">
        <v>2</v>
      </c>
      <c r="J7" s="5">
        <v>3</v>
      </c>
      <c r="K7" s="62">
        <v>22</v>
      </c>
    </row>
    <row r="8" spans="1:11" x14ac:dyDescent="0.35">
      <c r="A8" s="4">
        <v>21258</v>
      </c>
      <c r="B8" s="62">
        <v>0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62">
        <v>32</v>
      </c>
    </row>
    <row r="9" spans="1:11" x14ac:dyDescent="0.35">
      <c r="A9" s="4">
        <v>21336</v>
      </c>
      <c r="B9" s="62">
        <v>3</v>
      </c>
      <c r="C9" s="5">
        <v>4</v>
      </c>
      <c r="D9" s="5">
        <v>4</v>
      </c>
      <c r="E9" s="5">
        <v>4</v>
      </c>
      <c r="F9" s="5">
        <v>3</v>
      </c>
      <c r="G9" s="5">
        <v>4</v>
      </c>
      <c r="H9" s="5">
        <v>4</v>
      </c>
      <c r="I9" s="5">
        <v>3</v>
      </c>
      <c r="J9" s="5">
        <v>4</v>
      </c>
      <c r="K9" s="62">
        <v>30</v>
      </c>
    </row>
    <row r="10" spans="1:11" x14ac:dyDescent="0.35">
      <c r="A10" s="4">
        <v>21353</v>
      </c>
      <c r="B10" s="62">
        <v>1</v>
      </c>
      <c r="C10" s="5">
        <v>4</v>
      </c>
      <c r="D10" s="5">
        <v>3</v>
      </c>
      <c r="E10" s="5">
        <v>3</v>
      </c>
      <c r="F10" s="5">
        <v>2</v>
      </c>
      <c r="G10" s="5">
        <v>4</v>
      </c>
      <c r="H10" s="5">
        <v>4</v>
      </c>
      <c r="I10" s="5">
        <v>4</v>
      </c>
      <c r="J10" s="5">
        <v>4</v>
      </c>
      <c r="K10" s="62">
        <v>28</v>
      </c>
    </row>
    <row r="11" spans="1:11" x14ac:dyDescent="0.35">
      <c r="A11" s="4">
        <v>21080</v>
      </c>
      <c r="B11" s="62">
        <v>2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62">
        <v>32</v>
      </c>
    </row>
    <row r="12" spans="1:11" x14ac:dyDescent="0.35">
      <c r="A12" s="4">
        <v>21356</v>
      </c>
      <c r="B12" s="62">
        <v>1</v>
      </c>
      <c r="C12" s="5">
        <v>4</v>
      </c>
      <c r="D12" s="5">
        <v>3</v>
      </c>
      <c r="E12" s="5">
        <v>3</v>
      </c>
      <c r="F12" s="5">
        <v>2</v>
      </c>
      <c r="G12" s="5">
        <v>4</v>
      </c>
      <c r="H12" s="5">
        <v>4</v>
      </c>
      <c r="I12" s="5">
        <v>2</v>
      </c>
      <c r="J12" s="5">
        <v>4</v>
      </c>
      <c r="K12" s="62">
        <v>26</v>
      </c>
    </row>
    <row r="13" spans="1:11" x14ac:dyDescent="0.35">
      <c r="A13" s="4">
        <v>21373</v>
      </c>
      <c r="B13" s="62">
        <v>1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2</v>
      </c>
      <c r="J13" s="5">
        <v>4</v>
      </c>
      <c r="K13" s="62">
        <v>24</v>
      </c>
    </row>
    <row r="14" spans="1:11" x14ac:dyDescent="0.35">
      <c r="A14" s="4">
        <v>21470</v>
      </c>
      <c r="B14" s="62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4</v>
      </c>
      <c r="J14" s="5">
        <v>4</v>
      </c>
      <c r="K14" s="62">
        <v>26</v>
      </c>
    </row>
    <row r="15" spans="1:11" x14ac:dyDescent="0.35">
      <c r="A15" s="4">
        <v>21495</v>
      </c>
      <c r="B15" s="62">
        <v>1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62">
        <v>32</v>
      </c>
    </row>
    <row r="16" spans="1:11" x14ac:dyDescent="0.35">
      <c r="A16" s="4">
        <v>21278</v>
      </c>
      <c r="B16" s="62">
        <v>3</v>
      </c>
      <c r="C16" s="5">
        <v>4</v>
      </c>
      <c r="D16" s="5">
        <v>4</v>
      </c>
      <c r="E16" s="5">
        <v>3</v>
      </c>
      <c r="F16" s="5">
        <v>3</v>
      </c>
      <c r="G16" s="5">
        <v>4</v>
      </c>
      <c r="H16" s="5">
        <v>4</v>
      </c>
      <c r="I16" s="5">
        <v>2</v>
      </c>
      <c r="J16" s="5">
        <v>4</v>
      </c>
      <c r="K16" s="62">
        <v>28</v>
      </c>
    </row>
    <row r="17" spans="1:11" x14ac:dyDescent="0.35">
      <c r="A17" s="4">
        <v>21585</v>
      </c>
      <c r="B17" s="62">
        <v>3</v>
      </c>
      <c r="C17" s="5">
        <v>3</v>
      </c>
      <c r="D17" s="5">
        <v>3</v>
      </c>
      <c r="E17" s="5">
        <v>3</v>
      </c>
      <c r="F17" s="5">
        <v>4</v>
      </c>
      <c r="G17" s="5">
        <v>3</v>
      </c>
      <c r="H17" s="5">
        <v>4</v>
      </c>
      <c r="I17" s="5">
        <v>3</v>
      </c>
      <c r="J17" s="5">
        <v>4</v>
      </c>
      <c r="K17" s="62">
        <v>27</v>
      </c>
    </row>
    <row r="18" spans="1:11" x14ac:dyDescent="0.35">
      <c r="A18" s="4">
        <v>21594</v>
      </c>
      <c r="B18" s="62">
        <v>3</v>
      </c>
      <c r="C18" s="5">
        <v>2</v>
      </c>
      <c r="D18" s="5">
        <v>3</v>
      </c>
      <c r="E18" s="5">
        <v>3</v>
      </c>
      <c r="F18" s="5">
        <v>3</v>
      </c>
      <c r="G18" s="5">
        <v>2</v>
      </c>
      <c r="H18" s="5">
        <v>2</v>
      </c>
      <c r="I18" s="5">
        <v>4</v>
      </c>
      <c r="J18" s="5">
        <v>4</v>
      </c>
      <c r="K18" s="62">
        <v>23</v>
      </c>
    </row>
    <row r="19" spans="1:11" x14ac:dyDescent="0.35">
      <c r="A19" s="4">
        <v>21680</v>
      </c>
      <c r="B19" s="62">
        <v>0</v>
      </c>
      <c r="C19" s="5">
        <v>4</v>
      </c>
      <c r="D19" s="5">
        <v>1</v>
      </c>
      <c r="E19" s="5">
        <v>3</v>
      </c>
      <c r="F19" s="5">
        <v>1</v>
      </c>
      <c r="G19" s="5">
        <v>3</v>
      </c>
      <c r="H19" s="5">
        <v>4</v>
      </c>
      <c r="I19" s="5">
        <v>4</v>
      </c>
      <c r="J19" s="5">
        <v>4</v>
      </c>
      <c r="K19" s="62">
        <v>24</v>
      </c>
    </row>
    <row r="20" spans="1:11" x14ac:dyDescent="0.35">
      <c r="A20" s="4">
        <v>21789</v>
      </c>
      <c r="B20" s="62">
        <v>0</v>
      </c>
      <c r="C20" s="5">
        <v>2</v>
      </c>
      <c r="D20" s="5">
        <v>3</v>
      </c>
      <c r="E20" s="5">
        <v>2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62">
        <v>22</v>
      </c>
    </row>
    <row r="21" spans="1:11" x14ac:dyDescent="0.35">
      <c r="A21" s="4">
        <v>22019</v>
      </c>
      <c r="B21" s="62">
        <v>0</v>
      </c>
      <c r="C21" s="5">
        <v>4</v>
      </c>
      <c r="D21" s="5">
        <v>4</v>
      </c>
      <c r="E21" s="5">
        <v>2</v>
      </c>
      <c r="F21" s="5">
        <v>1</v>
      </c>
      <c r="G21" s="5">
        <v>1</v>
      </c>
      <c r="H21" s="5">
        <v>1</v>
      </c>
      <c r="I21" s="5">
        <v>1</v>
      </c>
      <c r="J21" s="5">
        <v>4</v>
      </c>
      <c r="K21" s="62">
        <v>18</v>
      </c>
    </row>
    <row r="22" spans="1:11" x14ac:dyDescent="0.35">
      <c r="A22" s="4">
        <v>22057</v>
      </c>
      <c r="B22" s="62">
        <v>1</v>
      </c>
      <c r="C22" s="5">
        <v>3</v>
      </c>
      <c r="D22" s="5">
        <v>3</v>
      </c>
      <c r="E22" s="5">
        <v>2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62">
        <v>23</v>
      </c>
    </row>
    <row r="23" spans="1:11" x14ac:dyDescent="0.35">
      <c r="A23" s="4">
        <v>22050</v>
      </c>
      <c r="B23" s="62">
        <v>2</v>
      </c>
      <c r="C23" s="5">
        <v>4</v>
      </c>
      <c r="D23" s="5">
        <v>4</v>
      </c>
      <c r="E23" s="5">
        <v>3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62">
        <v>31</v>
      </c>
    </row>
    <row r="24" spans="1:11" x14ac:dyDescent="0.35">
      <c r="A24" s="4">
        <v>22088</v>
      </c>
      <c r="B24" s="62">
        <v>3</v>
      </c>
      <c r="C24" s="5">
        <v>4</v>
      </c>
      <c r="D24" s="5">
        <v>2</v>
      </c>
      <c r="E24" s="5">
        <v>3</v>
      </c>
      <c r="F24" s="5">
        <v>2</v>
      </c>
      <c r="G24" s="5">
        <v>4</v>
      </c>
      <c r="H24" s="5">
        <v>3</v>
      </c>
      <c r="I24" s="5">
        <v>2</v>
      </c>
      <c r="J24" s="5">
        <v>4</v>
      </c>
      <c r="K24" s="62">
        <v>24</v>
      </c>
    </row>
    <row r="25" spans="1:11" x14ac:dyDescent="0.35">
      <c r="A25" s="4">
        <v>22213</v>
      </c>
      <c r="B25" s="62">
        <v>3</v>
      </c>
      <c r="C25" s="5">
        <v>4</v>
      </c>
      <c r="D25" s="5">
        <v>3</v>
      </c>
      <c r="E25" s="5">
        <v>3</v>
      </c>
      <c r="F25" s="5">
        <v>4</v>
      </c>
      <c r="G25" s="5">
        <v>3</v>
      </c>
      <c r="H25" s="5">
        <v>4</v>
      </c>
      <c r="I25" s="5">
        <v>4</v>
      </c>
      <c r="J25" s="5">
        <v>4</v>
      </c>
      <c r="K25" s="62">
        <v>29</v>
      </c>
    </row>
    <row r="26" spans="1:11" x14ac:dyDescent="0.35">
      <c r="A26" s="4">
        <v>19486</v>
      </c>
      <c r="B26" s="62">
        <v>1</v>
      </c>
      <c r="C26" s="5">
        <v>4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2</v>
      </c>
      <c r="J26" s="5">
        <v>3</v>
      </c>
      <c r="K26" s="62">
        <v>24</v>
      </c>
    </row>
    <row r="27" spans="1:11" x14ac:dyDescent="0.35">
      <c r="A27" s="4">
        <v>22252</v>
      </c>
      <c r="B27" s="62">
        <v>3</v>
      </c>
      <c r="C27" s="5">
        <v>3</v>
      </c>
      <c r="D27" s="5">
        <v>3</v>
      </c>
      <c r="E27" s="5">
        <v>3</v>
      </c>
      <c r="F27" s="5">
        <v>4</v>
      </c>
      <c r="G27" s="5">
        <v>4</v>
      </c>
      <c r="H27" s="5">
        <v>4</v>
      </c>
      <c r="I27" s="5">
        <v>3</v>
      </c>
      <c r="J27" s="5">
        <v>4</v>
      </c>
      <c r="K27" s="62">
        <v>28</v>
      </c>
    </row>
    <row r="28" spans="1:11" x14ac:dyDescent="0.35">
      <c r="A28" s="4">
        <v>22259</v>
      </c>
      <c r="B28" s="62">
        <v>3</v>
      </c>
      <c r="C28" s="5">
        <v>4</v>
      </c>
      <c r="D28" s="5">
        <v>3</v>
      </c>
      <c r="E28" s="5">
        <v>2</v>
      </c>
      <c r="F28" s="5">
        <v>3</v>
      </c>
      <c r="G28" s="5">
        <v>4</v>
      </c>
      <c r="H28" s="5">
        <v>3</v>
      </c>
      <c r="I28" s="5">
        <v>4</v>
      </c>
      <c r="J28" s="5">
        <v>4</v>
      </c>
      <c r="K28" s="62">
        <v>27</v>
      </c>
    </row>
    <row r="29" spans="1:11" x14ac:dyDescent="0.35">
      <c r="A29" s="4">
        <v>22299</v>
      </c>
      <c r="B29" s="62">
        <v>2</v>
      </c>
      <c r="C29" s="5">
        <v>4</v>
      </c>
      <c r="D29" s="5">
        <v>3</v>
      </c>
      <c r="E29" s="5">
        <v>2</v>
      </c>
      <c r="F29" s="5">
        <v>3</v>
      </c>
      <c r="G29" s="5">
        <v>3</v>
      </c>
      <c r="H29" s="5">
        <v>3</v>
      </c>
      <c r="I29" s="5">
        <v>3</v>
      </c>
      <c r="J29" s="5">
        <v>4</v>
      </c>
      <c r="K29" s="62">
        <v>25</v>
      </c>
    </row>
    <row r="30" spans="1:11" x14ac:dyDescent="0.35">
      <c r="A30" s="4">
        <v>22300</v>
      </c>
      <c r="B30" s="62">
        <v>3</v>
      </c>
      <c r="C30" s="5">
        <v>4</v>
      </c>
      <c r="D30" s="5">
        <v>4</v>
      </c>
      <c r="E30" s="5">
        <v>3</v>
      </c>
      <c r="F30" s="5">
        <v>3</v>
      </c>
      <c r="G30" s="5">
        <v>3</v>
      </c>
      <c r="H30" s="5">
        <v>4</v>
      </c>
      <c r="I30" s="5">
        <v>2</v>
      </c>
      <c r="J30" s="5">
        <v>4</v>
      </c>
      <c r="K30" s="62">
        <v>27</v>
      </c>
    </row>
    <row r="31" spans="1:11" x14ac:dyDescent="0.35">
      <c r="A31" s="4">
        <v>22307</v>
      </c>
      <c r="B31" s="62">
        <v>2</v>
      </c>
      <c r="C31" s="5">
        <v>3</v>
      </c>
      <c r="D31" s="5">
        <v>2</v>
      </c>
      <c r="E31" s="5">
        <v>2</v>
      </c>
      <c r="F31" s="5">
        <v>3</v>
      </c>
      <c r="G31" s="5">
        <v>3</v>
      </c>
      <c r="H31" s="5">
        <v>2</v>
      </c>
      <c r="I31" s="5">
        <v>2</v>
      </c>
      <c r="J31" s="5">
        <v>4</v>
      </c>
      <c r="K31" s="62">
        <v>21</v>
      </c>
    </row>
    <row r="32" spans="1:11" x14ac:dyDescent="0.35">
      <c r="A32" s="4">
        <v>22308</v>
      </c>
      <c r="B32" s="62">
        <v>1</v>
      </c>
      <c r="C32" s="5">
        <v>4</v>
      </c>
      <c r="D32" s="5">
        <v>4</v>
      </c>
      <c r="E32" s="5">
        <v>4</v>
      </c>
      <c r="F32" s="5">
        <v>3</v>
      </c>
      <c r="G32" s="5">
        <v>4</v>
      </c>
      <c r="H32" s="5">
        <v>4</v>
      </c>
      <c r="I32" s="5">
        <v>4</v>
      </c>
      <c r="J32" s="5">
        <v>4</v>
      </c>
      <c r="K32" s="62">
        <v>31</v>
      </c>
    </row>
    <row r="33" spans="1:11" x14ac:dyDescent="0.35">
      <c r="A33" s="4">
        <v>22321</v>
      </c>
      <c r="B33" s="62">
        <v>3</v>
      </c>
      <c r="C33" s="5">
        <v>4</v>
      </c>
      <c r="D33" s="5">
        <v>4</v>
      </c>
      <c r="E33" s="5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62">
        <v>32</v>
      </c>
    </row>
    <row r="34" spans="1:11" x14ac:dyDescent="0.35">
      <c r="A34" s="4">
        <v>22296</v>
      </c>
      <c r="B34" s="62">
        <v>3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4</v>
      </c>
      <c r="K34" s="62">
        <v>25</v>
      </c>
    </row>
    <row r="35" spans="1:11" x14ac:dyDescent="0.35">
      <c r="A35" s="4">
        <v>22341</v>
      </c>
      <c r="B35" s="62">
        <v>3</v>
      </c>
      <c r="C35" s="5">
        <v>3</v>
      </c>
      <c r="D35" s="5">
        <v>4</v>
      </c>
      <c r="E35" s="5">
        <v>3</v>
      </c>
      <c r="F35" s="5">
        <v>3</v>
      </c>
      <c r="G35" s="5">
        <v>3</v>
      </c>
      <c r="H35" s="5">
        <v>4</v>
      </c>
      <c r="I35" s="5">
        <v>3</v>
      </c>
      <c r="J35" s="5">
        <v>3</v>
      </c>
      <c r="K35" s="62">
        <v>26</v>
      </c>
    </row>
    <row r="36" spans="1:11" x14ac:dyDescent="0.35">
      <c r="A36" s="4">
        <v>22344</v>
      </c>
      <c r="B36" s="62">
        <v>3</v>
      </c>
      <c r="C36" s="5">
        <v>4</v>
      </c>
      <c r="D36" s="5">
        <v>4</v>
      </c>
      <c r="E36" s="5">
        <v>4</v>
      </c>
      <c r="F36" s="5">
        <v>4</v>
      </c>
      <c r="G36" s="5">
        <v>4</v>
      </c>
      <c r="H36" s="5">
        <v>4</v>
      </c>
      <c r="I36" s="5">
        <v>4</v>
      </c>
      <c r="J36" s="5">
        <v>4</v>
      </c>
      <c r="K36" s="62">
        <v>32</v>
      </c>
    </row>
    <row r="37" spans="1:11" x14ac:dyDescent="0.35">
      <c r="A37" s="4">
        <v>22363</v>
      </c>
      <c r="B37" s="62">
        <v>0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4</v>
      </c>
      <c r="K37" s="62">
        <v>25</v>
      </c>
    </row>
    <row r="38" spans="1:11" x14ac:dyDescent="0.35">
      <c r="A38" s="4">
        <v>22394</v>
      </c>
      <c r="B38" s="62">
        <v>1</v>
      </c>
      <c r="C38" s="5">
        <v>4</v>
      </c>
      <c r="D38" s="5">
        <v>4</v>
      </c>
      <c r="E38" s="5">
        <v>4</v>
      </c>
      <c r="F38" s="5">
        <v>4</v>
      </c>
      <c r="G38" s="5">
        <v>4</v>
      </c>
      <c r="H38" s="5">
        <v>4</v>
      </c>
      <c r="I38" s="5">
        <v>4</v>
      </c>
      <c r="J38" s="5">
        <v>4</v>
      </c>
      <c r="K38" s="62">
        <v>32</v>
      </c>
    </row>
    <row r="39" spans="1:11" x14ac:dyDescent="0.35">
      <c r="A39" s="4">
        <v>22416</v>
      </c>
      <c r="B39" s="62">
        <v>2</v>
      </c>
      <c r="C39" s="5">
        <v>4</v>
      </c>
      <c r="D39" s="5">
        <v>3</v>
      </c>
      <c r="E39" s="5">
        <v>3</v>
      </c>
      <c r="F39" s="5">
        <v>3</v>
      </c>
      <c r="G39" s="5">
        <v>3</v>
      </c>
      <c r="H39" s="5">
        <v>3</v>
      </c>
      <c r="I39" s="5">
        <v>1</v>
      </c>
      <c r="J39" s="5">
        <v>3</v>
      </c>
      <c r="K39" s="62">
        <v>23</v>
      </c>
    </row>
    <row r="40" spans="1:11" x14ac:dyDescent="0.35">
      <c r="A40" s="4">
        <v>22419</v>
      </c>
      <c r="B40" s="62">
        <v>0</v>
      </c>
      <c r="C40" s="5">
        <v>3</v>
      </c>
      <c r="D40" s="5">
        <v>2</v>
      </c>
      <c r="E40" s="5">
        <v>2</v>
      </c>
      <c r="F40" s="5">
        <v>3</v>
      </c>
      <c r="G40" s="5">
        <v>4</v>
      </c>
      <c r="H40" s="5">
        <v>3</v>
      </c>
      <c r="I40" s="5">
        <v>2</v>
      </c>
      <c r="J40" s="5">
        <v>3</v>
      </c>
      <c r="K40" s="62">
        <v>22</v>
      </c>
    </row>
    <row r="41" spans="1:11" x14ac:dyDescent="0.35">
      <c r="A41" s="4">
        <v>22427</v>
      </c>
      <c r="B41" s="62">
        <v>0</v>
      </c>
      <c r="C41" s="5">
        <v>2</v>
      </c>
      <c r="D41" s="5">
        <v>2</v>
      </c>
      <c r="E41" s="5">
        <v>1</v>
      </c>
      <c r="F41" s="5">
        <v>1</v>
      </c>
      <c r="G41" s="5">
        <v>4</v>
      </c>
      <c r="H41" s="5">
        <v>2</v>
      </c>
      <c r="I41" s="5">
        <v>2</v>
      </c>
      <c r="J41" s="5">
        <v>4</v>
      </c>
      <c r="K41" s="62">
        <v>18</v>
      </c>
    </row>
    <row r="42" spans="1:11" x14ac:dyDescent="0.35">
      <c r="A42" s="4">
        <v>22426</v>
      </c>
      <c r="B42" s="62">
        <v>3</v>
      </c>
      <c r="C42" s="5">
        <v>4</v>
      </c>
      <c r="D42" s="5">
        <v>4</v>
      </c>
      <c r="E42" s="5">
        <v>4</v>
      </c>
      <c r="F42" s="5">
        <v>3</v>
      </c>
      <c r="G42" s="5">
        <v>3</v>
      </c>
      <c r="H42" s="5">
        <v>4</v>
      </c>
      <c r="I42" s="5">
        <v>2</v>
      </c>
      <c r="J42" s="5">
        <v>4</v>
      </c>
      <c r="K42" s="62">
        <v>28</v>
      </c>
    </row>
    <row r="43" spans="1:11" x14ac:dyDescent="0.35">
      <c r="A43" s="4">
        <v>22430</v>
      </c>
      <c r="B43" s="62">
        <v>2</v>
      </c>
      <c r="C43" s="5">
        <v>4</v>
      </c>
      <c r="D43" s="5">
        <v>3</v>
      </c>
      <c r="E43" s="5">
        <v>3</v>
      </c>
      <c r="F43" s="5">
        <v>3</v>
      </c>
      <c r="G43" s="5">
        <v>3</v>
      </c>
      <c r="H43" s="5">
        <v>3</v>
      </c>
      <c r="I43" s="5">
        <v>2</v>
      </c>
      <c r="J43" s="5">
        <v>4</v>
      </c>
      <c r="K43" s="62">
        <v>25</v>
      </c>
    </row>
    <row r="44" spans="1:11" x14ac:dyDescent="0.35">
      <c r="A44" s="4">
        <v>22431</v>
      </c>
      <c r="B44" s="62">
        <v>3</v>
      </c>
      <c r="C44" s="5">
        <v>3</v>
      </c>
      <c r="D44" s="5">
        <v>3</v>
      </c>
      <c r="E44" s="5">
        <v>2</v>
      </c>
      <c r="F44" s="5">
        <v>3</v>
      </c>
      <c r="G44" s="5">
        <v>4</v>
      </c>
      <c r="H44" s="5">
        <v>2</v>
      </c>
      <c r="I44" s="5">
        <v>1</v>
      </c>
      <c r="J44" s="5">
        <v>3</v>
      </c>
      <c r="K44" s="62">
        <v>21</v>
      </c>
    </row>
    <row r="45" spans="1:11" x14ac:dyDescent="0.35">
      <c r="A45" s="4">
        <v>22433</v>
      </c>
      <c r="B45" s="62">
        <v>2</v>
      </c>
      <c r="C45" s="5">
        <v>3</v>
      </c>
      <c r="D45" s="5">
        <v>2</v>
      </c>
      <c r="E45" s="5">
        <v>3</v>
      </c>
      <c r="F45" s="5">
        <v>3</v>
      </c>
      <c r="G45" s="5">
        <v>3</v>
      </c>
      <c r="H45" s="5">
        <v>3</v>
      </c>
      <c r="I45" s="5">
        <v>1</v>
      </c>
      <c r="J45" s="5">
        <v>2</v>
      </c>
      <c r="K45" s="62">
        <v>20</v>
      </c>
    </row>
    <row r="46" spans="1:11" x14ac:dyDescent="0.35">
      <c r="A46" s="4">
        <v>22434</v>
      </c>
      <c r="B46" s="62">
        <v>2</v>
      </c>
      <c r="C46" s="5">
        <v>3</v>
      </c>
      <c r="D46" s="5">
        <v>3</v>
      </c>
      <c r="E46" s="5">
        <v>3</v>
      </c>
      <c r="F46" s="5">
        <v>3</v>
      </c>
      <c r="G46" s="5">
        <v>3</v>
      </c>
      <c r="H46" s="5">
        <v>3</v>
      </c>
      <c r="I46" s="5">
        <v>3</v>
      </c>
      <c r="J46" s="5">
        <v>3</v>
      </c>
      <c r="K46" s="62">
        <v>24</v>
      </c>
    </row>
    <row r="47" spans="1:11" x14ac:dyDescent="0.35">
      <c r="A47" s="4">
        <v>22435</v>
      </c>
      <c r="B47" s="62">
        <v>0</v>
      </c>
      <c r="C47" s="5">
        <v>3</v>
      </c>
      <c r="D47" s="5">
        <v>3</v>
      </c>
      <c r="E47" s="5">
        <v>2</v>
      </c>
      <c r="F47" s="5">
        <v>1</v>
      </c>
      <c r="G47" s="5">
        <v>2</v>
      </c>
      <c r="H47" s="5">
        <v>4</v>
      </c>
      <c r="I47" s="5">
        <v>1</v>
      </c>
      <c r="J47" s="5">
        <v>3</v>
      </c>
      <c r="K47" s="62">
        <v>19</v>
      </c>
    </row>
    <row r="48" spans="1:11" x14ac:dyDescent="0.35">
      <c r="A48" s="4">
        <v>22441</v>
      </c>
      <c r="B48" s="62">
        <v>2</v>
      </c>
      <c r="C48" s="5">
        <v>4</v>
      </c>
      <c r="D48" s="5">
        <v>4</v>
      </c>
      <c r="E48" s="5">
        <v>3</v>
      </c>
      <c r="F48" s="5">
        <v>4</v>
      </c>
      <c r="G48" s="5">
        <v>4</v>
      </c>
      <c r="H48" s="5">
        <v>3</v>
      </c>
      <c r="I48" s="5">
        <v>4</v>
      </c>
      <c r="J48" s="5">
        <v>4</v>
      </c>
      <c r="K48" s="62">
        <v>30</v>
      </c>
    </row>
    <row r="49" spans="1:11" x14ac:dyDescent="0.35">
      <c r="A49" s="4">
        <v>22443</v>
      </c>
      <c r="B49" s="62">
        <v>0</v>
      </c>
      <c r="C49" s="5">
        <v>3</v>
      </c>
      <c r="D49" s="5">
        <v>3</v>
      </c>
      <c r="E49" s="5">
        <v>3</v>
      </c>
      <c r="F49" s="5">
        <v>3</v>
      </c>
      <c r="G49" s="5">
        <v>3</v>
      </c>
      <c r="H49" s="5">
        <v>3</v>
      </c>
      <c r="I49" s="5">
        <v>2</v>
      </c>
      <c r="J49" s="5">
        <v>4</v>
      </c>
      <c r="K49" s="62">
        <v>24</v>
      </c>
    </row>
    <row r="50" spans="1:11" x14ac:dyDescent="0.35">
      <c r="A50" s="4">
        <v>22445</v>
      </c>
      <c r="B50" s="62">
        <v>3</v>
      </c>
      <c r="C50" s="5">
        <v>3</v>
      </c>
      <c r="D50" s="5">
        <v>3</v>
      </c>
      <c r="E50" s="5">
        <v>3</v>
      </c>
      <c r="F50" s="5">
        <v>3</v>
      </c>
      <c r="G50" s="5">
        <v>4</v>
      </c>
      <c r="H50" s="5">
        <v>4</v>
      </c>
      <c r="I50" s="5">
        <v>4</v>
      </c>
      <c r="J50" s="5">
        <v>3</v>
      </c>
      <c r="K50" s="62">
        <v>27</v>
      </c>
    </row>
    <row r="51" spans="1:11" x14ac:dyDescent="0.35">
      <c r="A51" s="4">
        <v>22446</v>
      </c>
      <c r="B51" s="62">
        <v>0</v>
      </c>
      <c r="C51" s="5">
        <v>3</v>
      </c>
      <c r="D51" s="5">
        <v>2</v>
      </c>
      <c r="E51" s="5">
        <v>2</v>
      </c>
      <c r="F51" s="5">
        <v>3</v>
      </c>
      <c r="G51" s="5">
        <v>2</v>
      </c>
      <c r="H51" s="5">
        <v>2</v>
      </c>
      <c r="I51" s="5">
        <v>2</v>
      </c>
      <c r="J51" s="5">
        <v>4</v>
      </c>
      <c r="K51" s="62">
        <v>20</v>
      </c>
    </row>
    <row r="52" spans="1:11" x14ac:dyDescent="0.35">
      <c r="A52" s="4">
        <v>22447</v>
      </c>
      <c r="B52" s="62">
        <v>2</v>
      </c>
      <c r="C52" s="5">
        <v>2</v>
      </c>
      <c r="D52" s="5">
        <v>3</v>
      </c>
      <c r="E52" s="5">
        <v>3</v>
      </c>
      <c r="F52" s="5">
        <v>3</v>
      </c>
      <c r="G52" s="5">
        <v>4</v>
      </c>
      <c r="H52" s="5">
        <v>3</v>
      </c>
      <c r="I52" s="5">
        <v>2</v>
      </c>
      <c r="J52" s="5">
        <v>4</v>
      </c>
      <c r="K52" s="62">
        <v>24</v>
      </c>
    </row>
    <row r="53" spans="1:11" x14ac:dyDescent="0.35">
      <c r="A53" s="4">
        <v>22450</v>
      </c>
      <c r="B53" s="62">
        <v>0</v>
      </c>
      <c r="C53" s="5">
        <v>3</v>
      </c>
      <c r="D53" s="5">
        <v>2</v>
      </c>
      <c r="E53" s="5">
        <v>3</v>
      </c>
      <c r="F53" s="5">
        <v>2</v>
      </c>
      <c r="G53" s="5">
        <v>2</v>
      </c>
      <c r="H53" s="5">
        <v>2</v>
      </c>
      <c r="I53" s="5">
        <v>2</v>
      </c>
      <c r="J53" s="5">
        <v>3</v>
      </c>
      <c r="K53" s="62">
        <v>19</v>
      </c>
    </row>
    <row r="54" spans="1:11" x14ac:dyDescent="0.35">
      <c r="A54" s="4">
        <v>22453</v>
      </c>
      <c r="B54" s="62">
        <v>2</v>
      </c>
      <c r="C54" s="5">
        <v>3</v>
      </c>
      <c r="D54" s="5">
        <v>2</v>
      </c>
      <c r="E54" s="5">
        <v>3</v>
      </c>
      <c r="F54" s="5">
        <v>3</v>
      </c>
      <c r="G54" s="5">
        <v>4</v>
      </c>
      <c r="H54" s="5">
        <v>4</v>
      </c>
      <c r="I54" s="5">
        <v>3</v>
      </c>
      <c r="J54" s="5">
        <v>4</v>
      </c>
      <c r="K54" s="62">
        <v>26</v>
      </c>
    </row>
    <row r="55" spans="1:11" x14ac:dyDescent="0.35">
      <c r="A55" s="4">
        <v>22455</v>
      </c>
      <c r="B55" s="62">
        <v>0</v>
      </c>
      <c r="C55" s="5">
        <v>2</v>
      </c>
      <c r="D55" s="5">
        <v>1</v>
      </c>
      <c r="E55" s="5">
        <v>1</v>
      </c>
      <c r="F55" s="5">
        <v>1</v>
      </c>
      <c r="G55" s="5">
        <v>3</v>
      </c>
      <c r="H55" s="5">
        <v>2</v>
      </c>
      <c r="I55" s="5">
        <v>1</v>
      </c>
      <c r="J55" s="5">
        <v>4</v>
      </c>
      <c r="K55" s="62">
        <v>15</v>
      </c>
    </row>
    <row r="56" spans="1:11" x14ac:dyDescent="0.35">
      <c r="A56" s="4">
        <v>22460</v>
      </c>
      <c r="B56" s="62">
        <v>3</v>
      </c>
      <c r="C56" s="5">
        <v>4</v>
      </c>
      <c r="D56" s="5">
        <v>4</v>
      </c>
      <c r="E56" s="5">
        <v>3</v>
      </c>
      <c r="F56" s="5">
        <v>4</v>
      </c>
      <c r="G56" s="5">
        <v>3</v>
      </c>
      <c r="H56" s="5">
        <v>4</v>
      </c>
      <c r="I56" s="5">
        <v>4</v>
      </c>
      <c r="J56" s="5">
        <v>4</v>
      </c>
      <c r="K56" s="62">
        <v>30</v>
      </c>
    </row>
    <row r="57" spans="1:11" x14ac:dyDescent="0.35">
      <c r="A57" s="4">
        <v>22462</v>
      </c>
      <c r="B57" s="62">
        <v>3</v>
      </c>
      <c r="C57" s="5">
        <v>3</v>
      </c>
      <c r="D57" s="5">
        <v>4</v>
      </c>
      <c r="E57" s="5">
        <v>3</v>
      </c>
      <c r="F57" s="5">
        <v>4</v>
      </c>
      <c r="G57" s="5">
        <v>3</v>
      </c>
      <c r="H57" s="5">
        <v>3</v>
      </c>
      <c r="I57" s="5">
        <v>3</v>
      </c>
      <c r="J57" s="5">
        <v>4</v>
      </c>
      <c r="K57" s="62">
        <v>27</v>
      </c>
    </row>
    <row r="58" spans="1:11" x14ac:dyDescent="0.35">
      <c r="A58" s="4">
        <v>22464</v>
      </c>
      <c r="B58" s="62">
        <v>0</v>
      </c>
      <c r="C58" s="5">
        <v>4</v>
      </c>
      <c r="D58" s="5">
        <v>4</v>
      </c>
      <c r="E58" s="5">
        <v>3</v>
      </c>
      <c r="F58" s="5">
        <v>4</v>
      </c>
      <c r="G58" s="5">
        <v>3</v>
      </c>
      <c r="H58" s="5">
        <v>4</v>
      </c>
      <c r="I58" s="5">
        <v>4</v>
      </c>
      <c r="J58" s="5">
        <v>4</v>
      </c>
      <c r="K58" s="62">
        <v>30</v>
      </c>
    </row>
    <row r="59" spans="1:11" x14ac:dyDescent="0.35">
      <c r="A59" s="4">
        <v>22466</v>
      </c>
      <c r="B59" s="62">
        <v>3</v>
      </c>
      <c r="C59" s="5">
        <v>3</v>
      </c>
      <c r="D59" s="5">
        <v>3</v>
      </c>
      <c r="E59" s="5">
        <v>2</v>
      </c>
      <c r="F59" s="5">
        <v>2</v>
      </c>
      <c r="G59" s="5">
        <v>2</v>
      </c>
      <c r="H59" s="5">
        <v>4</v>
      </c>
      <c r="I59" s="5">
        <v>3</v>
      </c>
      <c r="J59" s="5">
        <v>4</v>
      </c>
      <c r="K59" s="62">
        <v>23</v>
      </c>
    </row>
    <row r="60" spans="1:11" x14ac:dyDescent="0.35">
      <c r="A60" s="4">
        <v>22470</v>
      </c>
      <c r="B60" s="62">
        <v>2</v>
      </c>
      <c r="C60" s="5">
        <v>4</v>
      </c>
      <c r="D60" s="5">
        <v>3</v>
      </c>
      <c r="E60" s="5">
        <v>3</v>
      </c>
      <c r="F60" s="5">
        <v>3</v>
      </c>
      <c r="G60" s="5">
        <v>3</v>
      </c>
      <c r="H60" s="5">
        <v>3</v>
      </c>
      <c r="I60" s="5">
        <v>2</v>
      </c>
      <c r="J60" s="5">
        <v>4</v>
      </c>
      <c r="K60" s="62">
        <v>25</v>
      </c>
    </row>
    <row r="61" spans="1:11" x14ac:dyDescent="0.35">
      <c r="A61" s="4">
        <v>22476</v>
      </c>
      <c r="B61" s="62">
        <v>2</v>
      </c>
      <c r="C61" s="5">
        <v>3</v>
      </c>
      <c r="D61" s="5">
        <v>3</v>
      </c>
      <c r="E61" s="5">
        <v>2</v>
      </c>
      <c r="F61" s="5">
        <v>3</v>
      </c>
      <c r="G61" s="5">
        <v>3</v>
      </c>
      <c r="H61" s="5">
        <v>3</v>
      </c>
      <c r="I61" s="5">
        <v>2</v>
      </c>
      <c r="J61" s="5">
        <v>4</v>
      </c>
      <c r="K61" s="62">
        <v>23</v>
      </c>
    </row>
    <row r="62" spans="1:11" x14ac:dyDescent="0.35">
      <c r="A62" s="4">
        <v>22477</v>
      </c>
      <c r="B62" s="62">
        <v>3</v>
      </c>
      <c r="C62" s="5">
        <v>4</v>
      </c>
      <c r="D62" s="5">
        <v>4</v>
      </c>
      <c r="E62" s="5">
        <v>4</v>
      </c>
      <c r="F62" s="5">
        <v>4</v>
      </c>
      <c r="G62" s="5">
        <v>4</v>
      </c>
      <c r="H62" s="5">
        <v>4</v>
      </c>
      <c r="I62" s="5">
        <v>3</v>
      </c>
      <c r="J62" s="5">
        <v>4</v>
      </c>
      <c r="K62" s="62">
        <v>31</v>
      </c>
    </row>
    <row r="63" spans="1:11" x14ac:dyDescent="0.35">
      <c r="A63" s="4">
        <v>22484</v>
      </c>
      <c r="B63" s="62">
        <v>0</v>
      </c>
      <c r="C63" s="5">
        <v>3</v>
      </c>
      <c r="D63" s="5">
        <v>3</v>
      </c>
      <c r="E63" s="5">
        <v>2</v>
      </c>
      <c r="F63" s="5">
        <v>2</v>
      </c>
      <c r="G63" s="5">
        <v>2</v>
      </c>
      <c r="H63" s="5">
        <v>3</v>
      </c>
      <c r="I63" s="5">
        <v>2</v>
      </c>
      <c r="J63" s="5">
        <v>3</v>
      </c>
      <c r="K63" s="62">
        <v>20</v>
      </c>
    </row>
    <row r="64" spans="1:11" x14ac:dyDescent="0.35">
      <c r="A64" s="4">
        <v>22489</v>
      </c>
      <c r="B64" s="62">
        <v>1</v>
      </c>
      <c r="C64" s="5">
        <v>3</v>
      </c>
      <c r="D64" s="5">
        <v>3</v>
      </c>
      <c r="E64" s="5">
        <v>3</v>
      </c>
      <c r="F64" s="5">
        <v>3</v>
      </c>
      <c r="G64" s="5">
        <v>4</v>
      </c>
      <c r="H64" s="5">
        <v>3</v>
      </c>
      <c r="I64" s="5">
        <v>2</v>
      </c>
      <c r="J64" s="5">
        <v>3</v>
      </c>
      <c r="K64" s="62">
        <v>24</v>
      </c>
    </row>
    <row r="65" spans="1:11" x14ac:dyDescent="0.35">
      <c r="A65" s="4">
        <v>22498</v>
      </c>
      <c r="B65" s="62">
        <v>1</v>
      </c>
      <c r="C65" s="5">
        <v>4</v>
      </c>
      <c r="D65" s="5">
        <v>3</v>
      </c>
      <c r="E65" s="5">
        <v>3</v>
      </c>
      <c r="F65" s="5">
        <v>4</v>
      </c>
      <c r="G65" s="5">
        <v>4</v>
      </c>
      <c r="H65" s="5">
        <v>2</v>
      </c>
      <c r="I65" s="5">
        <v>4</v>
      </c>
      <c r="J65" s="5">
        <v>3</v>
      </c>
      <c r="K65" s="62">
        <v>27</v>
      </c>
    </row>
    <row r="66" spans="1:11" x14ac:dyDescent="0.35">
      <c r="A66" s="4">
        <v>22506</v>
      </c>
      <c r="B66" s="62">
        <v>2</v>
      </c>
      <c r="C66" s="5">
        <v>3</v>
      </c>
      <c r="D66" s="5">
        <v>3</v>
      </c>
      <c r="E66" s="5">
        <v>3</v>
      </c>
      <c r="F66" s="5">
        <v>3</v>
      </c>
      <c r="G66" s="5">
        <v>4</v>
      </c>
      <c r="H66" s="5">
        <v>3</v>
      </c>
      <c r="I66" s="5">
        <v>2</v>
      </c>
      <c r="J66" s="5">
        <v>3</v>
      </c>
      <c r="K66" s="62">
        <v>24</v>
      </c>
    </row>
    <row r="67" spans="1:11" x14ac:dyDescent="0.35">
      <c r="A67" s="4">
        <v>22571</v>
      </c>
      <c r="B67" s="62">
        <v>3</v>
      </c>
      <c r="C67" s="5">
        <v>4</v>
      </c>
      <c r="D67" s="5">
        <v>3</v>
      </c>
      <c r="E67" s="5">
        <v>3</v>
      </c>
      <c r="F67" s="5">
        <v>3</v>
      </c>
      <c r="G67" s="5">
        <v>3</v>
      </c>
      <c r="H67" s="5">
        <v>4</v>
      </c>
      <c r="I67" s="5">
        <v>3</v>
      </c>
      <c r="J67" s="5">
        <v>4</v>
      </c>
      <c r="K67" s="62">
        <v>27</v>
      </c>
    </row>
    <row r="68" spans="1:11" x14ac:dyDescent="0.35">
      <c r="A68" s="4">
        <v>22638</v>
      </c>
      <c r="B68" s="62">
        <v>2</v>
      </c>
      <c r="C68" s="5">
        <v>4</v>
      </c>
      <c r="D68" s="5">
        <v>3</v>
      </c>
      <c r="E68" s="5">
        <v>3</v>
      </c>
      <c r="F68" s="5">
        <v>3</v>
      </c>
      <c r="G68" s="5">
        <v>3</v>
      </c>
      <c r="H68" s="5">
        <v>4</v>
      </c>
      <c r="I68" s="5">
        <v>3</v>
      </c>
      <c r="J68" s="5">
        <v>4</v>
      </c>
      <c r="K68" s="62">
        <v>27</v>
      </c>
    </row>
    <row r="69" spans="1:11" x14ac:dyDescent="0.35">
      <c r="A69" s="4">
        <v>22755</v>
      </c>
      <c r="B69" s="62">
        <v>3</v>
      </c>
      <c r="C69" s="5">
        <v>3</v>
      </c>
      <c r="D69" s="5">
        <v>2</v>
      </c>
      <c r="E69" s="5">
        <v>3</v>
      </c>
      <c r="F69" s="5">
        <v>4</v>
      </c>
      <c r="G69" s="5">
        <v>4</v>
      </c>
      <c r="H69" s="5">
        <v>3</v>
      </c>
      <c r="I69" s="5">
        <v>1</v>
      </c>
      <c r="J69" s="5">
        <v>4</v>
      </c>
      <c r="K69" s="62">
        <v>24</v>
      </c>
    </row>
    <row r="70" spans="1:11" x14ac:dyDescent="0.35">
      <c r="A70" s="4">
        <v>23130</v>
      </c>
      <c r="B70" s="62">
        <v>0</v>
      </c>
      <c r="C70" s="5">
        <v>3</v>
      </c>
      <c r="D70" s="5">
        <v>3</v>
      </c>
      <c r="E70" s="5">
        <v>3</v>
      </c>
      <c r="F70" s="5">
        <v>3</v>
      </c>
      <c r="G70" s="5">
        <v>4</v>
      </c>
      <c r="H70" s="5">
        <v>4</v>
      </c>
      <c r="I70" s="5">
        <v>2</v>
      </c>
      <c r="J70" s="5">
        <v>4</v>
      </c>
      <c r="K70" s="62">
        <v>26</v>
      </c>
    </row>
    <row r="71" spans="1:11" x14ac:dyDescent="0.35">
      <c r="A71" s="4">
        <v>23294</v>
      </c>
      <c r="B71" s="62">
        <v>0</v>
      </c>
      <c r="C71" s="5">
        <v>3</v>
      </c>
      <c r="D71" s="5">
        <v>3</v>
      </c>
      <c r="E71" s="5">
        <v>2</v>
      </c>
      <c r="F71" s="5">
        <v>2</v>
      </c>
      <c r="G71" s="5">
        <v>2</v>
      </c>
      <c r="H71" s="5">
        <v>3</v>
      </c>
      <c r="I71" s="5">
        <v>3</v>
      </c>
      <c r="J71" s="5">
        <v>4</v>
      </c>
      <c r="K71" s="62">
        <v>22</v>
      </c>
    </row>
    <row r="72" spans="1:11" x14ac:dyDescent="0.35">
      <c r="A72" s="4">
        <v>22080</v>
      </c>
      <c r="B72" s="62">
        <v>0</v>
      </c>
      <c r="C72" s="5">
        <v>2</v>
      </c>
      <c r="D72" s="5">
        <v>1</v>
      </c>
      <c r="E72" s="5">
        <v>2</v>
      </c>
      <c r="F72" s="5">
        <v>1</v>
      </c>
      <c r="G72" s="5">
        <v>4</v>
      </c>
      <c r="H72" s="5">
        <v>2</v>
      </c>
      <c r="I72" s="5">
        <v>1</v>
      </c>
      <c r="J72" s="5">
        <v>1</v>
      </c>
      <c r="K72" s="62">
        <v>14</v>
      </c>
    </row>
    <row r="73" spans="1:11" x14ac:dyDescent="0.35">
      <c r="A73" s="4">
        <v>19415</v>
      </c>
      <c r="B73" s="62">
        <v>3</v>
      </c>
      <c r="C73" s="5">
        <v>4</v>
      </c>
      <c r="D73" s="5">
        <v>4</v>
      </c>
      <c r="E73" s="5">
        <v>4</v>
      </c>
      <c r="F73" s="5">
        <v>4</v>
      </c>
      <c r="G73" s="5">
        <v>4</v>
      </c>
      <c r="H73" s="5">
        <v>4</v>
      </c>
      <c r="I73" s="5">
        <v>4</v>
      </c>
      <c r="J73" s="5">
        <v>4</v>
      </c>
      <c r="K73" s="62">
        <v>32</v>
      </c>
    </row>
    <row r="74" spans="1:11" x14ac:dyDescent="0.35">
      <c r="A74" s="4">
        <v>23435</v>
      </c>
      <c r="B74" s="62">
        <v>3</v>
      </c>
      <c r="C74" s="5">
        <v>4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>
        <v>3</v>
      </c>
      <c r="J74" s="5">
        <v>4</v>
      </c>
      <c r="K74" s="62">
        <v>26</v>
      </c>
    </row>
    <row r="75" spans="1:11" x14ac:dyDescent="0.35">
      <c r="A75" s="4">
        <v>23585</v>
      </c>
      <c r="B75" s="62">
        <v>3</v>
      </c>
      <c r="C75" s="5">
        <v>3</v>
      </c>
      <c r="D75" s="5">
        <v>3</v>
      </c>
      <c r="E75" s="5">
        <v>3</v>
      </c>
      <c r="F75" s="5">
        <v>3</v>
      </c>
      <c r="G75" s="5">
        <v>3</v>
      </c>
      <c r="H75" s="5">
        <v>3</v>
      </c>
      <c r="I75" s="5">
        <v>4</v>
      </c>
      <c r="J75" s="5">
        <v>4</v>
      </c>
      <c r="K75" s="62">
        <v>26</v>
      </c>
    </row>
    <row r="76" spans="1:11" x14ac:dyDescent="0.35">
      <c r="A76" s="4">
        <v>21556</v>
      </c>
      <c r="B76" s="62">
        <v>2</v>
      </c>
      <c r="C76" s="5">
        <v>4</v>
      </c>
      <c r="D76" s="5">
        <v>3</v>
      </c>
      <c r="E76" s="5">
        <v>3</v>
      </c>
      <c r="F76" s="5">
        <v>3</v>
      </c>
      <c r="G76" s="5">
        <v>4</v>
      </c>
      <c r="H76" s="5">
        <v>4</v>
      </c>
      <c r="I76" s="5">
        <v>3</v>
      </c>
      <c r="J76" s="5">
        <v>4</v>
      </c>
      <c r="K76" s="62">
        <v>28</v>
      </c>
    </row>
    <row r="77" spans="1:11" x14ac:dyDescent="0.35">
      <c r="A77" s="4">
        <v>23660</v>
      </c>
      <c r="B77" s="62">
        <v>0</v>
      </c>
      <c r="C77" s="5">
        <v>3</v>
      </c>
      <c r="D77" s="5">
        <v>3</v>
      </c>
      <c r="E77" s="5">
        <v>1</v>
      </c>
      <c r="F77" s="5">
        <v>2</v>
      </c>
      <c r="G77" s="5">
        <v>3</v>
      </c>
      <c r="H77" s="5">
        <v>3</v>
      </c>
      <c r="I77" s="5">
        <v>3</v>
      </c>
      <c r="J77" s="5">
        <v>3</v>
      </c>
      <c r="K77" s="62">
        <v>21</v>
      </c>
    </row>
    <row r="78" spans="1:11" x14ac:dyDescent="0.35">
      <c r="A78" s="4">
        <v>23699</v>
      </c>
      <c r="B78" s="62">
        <v>2</v>
      </c>
      <c r="C78" s="5">
        <v>3</v>
      </c>
      <c r="D78" s="5">
        <v>3</v>
      </c>
      <c r="E78" s="5">
        <v>3</v>
      </c>
      <c r="F78" s="5">
        <v>3</v>
      </c>
      <c r="G78" s="5">
        <v>3</v>
      </c>
      <c r="H78" s="5">
        <v>3</v>
      </c>
      <c r="I78" s="5">
        <v>2</v>
      </c>
      <c r="J78" s="5">
        <v>3</v>
      </c>
      <c r="K78" s="62">
        <v>23</v>
      </c>
    </row>
    <row r="79" spans="1:11" x14ac:dyDescent="0.35">
      <c r="A79" s="4">
        <v>23700</v>
      </c>
      <c r="B79" s="62">
        <v>1</v>
      </c>
      <c r="C79" s="5">
        <v>4</v>
      </c>
      <c r="D79" s="5">
        <v>2</v>
      </c>
      <c r="E79" s="5">
        <v>2</v>
      </c>
      <c r="F79" s="5">
        <v>2</v>
      </c>
      <c r="G79" s="5">
        <v>2</v>
      </c>
      <c r="H79" s="5">
        <v>2</v>
      </c>
      <c r="I79" s="5">
        <v>4</v>
      </c>
      <c r="J79" s="5">
        <v>4</v>
      </c>
      <c r="K79" s="62">
        <v>22</v>
      </c>
    </row>
    <row r="80" spans="1:11" x14ac:dyDescent="0.35">
      <c r="A80" s="4">
        <v>23706</v>
      </c>
      <c r="B80" s="62">
        <v>2</v>
      </c>
      <c r="C80" s="5">
        <v>3</v>
      </c>
      <c r="D80" s="5">
        <v>3</v>
      </c>
      <c r="E80" s="5">
        <v>3</v>
      </c>
      <c r="F80" s="5">
        <v>3</v>
      </c>
      <c r="G80" s="5">
        <v>3</v>
      </c>
      <c r="H80" s="5">
        <v>3</v>
      </c>
      <c r="I80" s="5">
        <v>3</v>
      </c>
      <c r="J80" s="5">
        <v>3</v>
      </c>
      <c r="K80" s="62">
        <v>24</v>
      </c>
    </row>
    <row r="81" spans="1:11" x14ac:dyDescent="0.35">
      <c r="A81" s="4">
        <v>23708</v>
      </c>
      <c r="B81" s="62">
        <v>3</v>
      </c>
      <c r="C81" s="5">
        <v>4</v>
      </c>
      <c r="D81" s="5">
        <v>3</v>
      </c>
      <c r="E81" s="5">
        <v>3</v>
      </c>
      <c r="F81" s="5">
        <v>3</v>
      </c>
      <c r="G81" s="5">
        <v>3</v>
      </c>
      <c r="H81" s="5">
        <v>4</v>
      </c>
      <c r="I81" s="5">
        <v>4</v>
      </c>
      <c r="J81" s="5">
        <v>4</v>
      </c>
      <c r="K81" s="62">
        <v>28</v>
      </c>
    </row>
    <row r="82" spans="1:11" x14ac:dyDescent="0.35">
      <c r="A82" s="4">
        <v>23749</v>
      </c>
      <c r="B82" s="62">
        <v>0</v>
      </c>
      <c r="C82" s="5">
        <v>4</v>
      </c>
      <c r="D82" s="5">
        <v>3</v>
      </c>
      <c r="E82" s="5">
        <v>2</v>
      </c>
      <c r="F82" s="5">
        <v>3</v>
      </c>
      <c r="G82" s="5">
        <v>4</v>
      </c>
      <c r="H82" s="5">
        <v>1</v>
      </c>
      <c r="I82" s="5">
        <v>1</v>
      </c>
      <c r="J82" s="5">
        <v>3</v>
      </c>
      <c r="K82" s="62">
        <v>21</v>
      </c>
    </row>
    <row r="83" spans="1:11" x14ac:dyDescent="0.35">
      <c r="A83" s="4">
        <v>20814</v>
      </c>
      <c r="B83" s="62">
        <v>3</v>
      </c>
      <c r="C83" s="5">
        <v>3</v>
      </c>
      <c r="D83" s="5">
        <v>3</v>
      </c>
      <c r="E83" s="5">
        <v>3</v>
      </c>
      <c r="F83" s="5">
        <v>3</v>
      </c>
      <c r="G83" s="5">
        <v>3</v>
      </c>
      <c r="H83" s="5">
        <v>4</v>
      </c>
      <c r="I83" s="5">
        <v>4</v>
      </c>
      <c r="J83" s="5">
        <v>4</v>
      </c>
      <c r="K83" s="62">
        <v>27</v>
      </c>
    </row>
    <row r="84" spans="1:11" x14ac:dyDescent="0.35">
      <c r="A84" s="4">
        <v>23470</v>
      </c>
      <c r="B84" s="62">
        <v>1</v>
      </c>
      <c r="C84" s="5">
        <v>3</v>
      </c>
      <c r="D84" s="5">
        <v>2</v>
      </c>
      <c r="E84" s="5">
        <v>3</v>
      </c>
      <c r="F84" s="5">
        <v>2</v>
      </c>
      <c r="G84" s="5">
        <v>2</v>
      </c>
      <c r="H84" s="5">
        <v>2</v>
      </c>
      <c r="I84" s="5">
        <v>1</v>
      </c>
      <c r="J84" s="5">
        <v>3</v>
      </c>
      <c r="K84" s="62">
        <v>18</v>
      </c>
    </row>
    <row r="85" spans="1:11" x14ac:dyDescent="0.35">
      <c r="A85" s="4">
        <v>19696</v>
      </c>
      <c r="B85" s="62">
        <v>0</v>
      </c>
      <c r="C85" s="5">
        <v>3</v>
      </c>
      <c r="D85" s="5">
        <v>3</v>
      </c>
      <c r="E85" s="5">
        <v>3</v>
      </c>
      <c r="F85" s="5">
        <v>3</v>
      </c>
      <c r="G85" s="5">
        <v>3</v>
      </c>
      <c r="H85" s="5">
        <v>3</v>
      </c>
      <c r="I85" s="5">
        <v>2</v>
      </c>
      <c r="J85" s="5">
        <v>4</v>
      </c>
      <c r="K85" s="62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Test_Data</vt:lpstr>
      <vt:lpstr>Retest_Data</vt:lpstr>
      <vt:lpstr>vzkazy</vt:lpstr>
      <vt:lpstr>info</vt:lpstr>
      <vt:lpstr>deskriptiva</vt:lpstr>
      <vt:lpstr>re-test</vt:lpstr>
      <vt:lpstr>vnitřní konzistence</vt:lpstr>
      <vt:lpstr>Faktorova validita</vt:lpstr>
      <vt:lpstr>Validita_Kriteriarni</vt:lpstr>
      <vt:lpstr>normy</vt:lpstr>
      <vt:lpstr>Vyřazení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Ullmannova</dc:creator>
  <cp:lastModifiedBy>Sára Lakomá</cp:lastModifiedBy>
  <dcterms:modified xsi:type="dcterms:W3CDTF">2020-12-18T08:04:24Z</dcterms:modified>
</cp:coreProperties>
</file>