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_USER\Desktop\"/>
    </mc:Choice>
  </mc:AlternateContent>
  <xr:revisionPtr revIDLastSave="0" documentId="8_{1E363F9D-4604-4C33-8047-5C4A6301A722}" xr6:coauthVersionLast="45" xr6:coauthVersionMax="45" xr10:uidLastSave="{00000000-0000-0000-0000-000000000000}"/>
  <bookViews>
    <workbookView xWindow="-120" yWindow="-120" windowWidth="24240" windowHeight="13140" xr2:uid="{432EDAF3-AC26-44C9-B889-8DD266A7FD71}"/>
  </bookViews>
  <sheets>
    <sheet name="data" sheetId="1" r:id="rId1"/>
    <sheet name="faktorová analýza" sheetId="2" r:id="rId2"/>
    <sheet name="data stabilita v čase" sheetId="3" r:id="rId3"/>
    <sheet name="Cronbachova alfa" sheetId="4" r:id="rId4"/>
    <sheet name="validizace" sheetId="5" r:id="rId5"/>
    <sheet name="data normy" sheetId="6" r:id="rId6"/>
    <sheet name="HS" sheetId="7" r:id="rId7"/>
    <sheet name="Normy" sheetId="8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8" l="1"/>
  <c r="E12" i="8"/>
  <c r="F12" i="8"/>
  <c r="F13" i="8" l="1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2" i="7"/>
  <c r="D3" i="6" l="1"/>
  <c r="D4" i="6"/>
  <c r="F4" i="6" s="1"/>
  <c r="D5" i="6"/>
  <c r="F5" i="6" s="1"/>
  <c r="D6" i="6"/>
  <c r="F6" i="6" s="1"/>
  <c r="D7" i="6"/>
  <c r="F7" i="6" s="1"/>
  <c r="D8" i="6"/>
  <c r="F8" i="6" s="1"/>
  <c r="D9" i="6"/>
  <c r="F9" i="6" s="1"/>
  <c r="D10" i="6"/>
  <c r="F10" i="6" s="1"/>
  <c r="D11" i="6"/>
  <c r="F11" i="6" s="1"/>
  <c r="D12" i="6"/>
  <c r="F12" i="6" s="1"/>
  <c r="D13" i="6"/>
  <c r="F13" i="6" s="1"/>
  <c r="D14" i="6"/>
  <c r="F14" i="6" s="1"/>
  <c r="D15" i="6"/>
  <c r="F15" i="6" s="1"/>
  <c r="D16" i="6"/>
  <c r="F16" i="6" s="1"/>
  <c r="D17" i="6"/>
  <c r="F17" i="6" s="1"/>
  <c r="D18" i="6"/>
  <c r="F18" i="6" s="1"/>
  <c r="D19" i="6"/>
  <c r="F19" i="6" s="1"/>
  <c r="D20" i="6"/>
  <c r="F20" i="6" s="1"/>
  <c r="D21" i="6"/>
  <c r="F21" i="6" s="1"/>
  <c r="D22" i="6"/>
  <c r="F22" i="6" s="1"/>
  <c r="D23" i="6"/>
  <c r="F23" i="6" s="1"/>
  <c r="D24" i="6"/>
  <c r="F24" i="6" s="1"/>
  <c r="D25" i="6"/>
  <c r="F25" i="6" s="1"/>
  <c r="D26" i="6"/>
  <c r="F26" i="6" s="1"/>
  <c r="D27" i="6"/>
  <c r="F27" i="6" s="1"/>
  <c r="D28" i="6"/>
  <c r="F28" i="6" s="1"/>
  <c r="D29" i="6"/>
  <c r="F29" i="6" s="1"/>
  <c r="D30" i="6"/>
  <c r="F30" i="6" s="1"/>
  <c r="D31" i="6"/>
  <c r="F31" i="6" s="1"/>
  <c r="D32" i="6"/>
  <c r="F32" i="6" s="1"/>
  <c r="D33" i="6"/>
  <c r="F33" i="6" s="1"/>
  <c r="D34" i="6"/>
  <c r="F34" i="6" s="1"/>
  <c r="D35" i="6"/>
  <c r="F35" i="6" s="1"/>
  <c r="D36" i="6"/>
  <c r="F36" i="6" s="1"/>
  <c r="D37" i="6"/>
  <c r="F37" i="6" s="1"/>
  <c r="D38" i="6"/>
  <c r="F38" i="6" s="1"/>
  <c r="D39" i="6"/>
  <c r="F39" i="6" s="1"/>
  <c r="D40" i="6"/>
  <c r="F40" i="6" s="1"/>
  <c r="D41" i="6"/>
  <c r="F41" i="6" s="1"/>
  <c r="D42" i="6"/>
  <c r="F42" i="6" s="1"/>
  <c r="D43" i="6"/>
  <c r="F43" i="6" s="1"/>
  <c r="D44" i="6"/>
  <c r="F44" i="6" s="1"/>
  <c r="D45" i="6"/>
  <c r="F45" i="6" s="1"/>
  <c r="D46" i="6"/>
  <c r="F46" i="6" s="1"/>
  <c r="D47" i="6"/>
  <c r="F47" i="6" s="1"/>
  <c r="D48" i="6"/>
  <c r="F48" i="6" s="1"/>
  <c r="D49" i="6"/>
  <c r="F49" i="6" s="1"/>
  <c r="D50" i="6"/>
  <c r="F50" i="6" s="1"/>
  <c r="D51" i="6"/>
  <c r="F51" i="6" s="1"/>
  <c r="D52" i="6"/>
  <c r="F52" i="6" s="1"/>
  <c r="D53" i="6"/>
  <c r="F53" i="6" s="1"/>
  <c r="D54" i="6"/>
  <c r="F54" i="6" s="1"/>
  <c r="D55" i="6"/>
  <c r="F55" i="6" s="1"/>
  <c r="D56" i="6"/>
  <c r="F56" i="6" s="1"/>
  <c r="D57" i="6"/>
  <c r="F57" i="6" s="1"/>
  <c r="D58" i="6"/>
  <c r="F58" i="6" s="1"/>
  <c r="D59" i="6"/>
  <c r="F59" i="6" s="1"/>
  <c r="D60" i="6"/>
  <c r="F60" i="6" s="1"/>
  <c r="D61" i="6"/>
  <c r="F61" i="6" s="1"/>
  <c r="D62" i="6"/>
  <c r="F62" i="6" s="1"/>
  <c r="D63" i="6"/>
  <c r="F63" i="6" s="1"/>
  <c r="D64" i="6"/>
  <c r="F64" i="6" s="1"/>
  <c r="D65" i="6"/>
  <c r="F65" i="6" s="1"/>
  <c r="D66" i="6"/>
  <c r="F66" i="6" s="1"/>
  <c r="D67" i="6"/>
  <c r="F67" i="6" s="1"/>
  <c r="D68" i="6"/>
  <c r="F68" i="6" s="1"/>
  <c r="D69" i="6"/>
  <c r="F69" i="6" s="1"/>
  <c r="D70" i="6"/>
  <c r="F70" i="6" s="1"/>
  <c r="D71" i="6"/>
  <c r="F71" i="6" s="1"/>
  <c r="D72" i="6"/>
  <c r="F72" i="6" s="1"/>
  <c r="D73" i="6"/>
  <c r="F73" i="6" s="1"/>
  <c r="D74" i="6"/>
  <c r="F74" i="6" s="1"/>
  <c r="D75" i="6"/>
  <c r="F75" i="6" s="1"/>
  <c r="D76" i="6"/>
  <c r="F76" i="6" s="1"/>
  <c r="D77" i="6"/>
  <c r="F77" i="6" s="1"/>
  <c r="D78" i="6"/>
  <c r="F78" i="6" s="1"/>
  <c r="D79" i="6"/>
  <c r="F79" i="6" s="1"/>
  <c r="D80" i="6"/>
  <c r="F80" i="6" s="1"/>
  <c r="D81" i="6"/>
  <c r="F81" i="6" s="1"/>
  <c r="D82" i="6"/>
  <c r="F82" i="6" s="1"/>
  <c r="D83" i="6"/>
  <c r="F83" i="6" s="1"/>
  <c r="D84" i="6"/>
  <c r="F84" i="6" s="1"/>
  <c r="D85" i="6"/>
  <c r="F85" i="6" s="1"/>
  <c r="D86" i="6"/>
  <c r="F86" i="6" s="1"/>
  <c r="D87" i="6"/>
  <c r="F87" i="6" s="1"/>
  <c r="D88" i="6"/>
  <c r="F88" i="6" s="1"/>
  <c r="D89" i="6"/>
  <c r="F89" i="6" s="1"/>
  <c r="D90" i="6"/>
  <c r="F90" i="6" s="1"/>
  <c r="D91" i="6"/>
  <c r="F91" i="6" s="1"/>
  <c r="D92" i="6"/>
  <c r="F92" i="6" s="1"/>
  <c r="D93" i="6"/>
  <c r="F93" i="6" s="1"/>
  <c r="D94" i="6"/>
  <c r="F94" i="6" s="1"/>
  <c r="D95" i="6"/>
  <c r="F95" i="6" s="1"/>
  <c r="D96" i="6"/>
  <c r="F96" i="6" s="1"/>
  <c r="D97" i="6"/>
  <c r="F97" i="6" s="1"/>
  <c r="D98" i="6"/>
  <c r="F98" i="6" s="1"/>
  <c r="D99" i="6"/>
  <c r="F99" i="6" s="1"/>
  <c r="D100" i="6"/>
  <c r="F100" i="6" s="1"/>
  <c r="D101" i="6"/>
  <c r="F101" i="6" s="1"/>
  <c r="D102" i="6"/>
  <c r="F102" i="6" s="1"/>
  <c r="D103" i="6"/>
  <c r="F103" i="6" s="1"/>
  <c r="D104" i="6"/>
  <c r="F104" i="6" s="1"/>
  <c r="D105" i="6"/>
  <c r="F105" i="6" s="1"/>
  <c r="D106" i="6"/>
  <c r="F106" i="6" s="1"/>
  <c r="D107" i="6"/>
  <c r="F107" i="6" s="1"/>
  <c r="D108" i="6"/>
  <c r="F108" i="6" s="1"/>
  <c r="D109" i="6"/>
  <c r="F109" i="6" s="1"/>
  <c r="D110" i="6"/>
  <c r="F110" i="6" s="1"/>
  <c r="D111" i="6"/>
  <c r="F111" i="6" s="1"/>
  <c r="D112" i="6"/>
  <c r="F112" i="6" s="1"/>
  <c r="D113" i="6"/>
  <c r="F113" i="6" s="1"/>
  <c r="D114" i="6"/>
  <c r="F114" i="6" s="1"/>
  <c r="D115" i="6"/>
  <c r="F115" i="6" s="1"/>
  <c r="D116" i="6"/>
  <c r="F116" i="6" s="1"/>
  <c r="D117" i="6"/>
  <c r="F117" i="6" s="1"/>
  <c r="D118" i="6"/>
  <c r="F118" i="6" s="1"/>
  <c r="D119" i="6"/>
  <c r="F119" i="6" s="1"/>
  <c r="D120" i="6"/>
  <c r="F120" i="6" s="1"/>
  <c r="D121" i="6"/>
  <c r="F121" i="6" s="1"/>
  <c r="D122" i="6"/>
  <c r="F122" i="6" s="1"/>
  <c r="D123" i="6"/>
  <c r="F123" i="6" s="1"/>
  <c r="D124" i="6"/>
  <c r="F124" i="6" s="1"/>
  <c r="D125" i="6"/>
  <c r="F125" i="6" s="1"/>
  <c r="D126" i="6"/>
  <c r="F126" i="6" s="1"/>
  <c r="D127" i="6"/>
  <c r="F127" i="6" s="1"/>
  <c r="D128" i="6"/>
  <c r="F128" i="6" s="1"/>
  <c r="D129" i="6"/>
  <c r="F129" i="6" s="1"/>
  <c r="D130" i="6"/>
  <c r="F130" i="6" s="1"/>
  <c r="D131" i="6"/>
  <c r="F131" i="6" s="1"/>
  <c r="D132" i="6"/>
  <c r="F132" i="6" s="1"/>
  <c r="D133" i="6"/>
  <c r="F133" i="6" s="1"/>
  <c r="D134" i="6"/>
  <c r="F134" i="6" s="1"/>
  <c r="D135" i="6"/>
  <c r="F135" i="6" s="1"/>
  <c r="D136" i="6"/>
  <c r="F136" i="6" s="1"/>
  <c r="D137" i="6"/>
  <c r="F137" i="6" s="1"/>
  <c r="D138" i="6"/>
  <c r="F138" i="6" s="1"/>
  <c r="D139" i="6"/>
  <c r="F139" i="6" s="1"/>
  <c r="D140" i="6"/>
  <c r="F140" i="6" s="1"/>
  <c r="D141" i="6"/>
  <c r="F141" i="6" s="1"/>
  <c r="D142" i="6"/>
  <c r="F142" i="6" s="1"/>
  <c r="D143" i="6"/>
  <c r="F143" i="6" s="1"/>
  <c r="D144" i="6"/>
  <c r="F144" i="6" s="1"/>
  <c r="D145" i="6"/>
  <c r="F145" i="6" s="1"/>
  <c r="D146" i="6"/>
  <c r="F146" i="6" s="1"/>
  <c r="D147" i="6"/>
  <c r="F147" i="6" s="1"/>
  <c r="D148" i="6"/>
  <c r="F148" i="6" s="1"/>
  <c r="D149" i="6"/>
  <c r="F149" i="6" s="1"/>
  <c r="D150" i="6"/>
  <c r="F150" i="6" s="1"/>
  <c r="D151" i="6"/>
  <c r="F151" i="6" s="1"/>
  <c r="D152" i="6"/>
  <c r="F152" i="6" s="1"/>
  <c r="D153" i="6"/>
  <c r="F153" i="6" s="1"/>
  <c r="D154" i="6"/>
  <c r="F154" i="6" s="1"/>
  <c r="D2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N2" i="5"/>
  <c r="M2" i="5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V48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F2" i="6" l="1"/>
  <c r="F3" i="6"/>
  <c r="P2" i="3"/>
  <c r="G2" i="3"/>
  <c r="T15" i="1" l="1"/>
</calcChain>
</file>

<file path=xl/sharedStrings.xml><?xml version="1.0" encoding="utf-8"?>
<sst xmlns="http://schemas.openxmlformats.org/spreadsheetml/2006/main" count="746" uniqueCount="150">
  <si>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</si>
  <si>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</si>
  <si>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</si>
  <si>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</si>
  <si>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</si>
  <si>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</si>
  <si>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</si>
  <si>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</si>
  <si>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</si>
  <si>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</si>
  <si>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</si>
  <si>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t1</t>
  </si>
  <si>
    <t>t2</t>
  </si>
  <si>
    <t>t3</t>
  </si>
  <si>
    <t>t4</t>
  </si>
  <si>
    <t>t5</t>
  </si>
  <si>
    <t>t6</t>
  </si>
  <si>
    <t>nekompatibilita</t>
  </si>
  <si>
    <t xml:space="preserve"> Ano-turistika, tanec, četba</t>
  </si>
  <si>
    <t xml:space="preserve"> Ano</t>
  </si>
  <si>
    <t xml:space="preserve"> ano</t>
  </si>
  <si>
    <t xml:space="preserve"> </t>
  </si>
  <si>
    <t xml:space="preserve"> Snad. </t>
  </si>
  <si>
    <t xml:space="preserve"> Ne</t>
  </si>
  <si>
    <t xml:space="preserve"> turistika , taneční kroužek</t>
  </si>
  <si>
    <t xml:space="preserve"> Ano </t>
  </si>
  <si>
    <t xml:space="preserve"> Ano, pecuji. Procházky do přírody četba... </t>
  </si>
  <si>
    <t xml:space="preserve"> Ano, především v poslední době, kdy prochazím nelehký obdobím, navštěvuji psychiatra a psychologickou poradnu. </t>
  </si>
  <si>
    <t xml:space="preserve"> Ano, snažím se :)</t>
  </si>
  <si>
    <t xml:space="preserve"> Ano, věnuji se rukodělným seminářům, ruční práce</t>
  </si>
  <si>
    <t xml:space="preserve"> Snažím se </t>
  </si>
  <si>
    <t xml:space="preserve"> Věnuji se práci na zahrádce, návštěva divadel a kin</t>
  </si>
  <si>
    <t xml:space="preserve"> Ano,velmi často </t>
  </si>
  <si>
    <t xml:space="preserve"> Snažím se : )</t>
  </si>
  <si>
    <t xml:space="preserve"> ne</t>
  </si>
  <si>
    <t xml:space="preserve"> Snažím se</t>
  </si>
  <si>
    <t xml:space="preserve"> Někdy</t>
  </si>
  <si>
    <t xml:space="preserve"> Někdy </t>
  </si>
  <si>
    <t xml:space="preserve"> Kulturní akce, tanec, hudba</t>
  </si>
  <si>
    <t xml:space="preserve"> B</t>
  </si>
  <si>
    <t xml:space="preserve"> NE</t>
  </si>
  <si>
    <t xml:space="preserve"> Snažím se, ale ne vždy je to možné.</t>
  </si>
  <si>
    <t xml:space="preserve"> Snad ano</t>
  </si>
  <si>
    <t xml:space="preserve"> Snažím se...</t>
  </si>
  <si>
    <t xml:space="preserve"> Áno </t>
  </si>
  <si>
    <t xml:space="preserve"> Snad ano </t>
  </si>
  <si>
    <t xml:space="preserve"> Myslím, že ano.</t>
  </si>
  <si>
    <t xml:space="preserve"> méně než bych chtěla </t>
  </si>
  <si>
    <t xml:space="preserve"> Snažím se o to :-)</t>
  </si>
  <si>
    <t xml:space="preserve"> Anl, pečuji. Chodím běhat... </t>
  </si>
  <si>
    <t xml:space="preserve"> Jasan (ano)</t>
  </si>
  <si>
    <t xml:space="preserve"> Ano, každý den.</t>
  </si>
  <si>
    <t xml:space="preserve"> Ano, pečuji. Snažím se číst a myslet pozitivně. Nechci se ničím stresovat a občas medituji... </t>
  </si>
  <si>
    <t xml:space="preserve"> běh, turistika</t>
  </si>
  <si>
    <t xml:space="preserve"> ne!</t>
  </si>
  <si>
    <t xml:space="preserve"> Někdy-kolektivní sporty, jízda na kole</t>
  </si>
  <si>
    <t xml:space="preserve"> Ano, pravidelně. Chodím do přírody s pejskem. </t>
  </si>
  <si>
    <t xml:space="preserve"> Zřidka</t>
  </si>
  <si>
    <t xml:space="preserve"> Ano-sport</t>
  </si>
  <si>
    <t xml:space="preserve"> Nepravidelně. Máme sezonní zaměstnání a na relax někdy nezbývá čas. </t>
  </si>
  <si>
    <t xml:space="preserve"> Ne </t>
  </si>
  <si>
    <t xml:space="preserve"> Ano. </t>
  </si>
  <si>
    <t xml:space="preserve"> Asi jo</t>
  </si>
  <si>
    <t xml:space="preserve"> Asi ne.</t>
  </si>
  <si>
    <t xml:space="preserve"> vždy</t>
  </si>
  <si>
    <t xml:space="preserve"> Ne, protože alkohol je čím dál dražší.</t>
  </si>
  <si>
    <t xml:space="preserve"> Pravidelně ne, ale když je třeba nebo se necítím dobře, jdu se projít nebo zaběhat. </t>
  </si>
  <si>
    <t xml:space="preserve"> Běh, četba, hudba</t>
  </si>
  <si>
    <t>vl.číslo</t>
  </si>
  <si>
    <t>vys.rozp.</t>
  </si>
  <si>
    <t>faktorová zátěž bez varimax</t>
  </si>
  <si>
    <t>faktorová zátěž s varimax</t>
  </si>
  <si>
    <t>Factor</t>
  </si>
  <si>
    <t>Var1</t>
  </si>
  <si>
    <t>Var2</t>
  </si>
  <si>
    <t>Var3</t>
  </si>
  <si>
    <t>Var4</t>
  </si>
  <si>
    <t>Var5</t>
  </si>
  <si>
    <t>Var6</t>
  </si>
  <si>
    <t>Expl.Var</t>
  </si>
  <si>
    <t>Prp.Totl</t>
  </si>
  <si>
    <t xml:space="preserve"> Variable</t>
  </si>
  <si>
    <r>
      <rPr>
        <sz val="10"/>
        <color indexed="8"/>
        <rFont val="Arial"/>
        <family val="2"/>
        <charset val="238"/>
      </rPr>
      <t>Factor Loadings (Varimax normalized) (Spreadsheet1)
Extraction: Principal components
(Marked loadings are &gt;,700000)</t>
    </r>
  </si>
  <si>
    <t>Znění položky</t>
  </si>
  <si>
    <t>Dodržujete rytmus práce a odpočinku?</t>
  </si>
  <si>
    <t>Věnujete se ve svém volném čase některým druhům sportu?</t>
  </si>
  <si>
    <t>Máte možnost obrátit se ve svém okolí na osobu, která by Vám pomohla v tíživé životní situaci?</t>
  </si>
  <si>
    <t>Vyhovují Vám dostatečně Vaše pracovní podmínky?</t>
  </si>
  <si>
    <t>Pokud jste v rámci svého zaměstnání vystavena tíživé situaci, máte možnost si o tom pohovořit s kolegy?</t>
  </si>
  <si>
    <t xml:space="preserve">Pokud prožíváte nelehkou životní situaci, máte možnost ve svém zaměstnání využít odbornou pomoc? </t>
  </si>
  <si>
    <t>Test:</t>
  </si>
  <si>
    <t>Název:</t>
  </si>
  <si>
    <t>Škála péče o duševní zdraví v pomáhající profesi</t>
  </si>
  <si>
    <t>Autoři:</t>
  </si>
  <si>
    <t>Jitka Muchová</t>
  </si>
  <si>
    <t>Náhled:</t>
  </si>
  <si>
    <t>www.pmlab.vyzkum-psychologie.cz/vitejte.php?nahled=228</t>
  </si>
  <si>
    <t>Stupně a položky:</t>
  </si>
  <si>
    <t>nikdy</t>
  </si>
  <si>
    <t>zřídka</t>
  </si>
  <si>
    <t>někdy</t>
  </si>
  <si>
    <t>často</t>
  </si>
  <si>
    <t>vždy</t>
  </si>
  <si>
    <t>Pokud jste v rámci svého zaměstnání vystaven tíživé situaci, máte možnost si o tom pohovořit s kolegy?</t>
  </si>
  <si>
    <t>HS1</t>
  </si>
  <si>
    <t>HS2</t>
  </si>
  <si>
    <t>čas 1</t>
  </si>
  <si>
    <t>čas2</t>
  </si>
  <si>
    <t>čas1</t>
  </si>
  <si>
    <t>Means</t>
  </si>
  <si>
    <t>Std.Dev.</t>
  </si>
  <si>
    <r>
      <rPr>
        <sz val="10"/>
        <color indexed="8"/>
        <rFont val="Arial"/>
        <family val="2"/>
        <charset val="238"/>
      </rPr>
      <t>Correlations (Spreadsheet5)
Marked correlations are significant at p &lt; ,05000
N=45 (Casewise deletion of missing data)</t>
    </r>
  </si>
  <si>
    <t>Alfa po (odstr.)</t>
  </si>
  <si>
    <t>proměnná</t>
  </si>
  <si>
    <t>Souhrn pro měř.: průměr=21,1895 SmOdch´=4,42444</t>
  </si>
  <si>
    <t>Cronbachova alfa 0,713275, Standar. Alfa 0,718817</t>
  </si>
  <si>
    <t>Průměr (po odstr.)</t>
  </si>
  <si>
    <t>Rozptyl (po odstr.)</t>
  </si>
  <si>
    <t>Prv-Celk (korel.)</t>
  </si>
  <si>
    <t>Cronbachova alfa</t>
  </si>
  <si>
    <t>HS</t>
  </si>
  <si>
    <t>HS test</t>
  </si>
  <si>
    <t>HS normy</t>
  </si>
  <si>
    <t>úprava</t>
  </si>
  <si>
    <t>ano</t>
  </si>
  <si>
    <t>ne</t>
  </si>
  <si>
    <t>Spearman Rank Order Correlations (Spreadsheet13)_x000D_
MD pairwise deleted_x000D_
Marked correlations are significant at p &lt;,05000</t>
  </si>
  <si>
    <t>věk</t>
  </si>
  <si>
    <t>50-80</t>
  </si>
  <si>
    <t>36-50</t>
  </si>
  <si>
    <t>18-35</t>
  </si>
  <si>
    <t>Aggregate Results
Descriptive Statistics (Spreadsheet1)</t>
  </si>
  <si>
    <t>Valid N</t>
  </si>
  <si>
    <t>Mean</t>
  </si>
  <si>
    <t>Minimum</t>
  </si>
  <si>
    <t>Maximum</t>
  </si>
  <si>
    <t>Var7</t>
  </si>
  <si>
    <r>
      <rPr>
        <sz val="10"/>
        <color indexed="8"/>
        <rFont val="Arial"/>
        <charset val="238"/>
      </rPr>
      <t xml:space="preserve">
Variable </t>
    </r>
  </si>
  <si>
    <r>
      <t>HS</t>
    </r>
    <r>
      <rPr>
        <sz val="11"/>
        <color theme="1"/>
        <rFont val="Calibri"/>
        <family val="2"/>
        <charset val="238"/>
        <scheme val="minor"/>
      </rPr>
      <t>skóre</t>
    </r>
  </si>
  <si>
    <r>
      <t>T</t>
    </r>
    <r>
      <rPr>
        <sz val="11"/>
        <color theme="1"/>
        <rFont val="Calibri"/>
        <family val="2"/>
        <charset val="238"/>
        <scheme val="minor"/>
      </rPr>
      <t>skóre_36-50</t>
    </r>
  </si>
  <si>
    <t>věková skupina</t>
  </si>
  <si>
    <t>N platných</t>
  </si>
  <si>
    <t>průměr</t>
  </si>
  <si>
    <t>směr odch.</t>
  </si>
  <si>
    <t>Suhrnné statistiky, popisné statistiky (zpracování)</t>
  </si>
  <si>
    <r>
      <t>T</t>
    </r>
    <r>
      <rPr>
        <sz val="11"/>
        <color theme="1"/>
        <rFont val="Calibri"/>
        <family val="2"/>
        <charset val="238"/>
        <scheme val="minor"/>
      </rPr>
      <t>skóre_50-80</t>
    </r>
  </si>
  <si>
    <r>
      <t>T</t>
    </r>
    <r>
      <rPr>
        <sz val="11"/>
        <color theme="1"/>
        <rFont val="Calibri"/>
        <family val="2"/>
        <charset val="238"/>
        <scheme val="minor"/>
      </rPr>
      <t>-skóre_18-35</t>
    </r>
  </si>
  <si>
    <t>Proměnná</t>
  </si>
  <si>
    <t>HS validizace</t>
  </si>
  <si>
    <t xml:space="preserve">HS test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</si>
</sst>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Verdana"/>
      <family val="2"/>
      <charset val="238"/>
    </font>
    <font>
      <b/>
      <sz val="13"/>
      <color theme="3"/>
      <name val="Verdana"/>
      <family val="2"/>
      <charset val="238"/>
    </font>
    <font>
      <b/>
      <sz val="11"/>
      <color theme="3"/>
      <name val="Verdana"/>
      <family val="2"/>
      <charset val="238"/>
    </font>
    <font>
      <sz val="11"/>
      <color rgb="FF006100"/>
      <name val="Verdana"/>
      <family val="2"/>
      <charset val="238"/>
    </font>
    <font>
      <sz val="11"/>
      <color rgb="FF9C0006"/>
      <name val="Verdana"/>
      <family val="2"/>
      <charset val="238"/>
    </font>
    <font>
      <sz val="11"/>
      <color rgb="FF9C6500"/>
      <name val="Verdana"/>
      <family val="2"/>
      <charset val="238"/>
    </font>
    <font>
      <sz val="11"/>
      <color rgb="FF3F3F76"/>
      <name val="Verdana"/>
      <family val="2"/>
      <charset val="238"/>
    </font>
    <font>
      <b/>
      <sz val="11"/>
      <color rgb="FF3F3F3F"/>
      <name val="Verdana"/>
      <family val="2"/>
      <charset val="238"/>
    </font>
    <font>
      <b/>
      <sz val="11"/>
      <color rgb="FFFA7D00"/>
      <name val="Verdana"/>
      <family val="2"/>
      <charset val="238"/>
    </font>
    <font>
      <sz val="11"/>
      <color rgb="FFFA7D00"/>
      <name val="Verdana"/>
      <family val="2"/>
      <charset val="238"/>
    </font>
    <font>
      <b/>
      <sz val="11"/>
      <color theme="0"/>
      <name val="Verdana"/>
      <family val="2"/>
      <charset val="238"/>
    </font>
    <font>
      <sz val="11"/>
      <color rgb="FFFF0000"/>
      <name val="Verdana"/>
      <family val="2"/>
      <charset val="238"/>
    </font>
    <font>
      <i/>
      <sz val="11"/>
      <color rgb="FF7F7F7F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theme="0"/>
      <name val="Verdana"/>
      <family val="2"/>
      <charset val="238"/>
    </font>
    <font>
      <b/>
      <sz val="10"/>
      <color indexed="8"/>
      <name val="Arial"/>
      <family val="2"/>
      <charset val="238"/>
    </font>
    <font>
      <sz val="16"/>
      <color theme="9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5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5" fillId="0" borderId="0"/>
    <xf numFmtId="0" fontId="25" fillId="0" borderId="0"/>
  </cellStyleXfs>
  <cellXfs count="54">
    <xf numFmtId="0" fontId="0" fillId="0" borderId="0" xfId="0"/>
    <xf numFmtId="22" fontId="0" fillId="0" borderId="0" xfId="0" applyNumberFormat="1"/>
    <xf numFmtId="164" fontId="3" fillId="0" borderId="0" xfId="2" applyNumberFormat="1" applyFont="1" applyAlignment="1">
      <alignment horizontal="right" vertical="center"/>
    </xf>
    <xf numFmtId="164" fontId="4" fillId="0" borderId="0" xfId="2" applyNumberFormat="1" applyFont="1" applyAlignment="1">
      <alignment horizontal="right" vertical="center"/>
    </xf>
    <xf numFmtId="0" fontId="3" fillId="0" borderId="0" xfId="2" applyNumberFormat="1" applyFont="1" applyAlignment="1">
      <alignment horizontal="center" vertical="top" wrapText="1"/>
    </xf>
    <xf numFmtId="0" fontId="3" fillId="0" borderId="0" xfId="2" applyNumberFormat="1" applyFont="1" applyAlignment="1">
      <alignment horizontal="left" vertical="center"/>
    </xf>
    <xf numFmtId="2" fontId="3" fillId="0" borderId="0" xfId="2" applyNumberFormat="1" applyFont="1" applyAlignment="1">
      <alignment horizontal="right" vertical="center"/>
    </xf>
    <xf numFmtId="2" fontId="4" fillId="0" borderId="0" xfId="2" applyNumberFormat="1" applyFont="1" applyAlignment="1">
      <alignment horizontal="right" vertical="center"/>
    </xf>
    <xf numFmtId="9" fontId="3" fillId="0" borderId="0" xfId="1" applyFont="1" applyAlignment="1">
      <alignment horizontal="right" vertical="center"/>
    </xf>
    <xf numFmtId="10" fontId="3" fillId="0" borderId="0" xfId="1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" fontId="0" fillId="0" borderId="0" xfId="0" applyNumberFormat="1"/>
    <xf numFmtId="0" fontId="3" fillId="0" borderId="0" xfId="3" applyNumberFormat="1" applyFont="1" applyAlignment="1">
      <alignment horizontal="center" vertical="top" wrapText="1"/>
    </xf>
    <xf numFmtId="0" fontId="3" fillId="0" borderId="0" xfId="3" applyNumberFormat="1" applyFont="1" applyAlignment="1">
      <alignment horizontal="left" vertical="center"/>
    </xf>
    <xf numFmtId="2" fontId="4" fillId="0" borderId="0" xfId="3" applyNumberFormat="1" applyFont="1" applyAlignment="1">
      <alignment horizontal="right" vertical="center"/>
    </xf>
    <xf numFmtId="2" fontId="3" fillId="0" borderId="0" xfId="3" applyNumberFormat="1" applyFont="1" applyAlignment="1">
      <alignment horizontal="right" vertical="center"/>
    </xf>
    <xf numFmtId="0" fontId="3" fillId="0" borderId="0" xfId="4" applyNumberFormat="1" applyFont="1" applyAlignment="1">
      <alignment horizontal="left" vertical="top"/>
    </xf>
    <xf numFmtId="0" fontId="6" fillId="0" borderId="0" xfId="5"/>
    <xf numFmtId="2" fontId="3" fillId="0" borderId="0" xfId="48" applyNumberFormat="1" applyFont="1" applyAlignment="1">
      <alignment horizontal="right" vertical="center"/>
    </xf>
    <xf numFmtId="2" fontId="27" fillId="0" borderId="0" xfId="50" applyNumberFormat="1" applyFont="1" applyAlignment="1">
      <alignment horizontal="right" vertical="center"/>
    </xf>
    <xf numFmtId="2" fontId="26" fillId="0" borderId="0" xfId="50" applyNumberFormat="1" applyFont="1" applyAlignment="1">
      <alignment horizontal="right" vertical="center"/>
    </xf>
    <xf numFmtId="0" fontId="23" fillId="0" borderId="0" xfId="4" applyNumberFormat="1" applyFont="1" applyAlignment="1">
      <alignment horizontal="left" vertical="center"/>
    </xf>
    <xf numFmtId="2" fontId="3" fillId="0" borderId="0" xfId="4" applyNumberFormat="1" applyFont="1" applyAlignment="1">
      <alignment horizontal="right" vertical="center"/>
    </xf>
    <xf numFmtId="0" fontId="23" fillId="0" borderId="0" xfId="4" applyNumberFormat="1" applyFont="1" applyAlignment="1">
      <alignment horizontal="center" vertical="top" wrapText="1"/>
    </xf>
    <xf numFmtId="0" fontId="24" fillId="0" borderId="0" xfId="0" applyFont="1"/>
    <xf numFmtId="3" fontId="0" fillId="33" borderId="11" xfId="0" applyNumberFormat="1" applyFill="1" applyBorder="1"/>
    <xf numFmtId="3" fontId="0" fillId="33" borderId="10" xfId="0" applyNumberFormat="1" applyFill="1" applyBorder="1"/>
    <xf numFmtId="164" fontId="26" fillId="0" borderId="0" xfId="49" applyNumberFormat="1" applyFont="1" applyAlignment="1">
      <alignment horizontal="right" vertical="center"/>
    </xf>
    <xf numFmtId="0" fontId="26" fillId="0" borderId="0" xfId="49" applyNumberFormat="1" applyFont="1" applyAlignment="1">
      <alignment horizontal="left" vertical="center"/>
    </xf>
    <xf numFmtId="165" fontId="26" fillId="0" borderId="0" xfId="49" applyNumberFormat="1" applyFont="1" applyAlignment="1">
      <alignment horizontal="right" vertical="center"/>
    </xf>
    <xf numFmtId="0" fontId="26" fillId="0" borderId="0" xfId="49" applyNumberFormat="1" applyFont="1" applyAlignment="1">
      <alignment horizontal="center" vertical="top" wrapText="1"/>
    </xf>
    <xf numFmtId="1" fontId="26" fillId="0" borderId="0" xfId="49" applyNumberFormat="1" applyFont="1" applyAlignment="1">
      <alignment horizontal="right" vertical="center"/>
    </xf>
    <xf numFmtId="0" fontId="26" fillId="0" borderId="0" xfId="49" applyNumberFormat="1" applyFont="1" applyAlignment="1">
      <alignment horizontal="right" vertical="center"/>
    </xf>
    <xf numFmtId="3" fontId="0" fillId="33" borderId="12" xfId="0" applyNumberFormat="1" applyFill="1" applyBorder="1"/>
    <xf numFmtId="0" fontId="26" fillId="0" borderId="0" xfId="50" applyNumberFormat="1" applyFont="1" applyAlignment="1">
      <alignment horizontal="left" vertical="top"/>
    </xf>
    <xf numFmtId="0" fontId="6" fillId="0" borderId="0" xfId="5"/>
    <xf numFmtId="2" fontId="3" fillId="0" borderId="0" xfId="48" applyNumberFormat="1" applyFont="1" applyAlignment="1">
      <alignment horizontal="right" vertical="center"/>
    </xf>
    <xf numFmtId="4" fontId="18" fillId="34" borderId="13" xfId="0" applyNumberFormat="1" applyFont="1" applyFill="1" applyBorder="1" applyAlignment="1">
      <alignment vertical="center" wrapText="1"/>
    </xf>
    <xf numFmtId="4" fontId="18" fillId="34" borderId="14" xfId="0" applyNumberFormat="1" applyFont="1" applyFill="1" applyBorder="1" applyAlignment="1">
      <alignment vertical="center" wrapText="1"/>
    </xf>
    <xf numFmtId="4" fontId="18" fillId="34" borderId="15" xfId="0" applyNumberFormat="1" applyFont="1" applyFill="1" applyBorder="1" applyAlignment="1">
      <alignment vertical="center" wrapText="1"/>
    </xf>
    <xf numFmtId="0" fontId="3" fillId="0" borderId="0" xfId="2" applyNumberFormat="1" applyFont="1" applyAlignment="1">
      <alignment horizontal="left"/>
    </xf>
    <xf numFmtId="0" fontId="2" fillId="0" borderId="0" xfId="2"/>
    <xf numFmtId="0" fontId="3" fillId="0" borderId="0" xfId="2" applyNumberFormat="1" applyFont="1" applyAlignment="1">
      <alignment horizontal="left" vertical="top"/>
    </xf>
    <xf numFmtId="0" fontId="3" fillId="0" borderId="0" xfId="3" applyNumberFormat="1" applyFont="1" applyAlignment="1">
      <alignment horizontal="left"/>
    </xf>
    <xf numFmtId="0" fontId="2" fillId="0" borderId="0" xfId="3"/>
    <xf numFmtId="0" fontId="3" fillId="0" borderId="0" xfId="3" applyNumberFormat="1" applyFont="1" applyAlignment="1">
      <alignment horizontal="left" vertical="top"/>
    </xf>
    <xf numFmtId="0" fontId="3" fillId="0" borderId="0" xfId="4" applyNumberFormat="1" applyFont="1" applyAlignment="1">
      <alignment horizontal="left"/>
    </xf>
    <xf numFmtId="0" fontId="2" fillId="0" borderId="0" xfId="4"/>
    <xf numFmtId="0" fontId="3" fillId="0" borderId="0" xfId="4" applyNumberFormat="1" applyFont="1" applyAlignment="1">
      <alignment horizontal="left" vertical="top" wrapText="1"/>
    </xf>
    <xf numFmtId="0" fontId="26" fillId="0" borderId="0" xfId="49" applyNumberFormat="1" applyFont="1" applyAlignment="1">
      <alignment horizontal="left"/>
    </xf>
    <xf numFmtId="0" fontId="25" fillId="0" borderId="0" xfId="49" applyNumberFormat="1" applyFont="1" applyAlignment="1">
      <alignment horizontal="right"/>
    </xf>
    <xf numFmtId="0" fontId="26" fillId="0" borderId="0" xfId="49" applyNumberFormat="1" applyFont="1" applyAlignment="1">
      <alignment horizontal="left" vertical="top"/>
    </xf>
    <xf numFmtId="2" fontId="26" fillId="0" borderId="0" xfId="49" applyNumberFormat="1" applyFont="1" applyAlignment="1">
      <alignment horizontal="right" vertical="center"/>
    </xf>
  </cellXfs>
  <cellStyles count="51">
    <cellStyle name="20 % – Zvýraznění 1 2" xfId="24" xr:uid="{C266054E-C55E-46DC-B212-CDC681502D6D}"/>
    <cellStyle name="20 % – Zvýraznění 2 2" xfId="28" xr:uid="{C16EEA6B-D797-4AF0-86F0-5C51A5AAA794}"/>
    <cellStyle name="20 % – Zvýraznění 3 2" xfId="32" xr:uid="{9850B045-5BDF-4E35-B668-B04419529828}"/>
    <cellStyle name="20 % – Zvýraznění 4 2" xfId="36" xr:uid="{707A6CA6-06B0-4AAE-9394-5EA5C4E8B879}"/>
    <cellStyle name="20 % – Zvýraznění 5 2" xfId="40" xr:uid="{C23E2E16-0E73-40C3-9227-14A2FD403797}"/>
    <cellStyle name="20 % – Zvýraznění 6 2" xfId="44" xr:uid="{2BFF8C0B-34E9-494F-8F71-7AD5D8BFA8B8}"/>
    <cellStyle name="40 % – Zvýraznění 1 2" xfId="25" xr:uid="{4F982439-49A0-43E2-8C04-DB5F2F5CEE39}"/>
    <cellStyle name="40 % – Zvýraznění 2 2" xfId="29" xr:uid="{1F1DE23F-98BF-4F15-8070-B20CE0DB5F23}"/>
    <cellStyle name="40 % – Zvýraznění 3 2" xfId="33" xr:uid="{4AACBA0F-C7A6-4E28-ACC8-580AA0549C91}"/>
    <cellStyle name="40 % – Zvýraznění 4 2" xfId="37" xr:uid="{BE18D6FC-9CDF-48B0-A5F2-E243D853CE44}"/>
    <cellStyle name="40 % – Zvýraznění 5 2" xfId="41" xr:uid="{681E2FB2-DE93-493D-8D65-6734B0EE6DC0}"/>
    <cellStyle name="40 % – Zvýraznění 6 2" xfId="45" xr:uid="{5A5AC8FA-4135-4292-AB18-8C97E109A97D}"/>
    <cellStyle name="60 % – Zvýraznění 1 2" xfId="26" xr:uid="{A8F90900-FA40-4B5B-9DD9-EC7B5F6E0713}"/>
    <cellStyle name="60 % – Zvýraznění 2 2" xfId="30" xr:uid="{24CC06AF-7496-4BE5-9F8B-825DF11974E2}"/>
    <cellStyle name="60 % – Zvýraznění 3 2" xfId="34" xr:uid="{95EB70F2-4A6E-42FC-8997-7B30604BD02D}"/>
    <cellStyle name="60 % – Zvýraznění 4 2" xfId="38" xr:uid="{68EE3695-9292-4332-BD82-92F4A71B0D8D}"/>
    <cellStyle name="60 % – Zvýraznění 5 2" xfId="42" xr:uid="{1E23CFB9-9072-48FD-AAD3-2B5D4D7F4EA1}"/>
    <cellStyle name="60 % – Zvýraznění 6 2" xfId="46" xr:uid="{0814AD90-8CCC-4CCD-B1B8-FE3129F692F6}"/>
    <cellStyle name="Celkem 2" xfId="22" xr:uid="{99EDDB2D-8F05-4BDD-8F56-79DD5A460E54}"/>
    <cellStyle name="Kontrolní buňka 2" xfId="18" xr:uid="{10C68B9F-67E9-40B1-BE3F-A58A677DF1B4}"/>
    <cellStyle name="Nadpis 1 2" xfId="7" xr:uid="{7E66278A-910B-4557-A13B-6D9F4922CA83}"/>
    <cellStyle name="Nadpis 2 2" xfId="8" xr:uid="{10956E1F-A75A-4431-B91D-F699EBB8A452}"/>
    <cellStyle name="Nadpis 3 2" xfId="9" xr:uid="{94126CC5-6BF2-49A9-BF19-68F95ED5AF29}"/>
    <cellStyle name="Nadpis 4 2" xfId="10" xr:uid="{C02AEC7F-172A-45D7-BF0D-BB77FE5DD8FB}"/>
    <cellStyle name="Název 2" xfId="6" xr:uid="{BD18903A-EFE5-4D62-8BC6-6687A5F0068C}"/>
    <cellStyle name="Neutrální 2" xfId="13" xr:uid="{114BBAD2-4080-4FBF-89F8-FDF078136FC6}"/>
    <cellStyle name="Normální" xfId="0" builtinId="0"/>
    <cellStyle name="Normální 2" xfId="5" xr:uid="{478BA161-D6AF-4B68-9184-CCA0DE9D3B6A}"/>
    <cellStyle name="Normální_cronbacherova alfa" xfId="4" xr:uid="{DC7448D5-6CBF-4BEB-8817-2DCAA50D9C0D}"/>
    <cellStyle name="Normální_cronbachova alfa" xfId="48" xr:uid="{BBECF2CF-2129-41AA-BC11-A535B73AC7E7}"/>
    <cellStyle name="Normální_data stabilita v čase" xfId="3" xr:uid="{5ECCA6DA-CD41-4F54-96BC-AFCA6586DAEF}"/>
    <cellStyle name="Normální_List1" xfId="2" xr:uid="{8F2B63B4-1D05-4A1A-828C-8469B2DFD4CF}"/>
    <cellStyle name="Normální_List6" xfId="49" xr:uid="{20A42CC1-673D-4E8D-AFC3-BA702AD5A491}"/>
    <cellStyle name="Normální_validizace" xfId="50" xr:uid="{C5067142-89A6-489F-B79D-8D5E3A19DBC8}"/>
    <cellStyle name="Poznámka 2" xfId="20" xr:uid="{515DCEF1-F3B6-4DAD-80FF-37598C987115}"/>
    <cellStyle name="Procenta" xfId="1" builtinId="5"/>
    <cellStyle name="Procenta 2" xfId="47" xr:uid="{B64C6EE3-3976-4DCB-9733-F24622566656}"/>
    <cellStyle name="Propojená buňka 2" xfId="17" xr:uid="{23FD69E0-0E74-49BB-AAD2-27104F439384}"/>
    <cellStyle name="Správně 2" xfId="11" xr:uid="{3B9BA0C2-5DB2-44ED-A7FD-C2B3F7C49FE1}"/>
    <cellStyle name="Špatně 2" xfId="12" xr:uid="{3DB08A2B-BF2F-4FF2-B823-0D023297B249}"/>
    <cellStyle name="Text upozornění 2" xfId="19" xr:uid="{E7AEA9B0-10B3-4AD0-B556-237F06284BDC}"/>
    <cellStyle name="Vstup 2" xfId="14" xr:uid="{B91E023F-6C83-4438-8280-F095EDCC6277}"/>
    <cellStyle name="Výpočet 2" xfId="16" xr:uid="{FF309B86-B1D8-4CC8-9441-E3DE10A9FD4A}"/>
    <cellStyle name="Výstup 2" xfId="15" xr:uid="{63D3A320-27E2-46D5-8DB7-1E07F1763CC6}"/>
    <cellStyle name="Vysvětlující text 2" xfId="21" xr:uid="{1F9A361B-3612-4A77-9B72-5829BF7F37A6}"/>
    <cellStyle name="Zvýraznění 1 2" xfId="23" xr:uid="{B79465DF-6B80-426F-934B-F85F7D501F32}"/>
    <cellStyle name="Zvýraznění 2 2" xfId="27" xr:uid="{4947E1D3-43AB-4CBF-BB0A-FB4D2D882555}"/>
    <cellStyle name="Zvýraznění 3 2" xfId="31" xr:uid="{A3377691-BA74-48D5-B636-981572341142}"/>
    <cellStyle name="Zvýraznění 4 2" xfId="35" xr:uid="{9B35C6BD-B3E9-41EB-BFCE-12E5E9F32594}"/>
    <cellStyle name="Zvýraznění 5 2" xfId="39" xr:uid="{F157CE20-81DF-4AF3-8EE9-683E5577524F}"/>
    <cellStyle name="Zvýraznění 6 2" xfId="43" xr:uid="{03E9235C-D15B-4B7D-9529-7D1B83E6B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25FFD-7C39-48ED-A8F9-2BB866A82E5B}">
  <dimension ref="A1:V177"/>
  <sheetViews>
    <sheetView tabSelected="1" topLeftCell="A139" workbookViewId="0">
      <selection activeCell="H124" sqref="H124"/>
    </sheetView>
  </sheetViews>
  <sheetFormatPr defaultRowHeight="15" x14ac:dyDescent="0.25"/>
  <cols>
    <col min="3" max="3" width="9.5703125" bestFit="1" customWidth="1"/>
    <col min="5" max="5" width="9.14062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20" x14ac:dyDescent="0.25">
      <c r="A2">
        <v>21726</v>
      </c>
      <c r="B2">
        <v>0</v>
      </c>
      <c r="C2">
        <v>1940</v>
      </c>
      <c r="D2" s="1">
        <v>44134.717256944445</v>
      </c>
      <c r="E2" t="s">
        <v>18</v>
      </c>
      <c r="F2">
        <v>3</v>
      </c>
      <c r="G2">
        <v>2</v>
      </c>
      <c r="H2">
        <v>5</v>
      </c>
      <c r="I2">
        <v>4</v>
      </c>
      <c r="J2">
        <v>4</v>
      </c>
      <c r="K2">
        <v>4</v>
      </c>
      <c r="L2">
        <v>4</v>
      </c>
      <c r="M2">
        <v>7</v>
      </c>
      <c r="N2">
        <v>5</v>
      </c>
      <c r="O2">
        <v>9</v>
      </c>
      <c r="P2">
        <v>6</v>
      </c>
      <c r="Q2">
        <v>5</v>
      </c>
      <c r="R2">
        <v>-25</v>
      </c>
    </row>
    <row r="3" spans="1:20" x14ac:dyDescent="0.25">
      <c r="A3">
        <v>23470</v>
      </c>
      <c r="B3">
        <v>1</v>
      </c>
      <c r="C3">
        <v>1948</v>
      </c>
      <c r="D3" s="1">
        <v>44150.85429398148</v>
      </c>
      <c r="E3" t="s">
        <v>23</v>
      </c>
      <c r="F3">
        <v>1</v>
      </c>
      <c r="G3">
        <v>3</v>
      </c>
      <c r="H3">
        <v>1</v>
      </c>
      <c r="I3">
        <v>2</v>
      </c>
      <c r="J3">
        <v>3</v>
      </c>
      <c r="K3">
        <v>3</v>
      </c>
      <c r="L3">
        <v>6</v>
      </c>
      <c r="M3">
        <v>10</v>
      </c>
      <c r="N3">
        <v>13</v>
      </c>
      <c r="O3">
        <v>19</v>
      </c>
      <c r="P3">
        <v>15</v>
      </c>
      <c r="Q3">
        <v>11</v>
      </c>
      <c r="R3">
        <v>33</v>
      </c>
    </row>
    <row r="4" spans="1:20" x14ac:dyDescent="0.25">
      <c r="A4">
        <v>21169</v>
      </c>
      <c r="B4">
        <v>0</v>
      </c>
      <c r="C4">
        <v>1949</v>
      </c>
      <c r="D4" s="1">
        <v>44133.517928240741</v>
      </c>
      <c r="E4" t="s">
        <v>19</v>
      </c>
      <c r="F4">
        <v>3</v>
      </c>
      <c r="G4">
        <v>4</v>
      </c>
      <c r="H4">
        <v>3</v>
      </c>
      <c r="I4">
        <v>3</v>
      </c>
      <c r="J4">
        <v>3</v>
      </c>
      <c r="K4">
        <v>4</v>
      </c>
      <c r="L4">
        <v>4</v>
      </c>
      <c r="M4">
        <v>7</v>
      </c>
      <c r="N4">
        <v>9</v>
      </c>
      <c r="O4">
        <v>7</v>
      </c>
      <c r="P4">
        <v>5</v>
      </c>
      <c r="Q4">
        <v>6</v>
      </c>
      <c r="R4">
        <v>-23</v>
      </c>
    </row>
    <row r="5" spans="1:20" x14ac:dyDescent="0.25">
      <c r="A5">
        <v>21736</v>
      </c>
      <c r="B5">
        <v>1</v>
      </c>
      <c r="C5">
        <v>1950</v>
      </c>
      <c r="D5" s="1">
        <v>44134.734930555554</v>
      </c>
      <c r="E5" t="s">
        <v>53</v>
      </c>
      <c r="F5">
        <v>1</v>
      </c>
      <c r="G5">
        <v>3</v>
      </c>
      <c r="H5">
        <v>3</v>
      </c>
      <c r="I5">
        <v>2</v>
      </c>
      <c r="J5">
        <v>3</v>
      </c>
      <c r="K5">
        <v>3</v>
      </c>
      <c r="L5">
        <v>3</v>
      </c>
      <c r="M5">
        <v>8</v>
      </c>
      <c r="N5">
        <v>6</v>
      </c>
      <c r="O5">
        <v>4</v>
      </c>
      <c r="P5">
        <v>4</v>
      </c>
      <c r="Q5">
        <v>5</v>
      </c>
      <c r="R5">
        <v>-7</v>
      </c>
    </row>
    <row r="6" spans="1:20" x14ac:dyDescent="0.25">
      <c r="A6">
        <v>22221</v>
      </c>
      <c r="B6">
        <v>1</v>
      </c>
      <c r="C6">
        <v>1955</v>
      </c>
      <c r="D6" s="1">
        <v>44137.451215277775</v>
      </c>
      <c r="E6" t="s">
        <v>54</v>
      </c>
      <c r="F6">
        <v>2</v>
      </c>
      <c r="G6">
        <v>3</v>
      </c>
      <c r="H6">
        <v>4</v>
      </c>
      <c r="I6">
        <v>2</v>
      </c>
      <c r="J6">
        <v>3</v>
      </c>
      <c r="K6">
        <v>2</v>
      </c>
      <c r="L6">
        <v>4</v>
      </c>
      <c r="M6">
        <v>3</v>
      </c>
      <c r="N6">
        <v>16</v>
      </c>
      <c r="O6">
        <v>4</v>
      </c>
      <c r="P6">
        <v>6</v>
      </c>
      <c r="Q6">
        <v>7</v>
      </c>
      <c r="R6">
        <v>-23</v>
      </c>
    </row>
    <row r="7" spans="1:20" x14ac:dyDescent="0.25">
      <c r="A7">
        <v>20752</v>
      </c>
      <c r="B7">
        <v>0</v>
      </c>
      <c r="C7">
        <v>1955</v>
      </c>
      <c r="D7" s="1">
        <v>44132.767893518518</v>
      </c>
      <c r="E7" t="s">
        <v>20</v>
      </c>
      <c r="F7">
        <v>4</v>
      </c>
      <c r="G7">
        <v>4</v>
      </c>
      <c r="H7">
        <v>4</v>
      </c>
      <c r="I7">
        <v>5</v>
      </c>
      <c r="J7">
        <v>5</v>
      </c>
      <c r="K7">
        <v>2</v>
      </c>
      <c r="L7">
        <v>4</v>
      </c>
      <c r="M7">
        <v>3</v>
      </c>
      <c r="N7">
        <v>14</v>
      </c>
      <c r="O7">
        <v>6</v>
      </c>
      <c r="P7">
        <v>3</v>
      </c>
      <c r="Q7">
        <v>7</v>
      </c>
      <c r="R7">
        <v>8</v>
      </c>
    </row>
    <row r="8" spans="1:20" x14ac:dyDescent="0.25">
      <c r="A8">
        <v>20933</v>
      </c>
      <c r="B8">
        <v>0</v>
      </c>
      <c r="C8">
        <v>1957</v>
      </c>
      <c r="D8" s="1">
        <v>44132.875208333331</v>
      </c>
      <c r="E8" t="s">
        <v>19</v>
      </c>
      <c r="F8">
        <v>5</v>
      </c>
      <c r="G8">
        <v>4</v>
      </c>
      <c r="H8">
        <v>3</v>
      </c>
      <c r="I8">
        <v>4</v>
      </c>
      <c r="J8">
        <v>5</v>
      </c>
      <c r="K8">
        <v>5</v>
      </c>
      <c r="L8">
        <v>3</v>
      </c>
      <c r="M8">
        <v>2</v>
      </c>
      <c r="N8">
        <v>4</v>
      </c>
      <c r="O8">
        <v>3</v>
      </c>
      <c r="P8">
        <v>4</v>
      </c>
      <c r="Q8">
        <v>2</v>
      </c>
      <c r="R8">
        <v>0</v>
      </c>
    </row>
    <row r="9" spans="1:20" x14ac:dyDescent="0.25">
      <c r="A9">
        <v>21548</v>
      </c>
      <c r="B9">
        <v>1</v>
      </c>
      <c r="C9">
        <v>1958</v>
      </c>
      <c r="D9" s="1">
        <v>44133.967118055552</v>
      </c>
      <c r="E9" t="s">
        <v>19</v>
      </c>
      <c r="F9">
        <v>3</v>
      </c>
      <c r="G9">
        <v>4</v>
      </c>
      <c r="H9">
        <v>4</v>
      </c>
      <c r="I9">
        <v>3</v>
      </c>
      <c r="J9">
        <v>3</v>
      </c>
      <c r="K9">
        <v>5</v>
      </c>
      <c r="L9">
        <v>15</v>
      </c>
      <c r="M9">
        <v>3</v>
      </c>
      <c r="N9">
        <v>15</v>
      </c>
      <c r="O9">
        <v>6</v>
      </c>
      <c r="P9">
        <v>3</v>
      </c>
      <c r="Q9">
        <v>6</v>
      </c>
      <c r="R9">
        <v>-16</v>
      </c>
    </row>
    <row r="10" spans="1:20" x14ac:dyDescent="0.25">
      <c r="A10">
        <v>21862</v>
      </c>
      <c r="B10">
        <v>1</v>
      </c>
      <c r="C10">
        <v>1959</v>
      </c>
      <c r="D10" s="1">
        <v>44135.467361111114</v>
      </c>
      <c r="E10" t="s">
        <v>19</v>
      </c>
      <c r="F10">
        <v>4</v>
      </c>
      <c r="G10">
        <v>3</v>
      </c>
      <c r="H10">
        <v>3</v>
      </c>
      <c r="I10">
        <v>3</v>
      </c>
      <c r="J10">
        <v>4</v>
      </c>
      <c r="K10">
        <v>4</v>
      </c>
      <c r="L10">
        <v>2</v>
      </c>
      <c r="M10">
        <v>2</v>
      </c>
      <c r="N10">
        <v>4</v>
      </c>
      <c r="O10">
        <v>2</v>
      </c>
      <c r="P10">
        <v>3</v>
      </c>
      <c r="Q10">
        <v>10</v>
      </c>
      <c r="R10">
        <v>-20</v>
      </c>
    </row>
    <row r="11" spans="1:20" x14ac:dyDescent="0.25">
      <c r="A11">
        <v>21082</v>
      </c>
      <c r="B11">
        <v>1</v>
      </c>
      <c r="C11">
        <v>1960</v>
      </c>
      <c r="D11" s="1">
        <v>44133.299502314818</v>
      </c>
      <c r="E11" t="s">
        <v>19</v>
      </c>
      <c r="F11">
        <v>4</v>
      </c>
      <c r="G11">
        <v>4</v>
      </c>
      <c r="H11">
        <v>5</v>
      </c>
      <c r="I11">
        <v>5</v>
      </c>
      <c r="J11">
        <v>5</v>
      </c>
      <c r="K11">
        <v>5</v>
      </c>
      <c r="L11">
        <v>3</v>
      </c>
      <c r="M11">
        <v>3</v>
      </c>
      <c r="N11">
        <v>3</v>
      </c>
      <c r="O11">
        <v>3</v>
      </c>
      <c r="P11">
        <v>2</v>
      </c>
      <c r="Q11">
        <v>2</v>
      </c>
      <c r="R11">
        <v>-28</v>
      </c>
    </row>
    <row r="12" spans="1:20" x14ac:dyDescent="0.25">
      <c r="A12">
        <v>21354</v>
      </c>
      <c r="B12">
        <v>0</v>
      </c>
      <c r="C12">
        <v>1960</v>
      </c>
      <c r="D12" s="1">
        <v>44133.701099537036</v>
      </c>
      <c r="E12" t="s">
        <v>20</v>
      </c>
      <c r="F12">
        <v>4</v>
      </c>
      <c r="G12">
        <v>4</v>
      </c>
      <c r="H12">
        <v>5</v>
      </c>
      <c r="I12">
        <v>5</v>
      </c>
      <c r="J12">
        <v>4</v>
      </c>
      <c r="K12">
        <v>5</v>
      </c>
      <c r="L12">
        <v>8</v>
      </c>
      <c r="M12">
        <v>2</v>
      </c>
      <c r="N12">
        <v>4</v>
      </c>
      <c r="O12">
        <v>9</v>
      </c>
      <c r="P12">
        <v>6</v>
      </c>
      <c r="Q12">
        <v>4</v>
      </c>
      <c r="R12">
        <v>-22</v>
      </c>
    </row>
    <row r="13" spans="1:20" x14ac:dyDescent="0.25">
      <c r="A13">
        <v>22022</v>
      </c>
      <c r="B13">
        <v>1</v>
      </c>
      <c r="C13">
        <v>1961</v>
      </c>
      <c r="D13" s="1">
        <v>44135.800462962965</v>
      </c>
      <c r="E13" t="s">
        <v>21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17</v>
      </c>
      <c r="M13">
        <v>8</v>
      </c>
      <c r="N13">
        <v>27</v>
      </c>
      <c r="O13">
        <v>7</v>
      </c>
      <c r="P13">
        <v>10</v>
      </c>
      <c r="Q13">
        <v>1065</v>
      </c>
      <c r="R13">
        <v>59</v>
      </c>
    </row>
    <row r="14" spans="1:20" x14ac:dyDescent="0.25">
      <c r="A14">
        <v>22316</v>
      </c>
      <c r="B14">
        <v>1</v>
      </c>
      <c r="C14">
        <v>1961</v>
      </c>
      <c r="D14" s="1">
        <v>44137.73170138889</v>
      </c>
      <c r="E14" t="s">
        <v>20</v>
      </c>
      <c r="F14">
        <v>2</v>
      </c>
      <c r="G14">
        <v>1</v>
      </c>
      <c r="H14">
        <v>4</v>
      </c>
      <c r="I14">
        <v>4</v>
      </c>
      <c r="J14">
        <v>2</v>
      </c>
      <c r="K14">
        <v>1</v>
      </c>
      <c r="L14">
        <v>15</v>
      </c>
      <c r="M14">
        <v>32</v>
      </c>
      <c r="N14">
        <v>10</v>
      </c>
      <c r="O14">
        <v>9</v>
      </c>
      <c r="P14">
        <v>6</v>
      </c>
      <c r="Q14">
        <v>7</v>
      </c>
      <c r="R14">
        <v>14</v>
      </c>
    </row>
    <row r="15" spans="1:20" x14ac:dyDescent="0.25">
      <c r="A15">
        <v>21874</v>
      </c>
      <c r="B15">
        <v>0</v>
      </c>
      <c r="C15">
        <v>1962</v>
      </c>
      <c r="D15" s="1">
        <v>44135.49359953704</v>
      </c>
      <c r="E15" t="s">
        <v>21</v>
      </c>
      <c r="F15">
        <v>3</v>
      </c>
      <c r="G15">
        <v>3</v>
      </c>
      <c r="H15">
        <v>2</v>
      </c>
      <c r="I15">
        <v>3</v>
      </c>
      <c r="J15">
        <v>2</v>
      </c>
      <c r="K15">
        <v>2</v>
      </c>
      <c r="L15">
        <v>10</v>
      </c>
      <c r="M15">
        <v>7</v>
      </c>
      <c r="N15">
        <v>18</v>
      </c>
      <c r="O15">
        <v>16</v>
      </c>
      <c r="P15">
        <v>7</v>
      </c>
      <c r="Q15">
        <v>8</v>
      </c>
      <c r="R15">
        <v>3</v>
      </c>
      <c r="T15">
        <f>SUM(T13)</f>
        <v>0</v>
      </c>
    </row>
    <row r="16" spans="1:20" x14ac:dyDescent="0.25">
      <c r="A16">
        <v>21991</v>
      </c>
      <c r="B16">
        <v>0</v>
      </c>
      <c r="C16">
        <v>1962</v>
      </c>
      <c r="D16" s="1">
        <v>44135.773738425924</v>
      </c>
      <c r="E16" t="s">
        <v>19</v>
      </c>
      <c r="F16">
        <v>4</v>
      </c>
      <c r="G16">
        <v>3</v>
      </c>
      <c r="H16">
        <v>3</v>
      </c>
      <c r="I16">
        <v>3</v>
      </c>
      <c r="J16">
        <v>3</v>
      </c>
      <c r="K16">
        <v>2</v>
      </c>
      <c r="L16">
        <v>8</v>
      </c>
      <c r="M16">
        <v>10</v>
      </c>
      <c r="N16">
        <v>22</v>
      </c>
      <c r="O16">
        <v>9</v>
      </c>
      <c r="P16">
        <v>7</v>
      </c>
      <c r="Q16">
        <v>9</v>
      </c>
      <c r="R16">
        <v>-19</v>
      </c>
    </row>
    <row r="17" spans="1:18" x14ac:dyDescent="0.25">
      <c r="A17">
        <v>21999</v>
      </c>
      <c r="B17">
        <v>0</v>
      </c>
      <c r="C17">
        <v>1962</v>
      </c>
      <c r="D17" s="1">
        <v>44146.706782407404</v>
      </c>
      <c r="E17" t="s">
        <v>21</v>
      </c>
      <c r="F17">
        <v>3</v>
      </c>
      <c r="G17">
        <v>4</v>
      </c>
      <c r="H17">
        <v>4</v>
      </c>
      <c r="I17">
        <v>4</v>
      </c>
      <c r="J17">
        <v>4</v>
      </c>
      <c r="K17">
        <v>1</v>
      </c>
      <c r="L17">
        <v>8</v>
      </c>
      <c r="M17">
        <v>11</v>
      </c>
      <c r="N17">
        <v>8</v>
      </c>
      <c r="O17">
        <v>9</v>
      </c>
      <c r="P17">
        <v>9</v>
      </c>
      <c r="Q17">
        <v>9</v>
      </c>
      <c r="R17">
        <v>1</v>
      </c>
    </row>
    <row r="18" spans="1:18" x14ac:dyDescent="0.25">
      <c r="A18">
        <v>21547</v>
      </c>
      <c r="B18">
        <v>0</v>
      </c>
      <c r="C18">
        <v>1963</v>
      </c>
      <c r="D18" s="1">
        <v>44133.963784722226</v>
      </c>
      <c r="E18" t="s">
        <v>19</v>
      </c>
      <c r="F18">
        <v>4</v>
      </c>
      <c r="G18">
        <v>4</v>
      </c>
      <c r="H18">
        <v>5</v>
      </c>
      <c r="I18">
        <v>5</v>
      </c>
      <c r="J18">
        <v>4</v>
      </c>
      <c r="K18">
        <v>5</v>
      </c>
      <c r="L18">
        <v>2</v>
      </c>
      <c r="M18">
        <v>2</v>
      </c>
      <c r="N18">
        <v>4</v>
      </c>
      <c r="O18">
        <v>15</v>
      </c>
      <c r="P18">
        <v>5</v>
      </c>
      <c r="Q18">
        <v>5</v>
      </c>
      <c r="R18">
        <v>-22</v>
      </c>
    </row>
    <row r="19" spans="1:18" x14ac:dyDescent="0.25">
      <c r="A19">
        <v>21576</v>
      </c>
      <c r="B19">
        <v>0</v>
      </c>
      <c r="C19">
        <v>1963</v>
      </c>
      <c r="D19" s="1">
        <v>44134.340937499997</v>
      </c>
      <c r="E19" t="s">
        <v>19</v>
      </c>
      <c r="F19">
        <v>4</v>
      </c>
      <c r="G19">
        <v>4</v>
      </c>
      <c r="H19">
        <v>5</v>
      </c>
      <c r="I19">
        <v>4</v>
      </c>
      <c r="J19">
        <v>5</v>
      </c>
      <c r="K19">
        <v>5</v>
      </c>
      <c r="L19">
        <v>2</v>
      </c>
      <c r="M19">
        <v>2</v>
      </c>
      <c r="N19">
        <v>3</v>
      </c>
      <c r="O19">
        <v>2</v>
      </c>
      <c r="P19">
        <v>2</v>
      </c>
      <c r="Q19">
        <v>3</v>
      </c>
      <c r="R19">
        <v>-31</v>
      </c>
    </row>
    <row r="20" spans="1:18" x14ac:dyDescent="0.25">
      <c r="A20">
        <v>23435</v>
      </c>
      <c r="B20">
        <v>0</v>
      </c>
      <c r="C20">
        <v>1963</v>
      </c>
      <c r="D20" s="1">
        <v>44144.932500000003</v>
      </c>
      <c r="E20" t="s">
        <v>22</v>
      </c>
      <c r="F20">
        <v>3</v>
      </c>
      <c r="G20">
        <v>3</v>
      </c>
      <c r="H20">
        <v>3</v>
      </c>
      <c r="I20">
        <v>4</v>
      </c>
      <c r="J20">
        <v>3</v>
      </c>
      <c r="K20">
        <v>2</v>
      </c>
      <c r="L20">
        <v>6</v>
      </c>
      <c r="M20">
        <v>8</v>
      </c>
      <c r="N20">
        <v>8</v>
      </c>
      <c r="O20">
        <v>5</v>
      </c>
      <c r="P20">
        <v>8</v>
      </c>
      <c r="Q20">
        <v>11</v>
      </c>
      <c r="R20">
        <v>-18</v>
      </c>
    </row>
    <row r="21" spans="1:18" x14ac:dyDescent="0.25">
      <c r="A21">
        <v>21159</v>
      </c>
      <c r="B21">
        <v>1</v>
      </c>
      <c r="C21">
        <v>1965</v>
      </c>
      <c r="D21" s="1">
        <v>44134.366342592592</v>
      </c>
      <c r="E21" t="s">
        <v>23</v>
      </c>
      <c r="F21">
        <v>2</v>
      </c>
      <c r="G21">
        <v>3</v>
      </c>
      <c r="H21">
        <v>2</v>
      </c>
      <c r="I21">
        <v>1</v>
      </c>
      <c r="J21">
        <v>2</v>
      </c>
      <c r="K21">
        <v>1</v>
      </c>
      <c r="L21">
        <v>4</v>
      </c>
      <c r="M21">
        <v>20</v>
      </c>
      <c r="N21">
        <v>7</v>
      </c>
      <c r="O21">
        <v>4</v>
      </c>
      <c r="P21">
        <v>2</v>
      </c>
      <c r="Q21">
        <v>11</v>
      </c>
      <c r="R21">
        <v>16</v>
      </c>
    </row>
    <row r="22" spans="1:18" x14ac:dyDescent="0.25">
      <c r="A22">
        <v>22021</v>
      </c>
      <c r="B22">
        <v>0</v>
      </c>
      <c r="C22">
        <v>1965</v>
      </c>
      <c r="D22" s="1">
        <v>44135.784328703703</v>
      </c>
      <c r="E22" t="s">
        <v>21</v>
      </c>
      <c r="F22">
        <v>2</v>
      </c>
      <c r="G22">
        <v>3</v>
      </c>
      <c r="H22">
        <v>5</v>
      </c>
      <c r="I22">
        <v>2</v>
      </c>
      <c r="J22">
        <v>4</v>
      </c>
      <c r="K22">
        <v>1</v>
      </c>
      <c r="L22">
        <v>13</v>
      </c>
      <c r="M22">
        <v>30</v>
      </c>
      <c r="N22">
        <v>17</v>
      </c>
      <c r="O22">
        <v>27</v>
      </c>
      <c r="P22">
        <v>18</v>
      </c>
      <c r="Q22">
        <v>15</v>
      </c>
      <c r="R22">
        <v>8</v>
      </c>
    </row>
    <row r="23" spans="1:18" x14ac:dyDescent="0.25">
      <c r="A23">
        <v>21091</v>
      </c>
      <c r="B23">
        <v>1</v>
      </c>
      <c r="C23">
        <v>1967</v>
      </c>
      <c r="D23" s="1">
        <v>44133.325381944444</v>
      </c>
      <c r="E23" t="s">
        <v>19</v>
      </c>
      <c r="F23">
        <v>4</v>
      </c>
      <c r="G23">
        <v>3</v>
      </c>
      <c r="H23">
        <v>5</v>
      </c>
      <c r="I23">
        <v>4</v>
      </c>
      <c r="J23">
        <v>5</v>
      </c>
      <c r="K23">
        <v>5</v>
      </c>
      <c r="L23">
        <v>5</v>
      </c>
      <c r="M23">
        <v>3</v>
      </c>
      <c r="N23">
        <v>7</v>
      </c>
      <c r="O23">
        <v>4</v>
      </c>
      <c r="P23">
        <v>6</v>
      </c>
      <c r="Q23">
        <v>5</v>
      </c>
      <c r="R23">
        <v>-27</v>
      </c>
    </row>
    <row r="24" spans="1:18" x14ac:dyDescent="0.25">
      <c r="A24">
        <v>21860</v>
      </c>
      <c r="B24">
        <v>0</v>
      </c>
      <c r="C24">
        <v>1967</v>
      </c>
      <c r="D24" s="1">
        <v>44135.465833333335</v>
      </c>
      <c r="E24" t="s">
        <v>19</v>
      </c>
      <c r="F24">
        <v>3</v>
      </c>
      <c r="G24">
        <v>4</v>
      </c>
      <c r="H24">
        <v>4</v>
      </c>
      <c r="I24">
        <v>4</v>
      </c>
      <c r="J24">
        <v>2</v>
      </c>
      <c r="K24">
        <v>4</v>
      </c>
      <c r="L24">
        <v>1</v>
      </c>
      <c r="M24">
        <v>3</v>
      </c>
      <c r="N24">
        <v>3</v>
      </c>
      <c r="O24">
        <v>2</v>
      </c>
      <c r="P24">
        <v>4</v>
      </c>
      <c r="Q24">
        <v>6</v>
      </c>
      <c r="R24">
        <v>3</v>
      </c>
    </row>
    <row r="25" spans="1:18" x14ac:dyDescent="0.25">
      <c r="A25">
        <v>21543</v>
      </c>
      <c r="B25">
        <v>0</v>
      </c>
      <c r="C25">
        <v>1968</v>
      </c>
      <c r="D25" s="1">
        <v>44133.947442129633</v>
      </c>
      <c r="E25" t="s">
        <v>23</v>
      </c>
      <c r="F25">
        <v>2</v>
      </c>
      <c r="G25">
        <v>3</v>
      </c>
      <c r="H25">
        <v>2</v>
      </c>
      <c r="I25">
        <v>2</v>
      </c>
      <c r="J25">
        <v>3</v>
      </c>
      <c r="K25">
        <v>1</v>
      </c>
      <c r="L25">
        <v>9</v>
      </c>
      <c r="M25">
        <v>9</v>
      </c>
      <c r="N25">
        <v>13</v>
      </c>
      <c r="O25">
        <v>23</v>
      </c>
      <c r="P25">
        <v>10</v>
      </c>
      <c r="Q25">
        <v>15</v>
      </c>
      <c r="R25">
        <v>4</v>
      </c>
    </row>
    <row r="26" spans="1:18" x14ac:dyDescent="0.25">
      <c r="A26">
        <v>21735</v>
      </c>
      <c r="B26">
        <v>0</v>
      </c>
      <c r="C26">
        <v>1969</v>
      </c>
      <c r="D26" s="1">
        <v>44134.73369212963</v>
      </c>
      <c r="E26" t="s">
        <v>24</v>
      </c>
      <c r="F26">
        <v>2</v>
      </c>
      <c r="G26">
        <v>1</v>
      </c>
      <c r="H26">
        <v>4</v>
      </c>
      <c r="I26">
        <v>3</v>
      </c>
      <c r="J26">
        <v>3</v>
      </c>
      <c r="K26">
        <v>3</v>
      </c>
      <c r="L26">
        <v>11</v>
      </c>
      <c r="M26">
        <v>4</v>
      </c>
      <c r="N26">
        <v>6</v>
      </c>
      <c r="O26">
        <v>8</v>
      </c>
      <c r="P26">
        <v>6</v>
      </c>
      <c r="Q26">
        <v>4</v>
      </c>
      <c r="R26">
        <v>-12</v>
      </c>
    </row>
    <row r="27" spans="1:18" x14ac:dyDescent="0.25">
      <c r="A27">
        <v>21796</v>
      </c>
      <c r="B27">
        <v>0</v>
      </c>
      <c r="C27">
        <v>1969</v>
      </c>
      <c r="D27" s="1">
        <v>44134.936736111114</v>
      </c>
      <c r="E27" t="s">
        <v>25</v>
      </c>
      <c r="F27">
        <v>4</v>
      </c>
      <c r="G27">
        <v>4</v>
      </c>
      <c r="H27">
        <v>4</v>
      </c>
      <c r="I27">
        <v>4</v>
      </c>
      <c r="J27">
        <v>4</v>
      </c>
      <c r="K27">
        <v>3</v>
      </c>
      <c r="L27">
        <v>11</v>
      </c>
      <c r="M27">
        <v>19</v>
      </c>
      <c r="N27">
        <v>16</v>
      </c>
      <c r="O27">
        <v>35</v>
      </c>
      <c r="P27">
        <v>12</v>
      </c>
      <c r="Q27">
        <v>23</v>
      </c>
      <c r="R27">
        <v>-33</v>
      </c>
    </row>
    <row r="28" spans="1:18" x14ac:dyDescent="0.25">
      <c r="A28">
        <v>23809</v>
      </c>
      <c r="B28">
        <v>0</v>
      </c>
      <c r="C28">
        <v>1969</v>
      </c>
      <c r="D28" s="1">
        <v>44150.861076388886</v>
      </c>
      <c r="E28" t="s">
        <v>21</v>
      </c>
      <c r="F28">
        <v>4</v>
      </c>
      <c r="G28">
        <v>1</v>
      </c>
      <c r="H28">
        <v>4</v>
      </c>
      <c r="I28">
        <v>4</v>
      </c>
      <c r="J28">
        <v>5</v>
      </c>
      <c r="K28">
        <v>1</v>
      </c>
      <c r="L28">
        <v>9</v>
      </c>
      <c r="M28">
        <v>8</v>
      </c>
      <c r="N28">
        <v>7</v>
      </c>
      <c r="O28">
        <v>4</v>
      </c>
      <c r="P28">
        <v>8</v>
      </c>
      <c r="Q28">
        <v>12</v>
      </c>
      <c r="R28">
        <v>35</v>
      </c>
    </row>
    <row r="29" spans="1:18" x14ac:dyDescent="0.25">
      <c r="A29">
        <v>21348</v>
      </c>
      <c r="B29">
        <v>1</v>
      </c>
      <c r="C29">
        <v>1970</v>
      </c>
      <c r="D29" s="1">
        <v>44133.696273148147</v>
      </c>
      <c r="E29" t="s">
        <v>20</v>
      </c>
      <c r="F29">
        <v>3</v>
      </c>
      <c r="G29">
        <v>3</v>
      </c>
      <c r="H29">
        <v>4</v>
      </c>
      <c r="I29">
        <v>4</v>
      </c>
      <c r="J29">
        <v>5</v>
      </c>
      <c r="K29">
        <v>5</v>
      </c>
      <c r="L29">
        <v>15</v>
      </c>
      <c r="M29">
        <v>2</v>
      </c>
      <c r="N29">
        <v>6</v>
      </c>
      <c r="O29">
        <v>2</v>
      </c>
      <c r="P29">
        <v>5</v>
      </c>
      <c r="Q29">
        <v>1</v>
      </c>
      <c r="R29">
        <v>-31</v>
      </c>
    </row>
    <row r="30" spans="1:18" x14ac:dyDescent="0.25">
      <c r="A30">
        <v>20440</v>
      </c>
      <c r="B30">
        <v>0</v>
      </c>
      <c r="C30">
        <v>1970</v>
      </c>
      <c r="D30" s="1">
        <v>44132.357222222221</v>
      </c>
      <c r="E30" t="s">
        <v>19</v>
      </c>
      <c r="F30">
        <v>3</v>
      </c>
      <c r="G30">
        <v>3</v>
      </c>
      <c r="H30">
        <v>2</v>
      </c>
      <c r="I30">
        <v>4</v>
      </c>
      <c r="J30">
        <v>5</v>
      </c>
      <c r="K30">
        <v>5</v>
      </c>
      <c r="L30">
        <v>21</v>
      </c>
      <c r="M30">
        <v>16</v>
      </c>
      <c r="N30">
        <v>88</v>
      </c>
      <c r="O30">
        <v>13</v>
      </c>
      <c r="P30">
        <v>13</v>
      </c>
      <c r="Q30">
        <v>20</v>
      </c>
      <c r="R30">
        <v>7</v>
      </c>
    </row>
    <row r="31" spans="1:18" x14ac:dyDescent="0.25">
      <c r="A31">
        <v>21572</v>
      </c>
      <c r="B31">
        <v>0</v>
      </c>
      <c r="C31">
        <v>1970</v>
      </c>
      <c r="D31" s="1">
        <v>44134.336469907408</v>
      </c>
      <c r="E31" t="s">
        <v>19</v>
      </c>
      <c r="F31">
        <v>2</v>
      </c>
      <c r="G31">
        <v>3</v>
      </c>
      <c r="H31">
        <v>4</v>
      </c>
      <c r="I31">
        <v>4</v>
      </c>
      <c r="J31">
        <v>4</v>
      </c>
      <c r="K31">
        <v>5</v>
      </c>
      <c r="L31">
        <v>7</v>
      </c>
      <c r="M31">
        <v>4</v>
      </c>
      <c r="N31">
        <v>4</v>
      </c>
      <c r="O31">
        <v>6</v>
      </c>
      <c r="P31">
        <v>6</v>
      </c>
      <c r="Q31">
        <v>4</v>
      </c>
      <c r="R31">
        <v>-23</v>
      </c>
    </row>
    <row r="32" spans="1:18" x14ac:dyDescent="0.25">
      <c r="A32">
        <v>21706</v>
      </c>
      <c r="B32">
        <v>0</v>
      </c>
      <c r="C32">
        <v>1970</v>
      </c>
      <c r="D32" s="1">
        <v>44134.650219907409</v>
      </c>
      <c r="E32" t="s">
        <v>23</v>
      </c>
      <c r="F32">
        <v>2</v>
      </c>
      <c r="G32">
        <v>4</v>
      </c>
      <c r="H32">
        <v>5</v>
      </c>
      <c r="I32">
        <v>5</v>
      </c>
      <c r="J32">
        <v>5</v>
      </c>
      <c r="K32">
        <v>5</v>
      </c>
      <c r="L32">
        <v>10</v>
      </c>
      <c r="M32">
        <v>3</v>
      </c>
      <c r="N32">
        <v>14</v>
      </c>
      <c r="O32">
        <v>7</v>
      </c>
      <c r="P32">
        <v>2</v>
      </c>
      <c r="Q32">
        <v>5</v>
      </c>
      <c r="R32">
        <v>-1</v>
      </c>
    </row>
    <row r="33" spans="1:18" x14ac:dyDescent="0.25">
      <c r="A33">
        <v>22088</v>
      </c>
      <c r="B33">
        <v>0</v>
      </c>
      <c r="C33">
        <v>1970</v>
      </c>
      <c r="D33" s="1">
        <v>44136.389699074076</v>
      </c>
      <c r="E33" t="s">
        <v>23</v>
      </c>
      <c r="F33">
        <v>1</v>
      </c>
      <c r="G33">
        <v>1</v>
      </c>
      <c r="H33">
        <v>5</v>
      </c>
      <c r="I33">
        <v>2</v>
      </c>
      <c r="J33">
        <v>1</v>
      </c>
      <c r="K33">
        <v>1</v>
      </c>
      <c r="L33">
        <v>5</v>
      </c>
      <c r="M33">
        <v>5</v>
      </c>
      <c r="N33">
        <v>4</v>
      </c>
      <c r="O33">
        <v>5</v>
      </c>
      <c r="P33">
        <v>6</v>
      </c>
      <c r="Q33">
        <v>5</v>
      </c>
      <c r="R33">
        <v>45</v>
      </c>
    </row>
    <row r="34" spans="1:18" x14ac:dyDescent="0.25">
      <c r="A34">
        <v>22755</v>
      </c>
      <c r="B34">
        <v>0</v>
      </c>
      <c r="C34">
        <v>1970</v>
      </c>
      <c r="D34" s="1">
        <v>44140.489363425928</v>
      </c>
      <c r="E34" t="s">
        <v>20</v>
      </c>
      <c r="F34">
        <v>5</v>
      </c>
      <c r="G34">
        <v>3</v>
      </c>
      <c r="H34">
        <v>5</v>
      </c>
      <c r="I34">
        <v>2</v>
      </c>
      <c r="J34">
        <v>3</v>
      </c>
      <c r="K34">
        <v>3</v>
      </c>
      <c r="L34">
        <v>4</v>
      </c>
      <c r="M34">
        <v>3</v>
      </c>
      <c r="N34">
        <v>5433</v>
      </c>
      <c r="O34">
        <v>6</v>
      </c>
      <c r="P34">
        <v>4</v>
      </c>
      <c r="Q34">
        <v>6</v>
      </c>
      <c r="R34">
        <v>15</v>
      </c>
    </row>
    <row r="35" spans="1:18" x14ac:dyDescent="0.25">
      <c r="A35">
        <v>21329</v>
      </c>
      <c r="B35">
        <v>1</v>
      </c>
      <c r="C35">
        <v>1972</v>
      </c>
      <c r="D35" s="1">
        <v>44133.674293981479</v>
      </c>
      <c r="E35" t="s">
        <v>25</v>
      </c>
      <c r="F35">
        <v>4</v>
      </c>
      <c r="G35">
        <v>3</v>
      </c>
      <c r="H35">
        <v>5</v>
      </c>
      <c r="I35">
        <v>4</v>
      </c>
      <c r="J35">
        <v>4</v>
      </c>
      <c r="K35">
        <v>4</v>
      </c>
      <c r="L35">
        <v>21</v>
      </c>
      <c r="M35">
        <v>21</v>
      </c>
      <c r="N35">
        <v>15</v>
      </c>
      <c r="O35">
        <v>27</v>
      </c>
      <c r="P35">
        <v>9</v>
      </c>
      <c r="Q35">
        <v>48</v>
      </c>
      <c r="R35">
        <v>-35</v>
      </c>
    </row>
    <row r="36" spans="1:18" x14ac:dyDescent="0.25">
      <c r="A36">
        <v>22207</v>
      </c>
      <c r="B36">
        <v>1</v>
      </c>
      <c r="C36">
        <v>1972</v>
      </c>
      <c r="D36" s="1">
        <v>44137.326203703706</v>
      </c>
      <c r="E36" t="s">
        <v>55</v>
      </c>
      <c r="F36">
        <v>3</v>
      </c>
      <c r="G36">
        <v>3</v>
      </c>
      <c r="H36">
        <v>4</v>
      </c>
      <c r="I36">
        <v>3</v>
      </c>
      <c r="J36">
        <v>4</v>
      </c>
      <c r="K36">
        <v>3</v>
      </c>
      <c r="L36">
        <v>3</v>
      </c>
      <c r="M36">
        <v>14</v>
      </c>
      <c r="N36">
        <v>7</v>
      </c>
      <c r="O36">
        <v>4</v>
      </c>
      <c r="P36">
        <v>5</v>
      </c>
      <c r="Q36">
        <v>7</v>
      </c>
      <c r="R36">
        <v>-40</v>
      </c>
    </row>
    <row r="37" spans="1:18" x14ac:dyDescent="0.25">
      <c r="A37">
        <v>20771</v>
      </c>
      <c r="B37">
        <v>0</v>
      </c>
      <c r="C37">
        <v>1972</v>
      </c>
      <c r="D37" s="1">
        <v>44132.805358796293</v>
      </c>
      <c r="E37" t="s">
        <v>19</v>
      </c>
      <c r="F37">
        <v>4</v>
      </c>
      <c r="G37">
        <v>4</v>
      </c>
      <c r="H37">
        <v>4</v>
      </c>
      <c r="I37">
        <v>4</v>
      </c>
      <c r="J37">
        <v>4</v>
      </c>
      <c r="K37">
        <v>2</v>
      </c>
      <c r="L37">
        <v>4</v>
      </c>
      <c r="M37">
        <v>4</v>
      </c>
      <c r="N37">
        <v>10</v>
      </c>
      <c r="O37">
        <v>12</v>
      </c>
      <c r="P37">
        <v>8</v>
      </c>
      <c r="Q37">
        <v>9</v>
      </c>
      <c r="R37">
        <v>-21</v>
      </c>
    </row>
    <row r="38" spans="1:18" x14ac:dyDescent="0.25">
      <c r="A38">
        <v>21277</v>
      </c>
      <c r="B38">
        <v>0</v>
      </c>
      <c r="C38">
        <v>1972</v>
      </c>
      <c r="D38" s="1">
        <v>44133.612442129626</v>
      </c>
      <c r="E38" t="s">
        <v>26</v>
      </c>
      <c r="F38">
        <v>4</v>
      </c>
      <c r="G38">
        <v>3</v>
      </c>
      <c r="H38">
        <v>5</v>
      </c>
      <c r="I38">
        <v>4</v>
      </c>
      <c r="J38">
        <v>4</v>
      </c>
      <c r="K38">
        <v>5</v>
      </c>
      <c r="L38">
        <v>23</v>
      </c>
      <c r="M38">
        <v>11</v>
      </c>
      <c r="N38">
        <v>11</v>
      </c>
      <c r="O38">
        <v>10</v>
      </c>
      <c r="P38">
        <v>19</v>
      </c>
      <c r="Q38">
        <v>10</v>
      </c>
      <c r="R38">
        <v>-26</v>
      </c>
    </row>
    <row r="39" spans="1:18" x14ac:dyDescent="0.25">
      <c r="A39">
        <v>21573</v>
      </c>
      <c r="B39">
        <v>0</v>
      </c>
      <c r="C39">
        <v>1972</v>
      </c>
      <c r="D39" s="1">
        <v>44134.33803240741</v>
      </c>
      <c r="E39" t="s">
        <v>19</v>
      </c>
      <c r="F39">
        <v>4</v>
      </c>
      <c r="G39">
        <v>4</v>
      </c>
      <c r="H39">
        <v>4</v>
      </c>
      <c r="I39">
        <v>3</v>
      </c>
      <c r="J39">
        <v>5</v>
      </c>
      <c r="K39">
        <v>5</v>
      </c>
      <c r="L39">
        <v>3</v>
      </c>
      <c r="M39">
        <v>5</v>
      </c>
      <c r="N39">
        <v>6</v>
      </c>
      <c r="O39">
        <v>4</v>
      </c>
      <c r="P39">
        <v>3</v>
      </c>
      <c r="Q39">
        <v>3</v>
      </c>
      <c r="R39">
        <v>-19</v>
      </c>
    </row>
    <row r="40" spans="1:18" x14ac:dyDescent="0.25">
      <c r="A40">
        <v>21618</v>
      </c>
      <c r="B40">
        <v>0</v>
      </c>
      <c r="C40">
        <v>1972</v>
      </c>
      <c r="D40" s="1">
        <v>44134.425659722219</v>
      </c>
      <c r="E40" t="s">
        <v>27</v>
      </c>
      <c r="F40">
        <v>4</v>
      </c>
      <c r="G40">
        <v>2</v>
      </c>
      <c r="H40">
        <v>5</v>
      </c>
      <c r="I40">
        <v>3</v>
      </c>
      <c r="J40">
        <v>3</v>
      </c>
      <c r="K40">
        <v>1</v>
      </c>
      <c r="L40">
        <v>12</v>
      </c>
      <c r="M40">
        <v>11</v>
      </c>
      <c r="N40">
        <v>15</v>
      </c>
      <c r="O40">
        <v>15</v>
      </c>
      <c r="P40">
        <v>9</v>
      </c>
      <c r="Q40">
        <v>17</v>
      </c>
      <c r="R40">
        <v>-12</v>
      </c>
    </row>
    <row r="41" spans="1:18" x14ac:dyDescent="0.25">
      <c r="A41">
        <v>22220</v>
      </c>
      <c r="B41">
        <v>0</v>
      </c>
      <c r="C41">
        <v>1972</v>
      </c>
      <c r="D41" s="1">
        <v>44137.399583333332</v>
      </c>
      <c r="E41" t="s">
        <v>28</v>
      </c>
      <c r="F41">
        <v>4</v>
      </c>
      <c r="G41">
        <v>3</v>
      </c>
      <c r="H41">
        <v>5</v>
      </c>
      <c r="I41">
        <v>4</v>
      </c>
      <c r="J41">
        <v>4</v>
      </c>
      <c r="K41">
        <v>4</v>
      </c>
      <c r="L41">
        <v>6</v>
      </c>
      <c r="M41">
        <v>9</v>
      </c>
      <c r="N41">
        <v>10</v>
      </c>
      <c r="O41">
        <v>11</v>
      </c>
      <c r="P41">
        <v>9</v>
      </c>
      <c r="Q41">
        <v>5</v>
      </c>
      <c r="R41">
        <v>-35</v>
      </c>
    </row>
    <row r="42" spans="1:18" x14ac:dyDescent="0.25">
      <c r="A42">
        <v>19252</v>
      </c>
      <c r="B42">
        <v>1</v>
      </c>
      <c r="C42">
        <v>1973</v>
      </c>
      <c r="D42" s="1">
        <v>44131.369641203702</v>
      </c>
      <c r="E42" t="s">
        <v>19</v>
      </c>
      <c r="F42">
        <v>3</v>
      </c>
      <c r="G42">
        <v>3</v>
      </c>
      <c r="H42">
        <v>4</v>
      </c>
      <c r="I42">
        <v>5</v>
      </c>
      <c r="J42">
        <v>5</v>
      </c>
      <c r="K42">
        <v>5</v>
      </c>
      <c r="L42">
        <v>3</v>
      </c>
      <c r="M42">
        <v>3</v>
      </c>
      <c r="N42">
        <v>3</v>
      </c>
      <c r="O42">
        <v>2</v>
      </c>
      <c r="P42">
        <v>3</v>
      </c>
      <c r="Q42">
        <v>3</v>
      </c>
      <c r="R42">
        <v>-23</v>
      </c>
    </row>
    <row r="43" spans="1:18" x14ac:dyDescent="0.25">
      <c r="A43">
        <v>21131</v>
      </c>
      <c r="B43">
        <v>1</v>
      </c>
      <c r="C43">
        <v>1973</v>
      </c>
      <c r="D43" s="1">
        <v>44133.418240740742</v>
      </c>
      <c r="E43" t="s">
        <v>56</v>
      </c>
      <c r="F43">
        <v>3</v>
      </c>
      <c r="G43">
        <v>1</v>
      </c>
      <c r="H43">
        <v>5</v>
      </c>
      <c r="I43">
        <v>1</v>
      </c>
      <c r="J43">
        <v>5</v>
      </c>
      <c r="K43">
        <v>1</v>
      </c>
      <c r="L43">
        <v>22</v>
      </c>
      <c r="M43">
        <v>10</v>
      </c>
      <c r="N43">
        <v>14</v>
      </c>
      <c r="O43">
        <v>14</v>
      </c>
      <c r="P43">
        <v>29</v>
      </c>
      <c r="Q43">
        <v>14</v>
      </c>
      <c r="R43">
        <v>84</v>
      </c>
    </row>
    <row r="44" spans="1:18" x14ac:dyDescent="0.25">
      <c r="A44">
        <v>21648</v>
      </c>
      <c r="B44">
        <v>1</v>
      </c>
      <c r="C44">
        <v>1973</v>
      </c>
      <c r="D44" s="1">
        <v>44134.480347222219</v>
      </c>
      <c r="E44" t="s">
        <v>57</v>
      </c>
      <c r="F44">
        <v>2</v>
      </c>
      <c r="G44">
        <v>4</v>
      </c>
      <c r="H44">
        <v>5</v>
      </c>
      <c r="I44">
        <v>3</v>
      </c>
      <c r="J44">
        <v>1</v>
      </c>
      <c r="K44">
        <v>1</v>
      </c>
      <c r="L44">
        <v>33</v>
      </c>
      <c r="M44">
        <v>21</v>
      </c>
      <c r="N44">
        <v>29</v>
      </c>
      <c r="O44">
        <v>16</v>
      </c>
      <c r="P44">
        <v>22</v>
      </c>
      <c r="Q44">
        <v>34</v>
      </c>
      <c r="R44">
        <v>49</v>
      </c>
    </row>
    <row r="45" spans="1:18" x14ac:dyDescent="0.25">
      <c r="A45">
        <v>21731</v>
      </c>
      <c r="B45">
        <v>1</v>
      </c>
      <c r="C45">
        <v>1973</v>
      </c>
      <c r="D45" s="1">
        <v>44134.724479166667</v>
      </c>
      <c r="E45" t="s">
        <v>58</v>
      </c>
      <c r="F45">
        <v>4</v>
      </c>
      <c r="G45">
        <v>2</v>
      </c>
      <c r="H45">
        <v>5</v>
      </c>
      <c r="I45">
        <v>2</v>
      </c>
      <c r="J45">
        <v>3</v>
      </c>
      <c r="K45">
        <v>2</v>
      </c>
      <c r="L45">
        <v>18</v>
      </c>
      <c r="M45">
        <v>5</v>
      </c>
      <c r="N45">
        <v>6</v>
      </c>
      <c r="O45">
        <v>8</v>
      </c>
      <c r="P45">
        <v>5</v>
      </c>
      <c r="Q45">
        <v>7</v>
      </c>
      <c r="R45">
        <v>-2</v>
      </c>
    </row>
    <row r="46" spans="1:18" x14ac:dyDescent="0.25">
      <c r="A46">
        <v>22285</v>
      </c>
      <c r="B46">
        <v>1</v>
      </c>
      <c r="C46">
        <v>1973</v>
      </c>
      <c r="D46" s="1">
        <v>44137.642592592594</v>
      </c>
      <c r="E46" t="s">
        <v>19</v>
      </c>
      <c r="F46">
        <v>2</v>
      </c>
      <c r="G46">
        <v>4</v>
      </c>
      <c r="H46">
        <v>5</v>
      </c>
      <c r="I46">
        <v>4</v>
      </c>
      <c r="J46">
        <v>4</v>
      </c>
      <c r="K46">
        <v>5</v>
      </c>
      <c r="L46">
        <v>4</v>
      </c>
      <c r="M46">
        <v>3</v>
      </c>
      <c r="N46">
        <v>2</v>
      </c>
      <c r="O46">
        <v>3</v>
      </c>
      <c r="P46">
        <v>5</v>
      </c>
      <c r="Q46">
        <v>5</v>
      </c>
      <c r="R46">
        <v>-10</v>
      </c>
    </row>
    <row r="47" spans="1:18" x14ac:dyDescent="0.25">
      <c r="A47">
        <v>19254</v>
      </c>
      <c r="B47">
        <v>0</v>
      </c>
      <c r="C47">
        <v>1973</v>
      </c>
      <c r="D47" s="1">
        <v>44131.370995370373</v>
      </c>
      <c r="E47" t="s">
        <v>19</v>
      </c>
      <c r="F47">
        <v>2</v>
      </c>
      <c r="G47">
        <v>4</v>
      </c>
      <c r="H47">
        <v>4</v>
      </c>
      <c r="I47">
        <v>5</v>
      </c>
      <c r="J47">
        <v>5</v>
      </c>
      <c r="K47">
        <v>5</v>
      </c>
      <c r="L47">
        <v>3</v>
      </c>
      <c r="M47">
        <v>4</v>
      </c>
      <c r="N47">
        <v>2</v>
      </c>
      <c r="O47">
        <v>5</v>
      </c>
      <c r="P47">
        <v>3</v>
      </c>
      <c r="Q47">
        <v>4</v>
      </c>
      <c r="R47">
        <v>-6</v>
      </c>
    </row>
    <row r="48" spans="1:18" x14ac:dyDescent="0.25">
      <c r="A48">
        <v>21733</v>
      </c>
      <c r="B48">
        <v>0</v>
      </c>
      <c r="C48">
        <v>1973</v>
      </c>
      <c r="D48" s="1">
        <v>44134.730474537035</v>
      </c>
      <c r="E48" t="s">
        <v>29</v>
      </c>
      <c r="F48">
        <v>2</v>
      </c>
      <c r="G48">
        <v>5</v>
      </c>
      <c r="H48">
        <v>4</v>
      </c>
      <c r="I48">
        <v>3</v>
      </c>
      <c r="J48">
        <v>5</v>
      </c>
      <c r="K48">
        <v>5</v>
      </c>
      <c r="L48">
        <v>5</v>
      </c>
      <c r="M48">
        <v>12</v>
      </c>
      <c r="N48">
        <v>4</v>
      </c>
      <c r="O48">
        <v>5</v>
      </c>
      <c r="P48">
        <v>7</v>
      </c>
      <c r="Q48">
        <v>8</v>
      </c>
      <c r="R48">
        <v>1</v>
      </c>
    </row>
    <row r="49" spans="1:18" x14ac:dyDescent="0.25">
      <c r="A49">
        <v>21765</v>
      </c>
      <c r="B49">
        <v>0</v>
      </c>
      <c r="C49">
        <v>1973</v>
      </c>
      <c r="D49" s="1">
        <v>44134.818032407406</v>
      </c>
      <c r="E49" t="s">
        <v>20</v>
      </c>
      <c r="F49">
        <v>3</v>
      </c>
      <c r="G49">
        <v>4</v>
      </c>
      <c r="H49">
        <v>4</v>
      </c>
      <c r="I49">
        <v>4</v>
      </c>
      <c r="J49">
        <v>5</v>
      </c>
      <c r="K49">
        <v>5</v>
      </c>
      <c r="L49">
        <v>9</v>
      </c>
      <c r="M49">
        <v>10</v>
      </c>
      <c r="N49">
        <v>5</v>
      </c>
      <c r="O49">
        <v>6</v>
      </c>
      <c r="P49">
        <v>3</v>
      </c>
      <c r="Q49">
        <v>4</v>
      </c>
      <c r="R49">
        <v>-32</v>
      </c>
    </row>
    <row r="50" spans="1:18" x14ac:dyDescent="0.25">
      <c r="A50">
        <v>21755</v>
      </c>
      <c r="B50">
        <v>1</v>
      </c>
      <c r="C50">
        <v>1974</v>
      </c>
      <c r="D50" s="1">
        <v>44134.79247685185</v>
      </c>
      <c r="E50" t="s">
        <v>59</v>
      </c>
      <c r="F50">
        <v>2</v>
      </c>
      <c r="G50">
        <v>3</v>
      </c>
      <c r="H50">
        <v>2</v>
      </c>
      <c r="I50">
        <v>4</v>
      </c>
      <c r="J50">
        <v>3</v>
      </c>
      <c r="K50">
        <v>4</v>
      </c>
      <c r="L50">
        <v>10</v>
      </c>
      <c r="M50">
        <v>33</v>
      </c>
      <c r="N50">
        <v>11</v>
      </c>
      <c r="O50">
        <v>8</v>
      </c>
      <c r="P50">
        <v>11</v>
      </c>
      <c r="Q50">
        <v>12</v>
      </c>
      <c r="R50">
        <v>5</v>
      </c>
    </row>
    <row r="51" spans="1:18" x14ac:dyDescent="0.25">
      <c r="A51">
        <v>21330</v>
      </c>
      <c r="B51">
        <v>0</v>
      </c>
      <c r="C51">
        <v>1974</v>
      </c>
      <c r="D51" s="1">
        <v>44133.675173611111</v>
      </c>
      <c r="E51" t="s">
        <v>19</v>
      </c>
      <c r="F51">
        <v>3</v>
      </c>
      <c r="G51">
        <v>3</v>
      </c>
      <c r="H51">
        <v>5</v>
      </c>
      <c r="I51">
        <v>5</v>
      </c>
      <c r="J51">
        <v>5</v>
      </c>
      <c r="K51">
        <v>4</v>
      </c>
      <c r="L51">
        <v>9</v>
      </c>
      <c r="M51">
        <v>4</v>
      </c>
      <c r="N51">
        <v>61</v>
      </c>
      <c r="O51">
        <v>28</v>
      </c>
      <c r="P51">
        <v>19</v>
      </c>
      <c r="Q51">
        <v>43</v>
      </c>
      <c r="R51">
        <v>-21</v>
      </c>
    </row>
    <row r="52" spans="1:18" x14ac:dyDescent="0.25">
      <c r="A52">
        <v>21339</v>
      </c>
      <c r="B52">
        <v>0</v>
      </c>
      <c r="C52">
        <v>1974</v>
      </c>
      <c r="D52" s="1">
        <v>44133.686550925922</v>
      </c>
      <c r="E52" t="s">
        <v>30</v>
      </c>
      <c r="F52">
        <v>5</v>
      </c>
      <c r="G52">
        <v>3</v>
      </c>
      <c r="H52">
        <v>5</v>
      </c>
      <c r="I52">
        <v>4</v>
      </c>
      <c r="J52">
        <v>3</v>
      </c>
      <c r="K52">
        <v>4</v>
      </c>
      <c r="L52">
        <v>5</v>
      </c>
      <c r="M52">
        <v>9</v>
      </c>
      <c r="N52">
        <v>6</v>
      </c>
      <c r="O52">
        <v>5</v>
      </c>
      <c r="P52">
        <v>8</v>
      </c>
      <c r="Q52">
        <v>18</v>
      </c>
      <c r="R52">
        <v>-7</v>
      </c>
    </row>
    <row r="53" spans="1:18" x14ac:dyDescent="0.25">
      <c r="A53">
        <v>21711</v>
      </c>
      <c r="B53">
        <v>0</v>
      </c>
      <c r="C53">
        <v>1974</v>
      </c>
      <c r="D53" s="1">
        <v>44134.676261574074</v>
      </c>
      <c r="E53" t="s">
        <v>19</v>
      </c>
      <c r="F53">
        <v>4</v>
      </c>
      <c r="G53">
        <v>4</v>
      </c>
      <c r="H53">
        <v>5</v>
      </c>
      <c r="I53">
        <v>4</v>
      </c>
      <c r="J53">
        <v>4</v>
      </c>
      <c r="K53">
        <v>5</v>
      </c>
      <c r="L53">
        <v>3</v>
      </c>
      <c r="M53">
        <v>3</v>
      </c>
      <c r="N53">
        <v>5</v>
      </c>
      <c r="O53">
        <v>1</v>
      </c>
      <c r="P53">
        <v>13</v>
      </c>
      <c r="Q53">
        <v>3</v>
      </c>
      <c r="R53">
        <v>-29</v>
      </c>
    </row>
    <row r="54" spans="1:18" x14ac:dyDescent="0.25">
      <c r="A54">
        <v>21913</v>
      </c>
      <c r="B54">
        <v>0</v>
      </c>
      <c r="C54">
        <v>1974</v>
      </c>
      <c r="D54" s="1">
        <v>44135.542893518519</v>
      </c>
      <c r="E54" t="s">
        <v>25</v>
      </c>
      <c r="F54">
        <v>1</v>
      </c>
      <c r="G54">
        <v>4</v>
      </c>
      <c r="H54">
        <v>5</v>
      </c>
      <c r="I54">
        <v>3</v>
      </c>
      <c r="J54">
        <v>5</v>
      </c>
      <c r="K54">
        <v>1</v>
      </c>
      <c r="L54">
        <v>12</v>
      </c>
      <c r="M54">
        <v>19</v>
      </c>
      <c r="N54">
        <v>14</v>
      </c>
      <c r="O54">
        <v>9</v>
      </c>
      <c r="P54">
        <v>10</v>
      </c>
      <c r="Q54">
        <v>10</v>
      </c>
      <c r="R54">
        <v>63</v>
      </c>
    </row>
    <row r="55" spans="1:18" x14ac:dyDescent="0.25">
      <c r="A55">
        <v>21699</v>
      </c>
      <c r="B55">
        <v>1</v>
      </c>
      <c r="C55">
        <v>1975</v>
      </c>
      <c r="D55" s="1">
        <v>44134.63484953704</v>
      </c>
      <c r="E55" t="s">
        <v>19</v>
      </c>
      <c r="F55">
        <v>4</v>
      </c>
      <c r="G55">
        <v>4</v>
      </c>
      <c r="H55">
        <v>4</v>
      </c>
      <c r="I55">
        <v>4</v>
      </c>
      <c r="J55">
        <v>5</v>
      </c>
      <c r="K55">
        <v>5</v>
      </c>
      <c r="L55">
        <v>2</v>
      </c>
      <c r="M55">
        <v>3</v>
      </c>
      <c r="N55">
        <v>5</v>
      </c>
      <c r="O55">
        <v>4</v>
      </c>
      <c r="P55">
        <v>2</v>
      </c>
      <c r="Q55">
        <v>2</v>
      </c>
      <c r="R55">
        <v>-32</v>
      </c>
    </row>
    <row r="56" spans="1:18" x14ac:dyDescent="0.25">
      <c r="A56">
        <v>22080</v>
      </c>
      <c r="B56">
        <v>1</v>
      </c>
      <c r="C56">
        <v>1975</v>
      </c>
      <c r="D56" s="1">
        <v>44144.825648148151</v>
      </c>
      <c r="E56" t="s">
        <v>60</v>
      </c>
      <c r="F56">
        <v>3</v>
      </c>
      <c r="G56">
        <v>3</v>
      </c>
      <c r="H56">
        <v>5</v>
      </c>
      <c r="I56">
        <v>3</v>
      </c>
      <c r="J56">
        <v>5</v>
      </c>
      <c r="K56">
        <v>1</v>
      </c>
      <c r="L56">
        <v>4</v>
      </c>
      <c r="M56">
        <v>4</v>
      </c>
      <c r="N56">
        <v>11</v>
      </c>
      <c r="O56">
        <v>12</v>
      </c>
      <c r="P56">
        <v>7</v>
      </c>
      <c r="Q56">
        <v>8</v>
      </c>
      <c r="R56">
        <v>9</v>
      </c>
    </row>
    <row r="57" spans="1:18" x14ac:dyDescent="0.25">
      <c r="A57">
        <v>20966</v>
      </c>
      <c r="B57">
        <v>0</v>
      </c>
      <c r="C57">
        <v>1975</v>
      </c>
      <c r="D57" s="1">
        <v>44132.905416666668</v>
      </c>
      <c r="E57" t="s">
        <v>19</v>
      </c>
      <c r="F57">
        <v>3</v>
      </c>
      <c r="G57">
        <v>3</v>
      </c>
      <c r="H57">
        <v>3</v>
      </c>
      <c r="I57">
        <v>3</v>
      </c>
      <c r="J57">
        <v>3</v>
      </c>
      <c r="K57">
        <v>3</v>
      </c>
      <c r="L57">
        <v>3</v>
      </c>
      <c r="M57">
        <v>1</v>
      </c>
      <c r="N57">
        <v>3</v>
      </c>
      <c r="O57">
        <v>3</v>
      </c>
      <c r="P57">
        <v>3</v>
      </c>
      <c r="Q57">
        <v>2</v>
      </c>
      <c r="R57">
        <v>-32</v>
      </c>
    </row>
    <row r="58" spans="1:18" x14ac:dyDescent="0.25">
      <c r="A58">
        <v>21697</v>
      </c>
      <c r="B58">
        <v>0</v>
      </c>
      <c r="C58">
        <v>1975</v>
      </c>
      <c r="D58" s="1">
        <v>44134.633692129632</v>
      </c>
      <c r="E58" t="s">
        <v>19</v>
      </c>
      <c r="F58">
        <v>3</v>
      </c>
      <c r="G58">
        <v>4</v>
      </c>
      <c r="H58">
        <v>3</v>
      </c>
      <c r="I58">
        <v>4</v>
      </c>
      <c r="J58">
        <v>3</v>
      </c>
      <c r="K58">
        <v>4</v>
      </c>
      <c r="L58">
        <v>3</v>
      </c>
      <c r="M58">
        <v>4</v>
      </c>
      <c r="N58">
        <v>3</v>
      </c>
      <c r="O58">
        <v>3</v>
      </c>
      <c r="P58">
        <v>3</v>
      </c>
      <c r="Q58">
        <v>4</v>
      </c>
      <c r="R58">
        <v>-18</v>
      </c>
    </row>
    <row r="59" spans="1:18" x14ac:dyDescent="0.25">
      <c r="A59">
        <v>21734</v>
      </c>
      <c r="B59">
        <v>0</v>
      </c>
      <c r="C59">
        <v>1975</v>
      </c>
      <c r="D59" s="1">
        <v>44134.732187499998</v>
      </c>
      <c r="E59" t="s">
        <v>31</v>
      </c>
      <c r="F59">
        <v>4</v>
      </c>
      <c r="G59">
        <v>2</v>
      </c>
      <c r="H59">
        <v>5</v>
      </c>
      <c r="I59">
        <v>5</v>
      </c>
      <c r="J59">
        <v>4</v>
      </c>
      <c r="K59">
        <v>4</v>
      </c>
      <c r="L59">
        <v>9</v>
      </c>
      <c r="M59">
        <v>7</v>
      </c>
      <c r="N59">
        <v>6</v>
      </c>
      <c r="O59">
        <v>11</v>
      </c>
      <c r="P59">
        <v>2</v>
      </c>
      <c r="Q59">
        <v>6</v>
      </c>
      <c r="R59">
        <v>-14</v>
      </c>
    </row>
    <row r="60" spans="1:18" x14ac:dyDescent="0.25">
      <c r="A60">
        <v>21821</v>
      </c>
      <c r="B60">
        <v>0</v>
      </c>
      <c r="C60">
        <v>1975</v>
      </c>
      <c r="D60" s="1">
        <v>44135.294618055559</v>
      </c>
      <c r="E60" t="s">
        <v>21</v>
      </c>
      <c r="F60">
        <v>2</v>
      </c>
      <c r="G60">
        <v>2</v>
      </c>
      <c r="H60">
        <v>3</v>
      </c>
      <c r="I60">
        <v>5</v>
      </c>
      <c r="J60">
        <v>4</v>
      </c>
      <c r="K60">
        <v>3</v>
      </c>
      <c r="L60">
        <v>16</v>
      </c>
      <c r="M60">
        <v>30</v>
      </c>
      <c r="N60">
        <v>21</v>
      </c>
      <c r="O60">
        <v>43</v>
      </c>
      <c r="P60">
        <v>14</v>
      </c>
      <c r="Q60">
        <v>23</v>
      </c>
      <c r="R60">
        <v>9</v>
      </c>
    </row>
    <row r="61" spans="1:18" x14ac:dyDescent="0.25">
      <c r="A61">
        <v>21929</v>
      </c>
      <c r="B61">
        <v>0</v>
      </c>
      <c r="C61">
        <v>1975</v>
      </c>
      <c r="D61" s="1">
        <v>44135.561400462961</v>
      </c>
      <c r="E61" t="s">
        <v>19</v>
      </c>
      <c r="F61">
        <v>4</v>
      </c>
      <c r="G61">
        <v>4</v>
      </c>
      <c r="H61">
        <v>4</v>
      </c>
      <c r="I61">
        <v>4</v>
      </c>
      <c r="J61">
        <v>3</v>
      </c>
      <c r="K61">
        <v>4</v>
      </c>
      <c r="L61">
        <v>2</v>
      </c>
      <c r="M61">
        <v>6</v>
      </c>
      <c r="N61">
        <v>7</v>
      </c>
      <c r="O61">
        <v>16</v>
      </c>
      <c r="P61">
        <v>12</v>
      </c>
      <c r="Q61">
        <v>9</v>
      </c>
      <c r="R61">
        <v>-24</v>
      </c>
    </row>
    <row r="62" spans="1:18" x14ac:dyDescent="0.25">
      <c r="A62">
        <v>21340</v>
      </c>
      <c r="B62">
        <v>0</v>
      </c>
      <c r="C62">
        <v>1976</v>
      </c>
      <c r="D62" s="1">
        <v>44133.68681712963</v>
      </c>
      <c r="E62" t="s">
        <v>19</v>
      </c>
      <c r="F62">
        <v>3</v>
      </c>
      <c r="G62">
        <v>5</v>
      </c>
      <c r="H62">
        <v>5</v>
      </c>
      <c r="I62">
        <v>4</v>
      </c>
      <c r="J62">
        <v>5</v>
      </c>
      <c r="K62">
        <v>5</v>
      </c>
      <c r="L62">
        <v>6</v>
      </c>
      <c r="M62">
        <v>4</v>
      </c>
      <c r="N62">
        <v>3</v>
      </c>
      <c r="O62">
        <v>3</v>
      </c>
      <c r="P62">
        <v>2</v>
      </c>
      <c r="Q62">
        <v>4</v>
      </c>
      <c r="R62">
        <v>-16</v>
      </c>
    </row>
    <row r="63" spans="1:18" x14ac:dyDescent="0.25">
      <c r="A63">
        <v>21778</v>
      </c>
      <c r="B63">
        <v>0</v>
      </c>
      <c r="C63">
        <v>1976</v>
      </c>
      <c r="D63" s="1">
        <v>44134.857870370368</v>
      </c>
      <c r="E63" t="s">
        <v>32</v>
      </c>
      <c r="F63">
        <v>5</v>
      </c>
      <c r="G63">
        <v>2</v>
      </c>
      <c r="H63">
        <v>5</v>
      </c>
      <c r="I63">
        <v>4</v>
      </c>
      <c r="J63">
        <v>4</v>
      </c>
      <c r="K63">
        <v>1</v>
      </c>
      <c r="L63">
        <v>33</v>
      </c>
      <c r="M63">
        <v>11</v>
      </c>
      <c r="N63">
        <v>15</v>
      </c>
      <c r="O63">
        <v>16</v>
      </c>
      <c r="P63">
        <v>12</v>
      </c>
      <c r="Q63">
        <v>15</v>
      </c>
      <c r="R63">
        <v>11</v>
      </c>
    </row>
    <row r="64" spans="1:18" x14ac:dyDescent="0.25">
      <c r="A64">
        <v>23038</v>
      </c>
      <c r="B64">
        <v>0</v>
      </c>
      <c r="C64">
        <v>1976</v>
      </c>
      <c r="D64" s="1">
        <v>44142.81659722222</v>
      </c>
      <c r="E64" t="s">
        <v>20</v>
      </c>
      <c r="F64">
        <v>3</v>
      </c>
      <c r="G64">
        <v>4</v>
      </c>
      <c r="H64">
        <v>4</v>
      </c>
      <c r="I64">
        <v>4</v>
      </c>
      <c r="J64">
        <v>5</v>
      </c>
      <c r="K64">
        <v>5</v>
      </c>
      <c r="L64">
        <v>2</v>
      </c>
      <c r="M64">
        <v>13</v>
      </c>
      <c r="N64">
        <v>11</v>
      </c>
      <c r="O64">
        <v>7</v>
      </c>
      <c r="P64">
        <v>5</v>
      </c>
      <c r="Q64">
        <v>7</v>
      </c>
      <c r="R64">
        <v>-32</v>
      </c>
    </row>
    <row r="65" spans="1:18" x14ac:dyDescent="0.25">
      <c r="A65">
        <v>19890</v>
      </c>
      <c r="B65">
        <v>1</v>
      </c>
      <c r="C65">
        <v>1977</v>
      </c>
      <c r="D65" s="1">
        <v>44131.747164351851</v>
      </c>
      <c r="E65" t="s">
        <v>23</v>
      </c>
      <c r="F65">
        <v>3</v>
      </c>
      <c r="G65">
        <v>2</v>
      </c>
      <c r="H65">
        <v>3</v>
      </c>
      <c r="I65">
        <v>4</v>
      </c>
      <c r="J65">
        <v>5</v>
      </c>
      <c r="K65">
        <v>5</v>
      </c>
      <c r="L65">
        <v>4</v>
      </c>
      <c r="M65">
        <v>3</v>
      </c>
      <c r="N65">
        <v>11</v>
      </c>
      <c r="O65">
        <v>8</v>
      </c>
      <c r="P65">
        <v>4</v>
      </c>
      <c r="Q65">
        <v>5</v>
      </c>
      <c r="R65">
        <v>-5</v>
      </c>
    </row>
    <row r="66" spans="1:18" x14ac:dyDescent="0.25">
      <c r="A66">
        <v>20887</v>
      </c>
      <c r="B66">
        <v>0</v>
      </c>
      <c r="C66">
        <v>1977</v>
      </c>
      <c r="D66" s="1">
        <v>44132.857083333336</v>
      </c>
      <c r="E66" t="s">
        <v>33</v>
      </c>
      <c r="F66">
        <v>2</v>
      </c>
      <c r="G66">
        <v>4</v>
      </c>
      <c r="H66">
        <v>3</v>
      </c>
      <c r="I66">
        <v>3</v>
      </c>
      <c r="J66">
        <v>3</v>
      </c>
      <c r="K66">
        <v>1</v>
      </c>
      <c r="L66">
        <v>6</v>
      </c>
      <c r="M66">
        <v>4</v>
      </c>
      <c r="N66">
        <v>5</v>
      </c>
      <c r="O66">
        <v>3</v>
      </c>
      <c r="P66">
        <v>5</v>
      </c>
      <c r="Q66">
        <v>5</v>
      </c>
      <c r="R66">
        <v>2</v>
      </c>
    </row>
    <row r="67" spans="1:18" x14ac:dyDescent="0.25">
      <c r="A67">
        <v>21716</v>
      </c>
      <c r="B67">
        <v>0</v>
      </c>
      <c r="C67">
        <v>1977</v>
      </c>
      <c r="D67" s="1">
        <v>44134.687916666669</v>
      </c>
      <c r="E67" t="s">
        <v>21</v>
      </c>
      <c r="F67">
        <v>5</v>
      </c>
      <c r="G67">
        <v>5</v>
      </c>
      <c r="H67">
        <v>5</v>
      </c>
      <c r="I67">
        <v>5</v>
      </c>
      <c r="J67">
        <v>5</v>
      </c>
      <c r="K67">
        <v>5</v>
      </c>
      <c r="L67">
        <v>8</v>
      </c>
      <c r="M67">
        <v>7</v>
      </c>
      <c r="N67">
        <v>4</v>
      </c>
      <c r="O67">
        <v>5</v>
      </c>
      <c r="P67">
        <v>8</v>
      </c>
      <c r="Q67">
        <v>5</v>
      </c>
      <c r="R67">
        <v>-14</v>
      </c>
    </row>
    <row r="68" spans="1:18" x14ac:dyDescent="0.25">
      <c r="A68">
        <v>22050</v>
      </c>
      <c r="B68">
        <v>0</v>
      </c>
      <c r="C68">
        <v>1977</v>
      </c>
      <c r="D68" s="1">
        <v>44136.281273148146</v>
      </c>
      <c r="E68" t="s">
        <v>19</v>
      </c>
      <c r="F68">
        <v>4</v>
      </c>
      <c r="G68">
        <v>3</v>
      </c>
      <c r="H68">
        <v>4</v>
      </c>
      <c r="I68">
        <v>4</v>
      </c>
      <c r="J68">
        <v>4</v>
      </c>
      <c r="K68">
        <v>4</v>
      </c>
      <c r="L68">
        <v>9</v>
      </c>
      <c r="M68">
        <v>7</v>
      </c>
      <c r="N68">
        <v>14</v>
      </c>
      <c r="O68">
        <v>6</v>
      </c>
      <c r="P68">
        <v>5</v>
      </c>
      <c r="Q68">
        <v>5</v>
      </c>
      <c r="R68">
        <v>-37</v>
      </c>
    </row>
    <row r="69" spans="1:18" x14ac:dyDescent="0.25">
      <c r="A69">
        <v>22410</v>
      </c>
      <c r="B69">
        <v>0</v>
      </c>
      <c r="C69">
        <v>1977</v>
      </c>
      <c r="D69" s="1">
        <v>44138.487210648149</v>
      </c>
      <c r="E69" t="s">
        <v>21</v>
      </c>
      <c r="F69">
        <v>4</v>
      </c>
      <c r="G69">
        <v>3</v>
      </c>
      <c r="H69">
        <v>4</v>
      </c>
      <c r="I69">
        <v>4</v>
      </c>
      <c r="J69">
        <v>4</v>
      </c>
      <c r="K69">
        <v>2</v>
      </c>
      <c r="L69">
        <v>5</v>
      </c>
      <c r="M69">
        <v>3</v>
      </c>
      <c r="N69">
        <v>6</v>
      </c>
      <c r="O69">
        <v>4</v>
      </c>
      <c r="P69">
        <v>6</v>
      </c>
      <c r="Q69">
        <v>6</v>
      </c>
      <c r="R69">
        <v>-26</v>
      </c>
    </row>
    <row r="70" spans="1:18" x14ac:dyDescent="0.25">
      <c r="A70">
        <v>23494</v>
      </c>
      <c r="B70">
        <v>0</v>
      </c>
      <c r="C70">
        <v>1977</v>
      </c>
      <c r="D70" s="1">
        <v>44144.962175925924</v>
      </c>
      <c r="E70" t="s">
        <v>34</v>
      </c>
      <c r="F70">
        <v>2</v>
      </c>
      <c r="G70">
        <v>2</v>
      </c>
      <c r="H70">
        <v>3</v>
      </c>
      <c r="I70">
        <v>3</v>
      </c>
      <c r="J70">
        <v>3</v>
      </c>
      <c r="K70">
        <v>4</v>
      </c>
      <c r="L70">
        <v>4</v>
      </c>
      <c r="M70">
        <v>3</v>
      </c>
      <c r="N70">
        <v>13</v>
      </c>
      <c r="O70">
        <v>3</v>
      </c>
      <c r="P70">
        <v>7</v>
      </c>
      <c r="Q70">
        <v>5</v>
      </c>
      <c r="R70">
        <v>-17</v>
      </c>
    </row>
    <row r="71" spans="1:18" x14ac:dyDescent="0.25">
      <c r="A71">
        <v>21546</v>
      </c>
      <c r="B71">
        <v>0</v>
      </c>
      <c r="C71">
        <v>1978</v>
      </c>
      <c r="D71" s="1">
        <v>44133.948472222219</v>
      </c>
      <c r="E71" t="s">
        <v>19</v>
      </c>
      <c r="F71">
        <v>4</v>
      </c>
      <c r="G71">
        <v>2</v>
      </c>
      <c r="H71">
        <v>4</v>
      </c>
      <c r="I71">
        <v>5</v>
      </c>
      <c r="J71">
        <v>5</v>
      </c>
      <c r="K71">
        <v>1</v>
      </c>
      <c r="L71">
        <v>12</v>
      </c>
      <c r="M71">
        <v>8</v>
      </c>
      <c r="N71">
        <v>11</v>
      </c>
      <c r="O71">
        <v>7</v>
      </c>
      <c r="P71">
        <v>5</v>
      </c>
      <c r="Q71">
        <v>10</v>
      </c>
      <c r="R71">
        <v>34</v>
      </c>
    </row>
    <row r="72" spans="1:18" x14ac:dyDescent="0.25">
      <c r="A72">
        <v>21577</v>
      </c>
      <c r="B72">
        <v>0</v>
      </c>
      <c r="C72">
        <v>1978</v>
      </c>
      <c r="D72" s="1">
        <v>44134.342546296299</v>
      </c>
      <c r="E72" t="s">
        <v>19</v>
      </c>
      <c r="F72">
        <v>4</v>
      </c>
      <c r="G72">
        <v>2</v>
      </c>
      <c r="H72">
        <v>4</v>
      </c>
      <c r="I72">
        <v>5</v>
      </c>
      <c r="J72">
        <v>3</v>
      </c>
      <c r="K72">
        <v>5</v>
      </c>
      <c r="L72">
        <v>5</v>
      </c>
      <c r="M72">
        <v>3</v>
      </c>
      <c r="N72">
        <v>4</v>
      </c>
      <c r="O72">
        <v>3</v>
      </c>
      <c r="P72">
        <v>3</v>
      </c>
      <c r="Q72">
        <v>2</v>
      </c>
      <c r="R72">
        <v>11</v>
      </c>
    </row>
    <row r="73" spans="1:18" x14ac:dyDescent="0.25">
      <c r="A73">
        <v>21739</v>
      </c>
      <c r="B73">
        <v>0</v>
      </c>
      <c r="C73">
        <v>1978</v>
      </c>
      <c r="D73" s="1">
        <v>44134.73841435185</v>
      </c>
      <c r="E73" t="s">
        <v>21</v>
      </c>
      <c r="F73">
        <v>3</v>
      </c>
      <c r="G73">
        <v>2</v>
      </c>
      <c r="H73">
        <v>4</v>
      </c>
      <c r="I73">
        <v>4</v>
      </c>
      <c r="J73">
        <v>3</v>
      </c>
      <c r="K73">
        <v>1</v>
      </c>
      <c r="L73">
        <v>10</v>
      </c>
      <c r="M73">
        <v>11</v>
      </c>
      <c r="N73">
        <v>11</v>
      </c>
      <c r="O73">
        <v>15</v>
      </c>
      <c r="P73">
        <v>9</v>
      </c>
      <c r="Q73">
        <v>10</v>
      </c>
      <c r="R73">
        <v>-14</v>
      </c>
    </row>
    <row r="74" spans="1:18" x14ac:dyDescent="0.25">
      <c r="A74">
        <v>23004</v>
      </c>
      <c r="B74">
        <v>0</v>
      </c>
      <c r="C74">
        <v>1978</v>
      </c>
      <c r="D74" s="1">
        <v>44142.569409722222</v>
      </c>
      <c r="E74" t="s">
        <v>20</v>
      </c>
      <c r="F74">
        <v>4</v>
      </c>
      <c r="G74">
        <v>3</v>
      </c>
      <c r="H74">
        <v>4</v>
      </c>
      <c r="I74">
        <v>4</v>
      </c>
      <c r="J74">
        <v>5</v>
      </c>
      <c r="K74">
        <v>5</v>
      </c>
      <c r="L74">
        <v>13</v>
      </c>
      <c r="M74">
        <v>2</v>
      </c>
      <c r="N74">
        <v>6</v>
      </c>
      <c r="O74">
        <v>5</v>
      </c>
      <c r="P74">
        <v>2</v>
      </c>
      <c r="Q74">
        <v>5</v>
      </c>
      <c r="R74">
        <v>-27</v>
      </c>
    </row>
    <row r="75" spans="1:18" x14ac:dyDescent="0.25">
      <c r="A75">
        <v>20914</v>
      </c>
      <c r="B75">
        <v>0</v>
      </c>
      <c r="C75">
        <v>1979</v>
      </c>
      <c r="D75" s="1">
        <v>44132.90289351852</v>
      </c>
      <c r="E75" t="s">
        <v>20</v>
      </c>
      <c r="F75">
        <v>2</v>
      </c>
      <c r="G75">
        <v>1</v>
      </c>
      <c r="H75">
        <v>5</v>
      </c>
      <c r="I75">
        <v>5</v>
      </c>
      <c r="J75">
        <v>5</v>
      </c>
      <c r="K75">
        <v>5</v>
      </c>
      <c r="L75">
        <v>3</v>
      </c>
      <c r="M75">
        <v>3</v>
      </c>
      <c r="N75">
        <v>4</v>
      </c>
      <c r="O75">
        <v>3</v>
      </c>
      <c r="P75">
        <v>3</v>
      </c>
      <c r="Q75">
        <v>4</v>
      </c>
      <c r="R75">
        <v>30</v>
      </c>
    </row>
    <row r="76" spans="1:18" x14ac:dyDescent="0.25">
      <c r="A76">
        <v>21567</v>
      </c>
      <c r="B76">
        <v>0</v>
      </c>
      <c r="C76">
        <v>1979</v>
      </c>
      <c r="D76" s="1">
        <v>44134.316944444443</v>
      </c>
      <c r="E76" t="s">
        <v>35</v>
      </c>
      <c r="F76">
        <v>4</v>
      </c>
      <c r="G76">
        <v>3</v>
      </c>
      <c r="H76">
        <v>5</v>
      </c>
      <c r="I76">
        <v>4</v>
      </c>
      <c r="J76">
        <v>3</v>
      </c>
      <c r="K76">
        <v>4</v>
      </c>
      <c r="L76">
        <v>10</v>
      </c>
      <c r="M76">
        <v>18</v>
      </c>
      <c r="N76">
        <v>7</v>
      </c>
      <c r="O76">
        <v>15</v>
      </c>
      <c r="P76">
        <v>13</v>
      </c>
      <c r="Q76">
        <v>17</v>
      </c>
      <c r="R76">
        <v>-22</v>
      </c>
    </row>
    <row r="77" spans="1:18" x14ac:dyDescent="0.25">
      <c r="A77">
        <v>21942</v>
      </c>
      <c r="B77">
        <v>0</v>
      </c>
      <c r="C77">
        <v>1979</v>
      </c>
      <c r="D77" s="1">
        <v>44135.6016087963</v>
      </c>
      <c r="E77" t="s">
        <v>21</v>
      </c>
      <c r="F77">
        <v>3</v>
      </c>
      <c r="G77">
        <v>4</v>
      </c>
      <c r="H77">
        <v>2</v>
      </c>
      <c r="I77">
        <v>3</v>
      </c>
      <c r="J77">
        <v>4</v>
      </c>
      <c r="K77">
        <v>1</v>
      </c>
      <c r="L77">
        <v>50</v>
      </c>
      <c r="M77">
        <v>43</v>
      </c>
      <c r="N77">
        <v>40</v>
      </c>
      <c r="O77">
        <v>71</v>
      </c>
      <c r="P77">
        <v>9</v>
      </c>
      <c r="Q77">
        <v>6</v>
      </c>
      <c r="R77">
        <v>27</v>
      </c>
    </row>
    <row r="78" spans="1:18" x14ac:dyDescent="0.25">
      <c r="A78">
        <v>22190</v>
      </c>
      <c r="B78">
        <v>0</v>
      </c>
      <c r="C78">
        <v>1979</v>
      </c>
      <c r="D78" s="1">
        <v>44136.898402777777</v>
      </c>
      <c r="E78" t="s">
        <v>36</v>
      </c>
      <c r="F78">
        <v>3</v>
      </c>
      <c r="G78">
        <v>3</v>
      </c>
      <c r="H78">
        <v>5</v>
      </c>
      <c r="I78">
        <v>4</v>
      </c>
      <c r="J78">
        <v>3</v>
      </c>
      <c r="K78">
        <v>1</v>
      </c>
      <c r="L78">
        <v>15</v>
      </c>
      <c r="M78">
        <v>10</v>
      </c>
      <c r="N78">
        <v>12</v>
      </c>
      <c r="O78">
        <v>18</v>
      </c>
      <c r="P78">
        <v>11</v>
      </c>
      <c r="Q78">
        <v>23</v>
      </c>
      <c r="R78">
        <v>-9</v>
      </c>
    </row>
    <row r="79" spans="1:18" x14ac:dyDescent="0.25">
      <c r="A79">
        <v>23828</v>
      </c>
      <c r="B79">
        <v>0</v>
      </c>
      <c r="C79">
        <v>1979</v>
      </c>
      <c r="D79" s="1">
        <v>44150.921886574077</v>
      </c>
      <c r="E79" t="s">
        <v>37</v>
      </c>
      <c r="F79">
        <v>2</v>
      </c>
      <c r="G79">
        <v>2</v>
      </c>
      <c r="H79">
        <v>3</v>
      </c>
      <c r="I79">
        <v>2</v>
      </c>
      <c r="J79">
        <v>4</v>
      </c>
      <c r="K79">
        <v>1</v>
      </c>
      <c r="L79">
        <v>3</v>
      </c>
      <c r="M79">
        <v>4</v>
      </c>
      <c r="N79">
        <v>11</v>
      </c>
      <c r="O79">
        <v>6</v>
      </c>
      <c r="P79">
        <v>6</v>
      </c>
      <c r="Q79">
        <v>6</v>
      </c>
      <c r="R79">
        <v>1</v>
      </c>
    </row>
    <row r="80" spans="1:18" x14ac:dyDescent="0.25">
      <c r="A80">
        <v>21337</v>
      </c>
      <c r="B80">
        <v>0</v>
      </c>
      <c r="C80">
        <v>1980</v>
      </c>
      <c r="D80" s="1">
        <v>44133.682766203703</v>
      </c>
      <c r="E80" t="s">
        <v>19</v>
      </c>
      <c r="F80">
        <v>2</v>
      </c>
      <c r="G80">
        <v>3</v>
      </c>
      <c r="H80">
        <v>2</v>
      </c>
      <c r="I80">
        <v>3</v>
      </c>
      <c r="J80">
        <v>2</v>
      </c>
      <c r="K80">
        <v>3</v>
      </c>
      <c r="L80">
        <v>4</v>
      </c>
      <c r="M80">
        <v>2</v>
      </c>
      <c r="N80">
        <v>3</v>
      </c>
      <c r="O80">
        <v>1</v>
      </c>
      <c r="P80">
        <v>3</v>
      </c>
      <c r="Q80">
        <v>1</v>
      </c>
      <c r="R80">
        <v>4</v>
      </c>
    </row>
    <row r="81" spans="1:18" x14ac:dyDescent="0.25">
      <c r="A81">
        <v>21700</v>
      </c>
      <c r="B81">
        <v>0</v>
      </c>
      <c r="C81">
        <v>1980</v>
      </c>
      <c r="D81" s="1">
        <v>44134.644826388889</v>
      </c>
      <c r="E81" t="s">
        <v>21</v>
      </c>
      <c r="F81">
        <v>3</v>
      </c>
      <c r="G81">
        <v>5</v>
      </c>
      <c r="H81">
        <v>5</v>
      </c>
      <c r="I81">
        <v>4</v>
      </c>
      <c r="J81">
        <v>5</v>
      </c>
      <c r="K81">
        <v>4</v>
      </c>
      <c r="L81">
        <v>79</v>
      </c>
      <c r="M81">
        <v>8</v>
      </c>
      <c r="N81">
        <v>6</v>
      </c>
      <c r="O81">
        <v>4</v>
      </c>
      <c r="P81">
        <v>15</v>
      </c>
      <c r="Q81">
        <v>9</v>
      </c>
      <c r="R81">
        <v>-14</v>
      </c>
    </row>
    <row r="82" spans="1:18" x14ac:dyDescent="0.25">
      <c r="A82">
        <v>21729</v>
      </c>
      <c r="B82">
        <v>0</v>
      </c>
      <c r="C82">
        <v>1980</v>
      </c>
      <c r="D82" s="1">
        <v>44134.720208333332</v>
      </c>
      <c r="E82" t="s">
        <v>38</v>
      </c>
      <c r="F82">
        <v>3</v>
      </c>
      <c r="G82">
        <v>4</v>
      </c>
      <c r="H82">
        <v>4</v>
      </c>
      <c r="I82">
        <v>3</v>
      </c>
      <c r="J82">
        <v>5</v>
      </c>
      <c r="K82">
        <v>5</v>
      </c>
      <c r="L82">
        <v>5</v>
      </c>
      <c r="M82">
        <v>11</v>
      </c>
      <c r="N82">
        <v>10</v>
      </c>
      <c r="O82">
        <v>7</v>
      </c>
      <c r="P82">
        <v>8</v>
      </c>
      <c r="Q82">
        <v>9</v>
      </c>
      <c r="R82">
        <v>-23</v>
      </c>
    </row>
    <row r="83" spans="1:18" x14ac:dyDescent="0.25">
      <c r="A83">
        <v>22865</v>
      </c>
      <c r="B83">
        <v>0</v>
      </c>
      <c r="C83">
        <v>1980</v>
      </c>
      <c r="D83" s="1">
        <v>44140.971747685187</v>
      </c>
      <c r="E83" t="s">
        <v>39</v>
      </c>
      <c r="F83">
        <v>3</v>
      </c>
      <c r="G83">
        <v>1</v>
      </c>
      <c r="H83">
        <v>4</v>
      </c>
      <c r="I83">
        <v>4</v>
      </c>
      <c r="J83">
        <v>2</v>
      </c>
      <c r="K83">
        <v>1</v>
      </c>
      <c r="L83">
        <v>8</v>
      </c>
      <c r="M83">
        <v>4</v>
      </c>
      <c r="N83">
        <v>18</v>
      </c>
      <c r="O83">
        <v>5</v>
      </c>
      <c r="P83">
        <v>7</v>
      </c>
      <c r="Q83">
        <v>10</v>
      </c>
      <c r="R83">
        <v>9</v>
      </c>
    </row>
    <row r="84" spans="1:18" x14ac:dyDescent="0.25">
      <c r="A84">
        <v>22960</v>
      </c>
      <c r="B84">
        <v>0</v>
      </c>
      <c r="C84">
        <v>1980</v>
      </c>
      <c r="D84" s="1">
        <v>44141.890069444446</v>
      </c>
      <c r="E84" t="s">
        <v>20</v>
      </c>
      <c r="F84">
        <v>3</v>
      </c>
      <c r="G84">
        <v>4</v>
      </c>
      <c r="H84">
        <v>5</v>
      </c>
      <c r="I84">
        <v>4</v>
      </c>
      <c r="J84">
        <v>5</v>
      </c>
      <c r="K84">
        <v>5</v>
      </c>
      <c r="L84">
        <v>2</v>
      </c>
      <c r="M84">
        <v>5</v>
      </c>
      <c r="N84">
        <v>4</v>
      </c>
      <c r="O84">
        <v>9</v>
      </c>
      <c r="P84">
        <v>3</v>
      </c>
      <c r="Q84">
        <v>4</v>
      </c>
      <c r="R84">
        <v>-27</v>
      </c>
    </row>
    <row r="85" spans="1:18" x14ac:dyDescent="0.25">
      <c r="A85">
        <v>23039</v>
      </c>
      <c r="B85">
        <v>0</v>
      </c>
      <c r="C85">
        <v>1980</v>
      </c>
      <c r="D85" s="1">
        <v>44142.824016203704</v>
      </c>
      <c r="E85" t="s">
        <v>20</v>
      </c>
      <c r="F85">
        <v>2</v>
      </c>
      <c r="G85">
        <v>4</v>
      </c>
      <c r="H85">
        <v>3</v>
      </c>
      <c r="I85">
        <v>3</v>
      </c>
      <c r="J85">
        <v>4</v>
      </c>
      <c r="K85">
        <v>5</v>
      </c>
      <c r="L85">
        <v>4</v>
      </c>
      <c r="M85">
        <v>6</v>
      </c>
      <c r="N85">
        <v>6</v>
      </c>
      <c r="O85">
        <v>4</v>
      </c>
      <c r="P85">
        <v>3</v>
      </c>
      <c r="Q85">
        <v>13</v>
      </c>
      <c r="R85">
        <v>-15</v>
      </c>
    </row>
    <row r="86" spans="1:18" x14ac:dyDescent="0.25">
      <c r="A86">
        <v>22249</v>
      </c>
      <c r="B86">
        <v>0</v>
      </c>
      <c r="C86">
        <v>1982</v>
      </c>
      <c r="D86" s="1">
        <v>44137.562615740739</v>
      </c>
      <c r="E86" t="s">
        <v>20</v>
      </c>
      <c r="F86">
        <v>3</v>
      </c>
      <c r="G86">
        <v>4</v>
      </c>
      <c r="H86">
        <v>4</v>
      </c>
      <c r="I86">
        <v>3</v>
      </c>
      <c r="J86">
        <v>5</v>
      </c>
      <c r="K86">
        <v>5</v>
      </c>
      <c r="L86">
        <v>1</v>
      </c>
      <c r="M86">
        <v>2</v>
      </c>
      <c r="N86">
        <v>4</v>
      </c>
      <c r="O86">
        <v>3</v>
      </c>
      <c r="P86">
        <v>5</v>
      </c>
      <c r="Q86">
        <v>5</v>
      </c>
      <c r="R86">
        <v>-23</v>
      </c>
    </row>
    <row r="87" spans="1:18" x14ac:dyDescent="0.25">
      <c r="A87">
        <v>21079</v>
      </c>
      <c r="B87">
        <v>1</v>
      </c>
      <c r="C87">
        <v>1983</v>
      </c>
      <c r="D87" s="1">
        <v>44133.285069444442</v>
      </c>
      <c r="E87" t="s">
        <v>19</v>
      </c>
      <c r="F87">
        <v>4</v>
      </c>
      <c r="G87">
        <v>3</v>
      </c>
      <c r="H87">
        <v>4</v>
      </c>
      <c r="I87">
        <v>3</v>
      </c>
      <c r="J87">
        <v>4</v>
      </c>
      <c r="K87">
        <v>5</v>
      </c>
      <c r="L87">
        <v>11</v>
      </c>
      <c r="M87">
        <v>5</v>
      </c>
      <c r="N87">
        <v>4</v>
      </c>
      <c r="O87">
        <v>3</v>
      </c>
      <c r="P87">
        <v>3</v>
      </c>
      <c r="Q87">
        <v>9</v>
      </c>
      <c r="R87">
        <v>-20</v>
      </c>
    </row>
    <row r="88" spans="1:18" x14ac:dyDescent="0.25">
      <c r="A88">
        <v>23706</v>
      </c>
      <c r="B88">
        <v>0</v>
      </c>
      <c r="C88">
        <v>1983</v>
      </c>
      <c r="D88" s="1">
        <v>44147.759317129632</v>
      </c>
      <c r="E88" t="s">
        <v>19</v>
      </c>
      <c r="F88">
        <v>4</v>
      </c>
      <c r="G88">
        <v>4</v>
      </c>
      <c r="H88">
        <v>5</v>
      </c>
      <c r="I88">
        <v>4</v>
      </c>
      <c r="J88">
        <v>5</v>
      </c>
      <c r="K88">
        <v>5</v>
      </c>
      <c r="L88">
        <v>5</v>
      </c>
      <c r="M88">
        <v>5</v>
      </c>
      <c r="N88">
        <v>6</v>
      </c>
      <c r="O88">
        <v>4</v>
      </c>
      <c r="P88">
        <v>5</v>
      </c>
      <c r="Q88">
        <v>5</v>
      </c>
      <c r="R88">
        <v>-31</v>
      </c>
    </row>
    <row r="89" spans="1:18" x14ac:dyDescent="0.25">
      <c r="A89">
        <v>20651</v>
      </c>
      <c r="B89">
        <v>0</v>
      </c>
      <c r="C89">
        <v>1984</v>
      </c>
      <c r="D89" s="1">
        <v>44132.654004629629</v>
      </c>
      <c r="E89" t="s">
        <v>23</v>
      </c>
      <c r="F89">
        <v>1</v>
      </c>
      <c r="G89">
        <v>2</v>
      </c>
      <c r="H89">
        <v>3</v>
      </c>
      <c r="I89">
        <v>3</v>
      </c>
      <c r="J89">
        <v>3</v>
      </c>
      <c r="K89">
        <v>2</v>
      </c>
      <c r="L89">
        <v>4</v>
      </c>
      <c r="M89">
        <v>3</v>
      </c>
      <c r="N89">
        <v>5</v>
      </c>
      <c r="O89">
        <v>10</v>
      </c>
      <c r="P89">
        <v>6</v>
      </c>
      <c r="Q89">
        <v>8</v>
      </c>
      <c r="R89">
        <v>-9</v>
      </c>
    </row>
    <row r="90" spans="1:18" x14ac:dyDescent="0.25">
      <c r="A90">
        <v>21559</v>
      </c>
      <c r="B90">
        <v>0</v>
      </c>
      <c r="C90">
        <v>1985</v>
      </c>
      <c r="D90" s="1">
        <v>44134.235393518517</v>
      </c>
      <c r="E90" t="s">
        <v>19</v>
      </c>
      <c r="F90">
        <v>3</v>
      </c>
      <c r="G90">
        <v>3</v>
      </c>
      <c r="H90">
        <v>3</v>
      </c>
      <c r="I90">
        <v>5</v>
      </c>
      <c r="J90">
        <v>5</v>
      </c>
      <c r="K90">
        <v>5</v>
      </c>
      <c r="L90">
        <v>4</v>
      </c>
      <c r="M90">
        <v>3</v>
      </c>
      <c r="N90">
        <v>2</v>
      </c>
      <c r="O90">
        <v>7</v>
      </c>
      <c r="P90">
        <v>2</v>
      </c>
      <c r="Q90">
        <v>3</v>
      </c>
      <c r="R90">
        <v>-9</v>
      </c>
    </row>
    <row r="91" spans="1:18" x14ac:dyDescent="0.25">
      <c r="A91">
        <v>22004</v>
      </c>
      <c r="B91">
        <v>0</v>
      </c>
      <c r="C91">
        <v>1985</v>
      </c>
      <c r="D91" s="1">
        <v>44135.741828703707</v>
      </c>
      <c r="E91" t="s">
        <v>19</v>
      </c>
      <c r="F91">
        <v>3</v>
      </c>
      <c r="G91">
        <v>3</v>
      </c>
      <c r="H91">
        <v>4</v>
      </c>
      <c r="I91">
        <v>4</v>
      </c>
      <c r="J91">
        <v>4</v>
      </c>
      <c r="K91">
        <v>4</v>
      </c>
      <c r="L91">
        <v>4</v>
      </c>
      <c r="M91">
        <v>2</v>
      </c>
      <c r="N91">
        <v>5</v>
      </c>
      <c r="O91">
        <v>3</v>
      </c>
      <c r="P91">
        <v>4</v>
      </c>
      <c r="Q91">
        <v>3</v>
      </c>
      <c r="R91">
        <v>-40</v>
      </c>
    </row>
    <row r="92" spans="1:18" x14ac:dyDescent="0.25">
      <c r="A92">
        <v>22973</v>
      </c>
      <c r="B92">
        <v>0</v>
      </c>
      <c r="C92">
        <v>1985</v>
      </c>
      <c r="D92" s="1">
        <v>44142.298506944448</v>
      </c>
      <c r="E92" t="s">
        <v>19</v>
      </c>
      <c r="F92">
        <v>4</v>
      </c>
      <c r="G92">
        <v>5</v>
      </c>
      <c r="H92">
        <v>4</v>
      </c>
      <c r="I92">
        <v>5</v>
      </c>
      <c r="J92">
        <v>4</v>
      </c>
      <c r="K92">
        <v>5</v>
      </c>
      <c r="L92">
        <v>2</v>
      </c>
      <c r="M92">
        <v>3</v>
      </c>
      <c r="N92">
        <v>4</v>
      </c>
      <c r="O92">
        <v>3</v>
      </c>
      <c r="P92">
        <v>4</v>
      </c>
      <c r="Q92">
        <v>2</v>
      </c>
      <c r="R92">
        <v>-11</v>
      </c>
    </row>
    <row r="93" spans="1:18" x14ac:dyDescent="0.25">
      <c r="A93">
        <v>21068</v>
      </c>
      <c r="B93">
        <v>0</v>
      </c>
      <c r="C93">
        <v>1986</v>
      </c>
      <c r="D93" s="1">
        <v>44133.389884259261</v>
      </c>
      <c r="E93" t="s">
        <v>20</v>
      </c>
      <c r="F93">
        <v>4</v>
      </c>
      <c r="G93">
        <v>2</v>
      </c>
      <c r="H93">
        <v>3</v>
      </c>
      <c r="I93">
        <v>4</v>
      </c>
      <c r="J93">
        <v>3</v>
      </c>
      <c r="K93">
        <v>4</v>
      </c>
      <c r="L93">
        <v>8</v>
      </c>
      <c r="M93">
        <v>5</v>
      </c>
      <c r="N93">
        <v>5</v>
      </c>
      <c r="O93">
        <v>5</v>
      </c>
      <c r="P93">
        <v>6</v>
      </c>
      <c r="Q93">
        <v>6</v>
      </c>
      <c r="R93">
        <v>-4</v>
      </c>
    </row>
    <row r="94" spans="1:18" x14ac:dyDescent="0.25">
      <c r="A94">
        <v>21767</v>
      </c>
      <c r="B94">
        <v>0</v>
      </c>
      <c r="C94">
        <v>1986</v>
      </c>
      <c r="D94" s="1">
        <v>44134.821759259263</v>
      </c>
      <c r="E94" t="s">
        <v>20</v>
      </c>
      <c r="F94">
        <v>2</v>
      </c>
      <c r="G94">
        <v>3</v>
      </c>
      <c r="H94">
        <v>4</v>
      </c>
      <c r="I94">
        <v>4</v>
      </c>
      <c r="J94">
        <v>5</v>
      </c>
      <c r="K94">
        <v>5</v>
      </c>
      <c r="L94">
        <v>6</v>
      </c>
      <c r="M94">
        <v>10</v>
      </c>
      <c r="N94">
        <v>3</v>
      </c>
      <c r="O94">
        <v>5</v>
      </c>
      <c r="P94">
        <v>4</v>
      </c>
      <c r="Q94">
        <v>4</v>
      </c>
      <c r="R94">
        <v>-19</v>
      </c>
    </row>
    <row r="95" spans="1:18" x14ac:dyDescent="0.25">
      <c r="A95">
        <v>23130</v>
      </c>
      <c r="B95">
        <v>0</v>
      </c>
      <c r="C95">
        <v>1987</v>
      </c>
      <c r="D95" s="1">
        <v>44143.934965277775</v>
      </c>
      <c r="E95" t="s">
        <v>40</v>
      </c>
      <c r="F95">
        <v>4</v>
      </c>
      <c r="G95">
        <v>2</v>
      </c>
      <c r="H95">
        <v>5</v>
      </c>
      <c r="I95">
        <v>3</v>
      </c>
      <c r="J95">
        <v>2</v>
      </c>
      <c r="K95">
        <v>1</v>
      </c>
      <c r="L95">
        <v>5</v>
      </c>
      <c r="M95">
        <v>3</v>
      </c>
      <c r="N95">
        <v>6</v>
      </c>
      <c r="O95">
        <v>7</v>
      </c>
      <c r="P95">
        <v>6</v>
      </c>
      <c r="Q95">
        <v>5</v>
      </c>
      <c r="R95">
        <v>-2</v>
      </c>
    </row>
    <row r="96" spans="1:18" x14ac:dyDescent="0.25">
      <c r="A96">
        <v>23294</v>
      </c>
      <c r="B96">
        <v>0</v>
      </c>
      <c r="C96">
        <v>1987</v>
      </c>
      <c r="D96" s="1">
        <v>44144.738391203704</v>
      </c>
      <c r="E96" t="s">
        <v>21</v>
      </c>
      <c r="F96">
        <v>1</v>
      </c>
      <c r="G96">
        <v>1</v>
      </c>
      <c r="H96">
        <v>5</v>
      </c>
      <c r="I96">
        <v>3</v>
      </c>
      <c r="J96">
        <v>2</v>
      </c>
      <c r="K96">
        <v>1</v>
      </c>
      <c r="L96">
        <v>8</v>
      </c>
      <c r="M96">
        <v>6</v>
      </c>
      <c r="N96">
        <v>20</v>
      </c>
      <c r="O96">
        <v>15</v>
      </c>
      <c r="P96">
        <v>16</v>
      </c>
      <c r="Q96">
        <v>11</v>
      </c>
      <c r="R96">
        <v>27</v>
      </c>
    </row>
    <row r="97" spans="1:18" x14ac:dyDescent="0.25">
      <c r="A97">
        <v>23836</v>
      </c>
      <c r="B97">
        <v>0</v>
      </c>
      <c r="C97">
        <v>1987</v>
      </c>
      <c r="D97" s="1">
        <v>44150.960381944446</v>
      </c>
      <c r="E97" t="s">
        <v>23</v>
      </c>
      <c r="F97">
        <v>3</v>
      </c>
      <c r="G97">
        <v>2</v>
      </c>
      <c r="H97">
        <v>5</v>
      </c>
      <c r="I97">
        <v>3</v>
      </c>
      <c r="J97">
        <v>2</v>
      </c>
      <c r="K97">
        <v>1</v>
      </c>
      <c r="L97">
        <v>5</v>
      </c>
      <c r="M97">
        <v>5</v>
      </c>
      <c r="N97">
        <v>8</v>
      </c>
      <c r="O97">
        <v>9</v>
      </c>
      <c r="P97">
        <v>7</v>
      </c>
      <c r="Q97">
        <v>7</v>
      </c>
      <c r="R97">
        <v>-8</v>
      </c>
    </row>
    <row r="98" spans="1:18" x14ac:dyDescent="0.25">
      <c r="A98">
        <v>19696</v>
      </c>
      <c r="B98">
        <v>0</v>
      </c>
      <c r="C98">
        <v>1989</v>
      </c>
      <c r="D98" s="1">
        <v>44150.961493055554</v>
      </c>
      <c r="E98" t="s">
        <v>20</v>
      </c>
      <c r="F98">
        <v>4</v>
      </c>
      <c r="G98">
        <v>3</v>
      </c>
      <c r="H98">
        <v>5</v>
      </c>
      <c r="I98">
        <v>4</v>
      </c>
      <c r="J98">
        <v>5</v>
      </c>
      <c r="K98">
        <v>2</v>
      </c>
      <c r="L98">
        <v>8</v>
      </c>
      <c r="M98">
        <v>4</v>
      </c>
      <c r="N98">
        <v>6</v>
      </c>
      <c r="O98">
        <v>3</v>
      </c>
      <c r="P98">
        <v>7</v>
      </c>
      <c r="Q98">
        <v>7</v>
      </c>
      <c r="R98">
        <v>-13</v>
      </c>
    </row>
    <row r="99" spans="1:18" x14ac:dyDescent="0.25">
      <c r="A99">
        <v>19247</v>
      </c>
      <c r="B99">
        <v>0</v>
      </c>
      <c r="C99">
        <v>1990</v>
      </c>
      <c r="D99" s="1">
        <v>44131.354027777779</v>
      </c>
      <c r="E99" t="s">
        <v>20</v>
      </c>
      <c r="F99">
        <v>4</v>
      </c>
      <c r="G99">
        <v>4</v>
      </c>
      <c r="H99">
        <v>5</v>
      </c>
      <c r="I99">
        <v>4</v>
      </c>
      <c r="J99">
        <v>5</v>
      </c>
      <c r="K99">
        <v>5</v>
      </c>
      <c r="L99">
        <v>2</v>
      </c>
      <c r="M99">
        <v>2</v>
      </c>
      <c r="N99">
        <v>4</v>
      </c>
      <c r="O99">
        <v>8</v>
      </c>
      <c r="P99">
        <v>8</v>
      </c>
      <c r="Q99">
        <v>4</v>
      </c>
      <c r="R99">
        <v>-31</v>
      </c>
    </row>
    <row r="100" spans="1:18" x14ac:dyDescent="0.25">
      <c r="A100">
        <v>21785</v>
      </c>
      <c r="B100">
        <v>1</v>
      </c>
      <c r="C100">
        <v>1991</v>
      </c>
      <c r="D100" s="1">
        <v>44134.879004629627</v>
      </c>
      <c r="E100" t="s">
        <v>21</v>
      </c>
      <c r="F100">
        <v>4</v>
      </c>
      <c r="G100">
        <v>3</v>
      </c>
      <c r="H100">
        <v>4</v>
      </c>
      <c r="I100">
        <v>2</v>
      </c>
      <c r="J100">
        <v>2</v>
      </c>
      <c r="K100">
        <v>3</v>
      </c>
      <c r="L100">
        <v>4</v>
      </c>
      <c r="M100">
        <v>5</v>
      </c>
      <c r="N100">
        <v>8</v>
      </c>
      <c r="O100">
        <v>8</v>
      </c>
      <c r="P100">
        <v>7</v>
      </c>
      <c r="Q100">
        <v>5</v>
      </c>
      <c r="R100">
        <v>0</v>
      </c>
    </row>
    <row r="101" spans="1:18" x14ac:dyDescent="0.25">
      <c r="A101">
        <v>23164</v>
      </c>
      <c r="B101">
        <v>0</v>
      </c>
      <c r="C101">
        <v>1991</v>
      </c>
      <c r="D101" s="1">
        <v>44150.87060185185</v>
      </c>
      <c r="E101" t="s">
        <v>21</v>
      </c>
      <c r="F101">
        <v>2</v>
      </c>
      <c r="G101">
        <v>5</v>
      </c>
      <c r="H101">
        <v>5</v>
      </c>
      <c r="I101">
        <v>2</v>
      </c>
      <c r="J101">
        <v>5</v>
      </c>
      <c r="K101">
        <v>3</v>
      </c>
      <c r="L101">
        <v>4</v>
      </c>
      <c r="M101">
        <v>2</v>
      </c>
      <c r="N101">
        <v>3</v>
      </c>
      <c r="O101">
        <v>4</v>
      </c>
      <c r="P101">
        <v>4</v>
      </c>
      <c r="Q101">
        <v>6</v>
      </c>
      <c r="R101">
        <v>36</v>
      </c>
    </row>
    <row r="102" spans="1:18" x14ac:dyDescent="0.25">
      <c r="A102">
        <v>23247</v>
      </c>
      <c r="B102">
        <v>1</v>
      </c>
      <c r="C102">
        <v>1992</v>
      </c>
      <c r="D102" s="1">
        <v>44150.914490740739</v>
      </c>
      <c r="E102" t="s">
        <v>19</v>
      </c>
      <c r="F102">
        <v>5</v>
      </c>
      <c r="G102">
        <v>4</v>
      </c>
      <c r="H102">
        <v>5</v>
      </c>
      <c r="I102">
        <v>5</v>
      </c>
      <c r="J102">
        <v>5</v>
      </c>
      <c r="K102">
        <v>1</v>
      </c>
      <c r="L102">
        <v>12</v>
      </c>
      <c r="M102">
        <v>8</v>
      </c>
      <c r="N102">
        <v>16</v>
      </c>
      <c r="O102">
        <v>4</v>
      </c>
      <c r="P102">
        <v>6</v>
      </c>
      <c r="Q102">
        <v>20</v>
      </c>
      <c r="R102">
        <v>37</v>
      </c>
    </row>
    <row r="103" spans="1:18" x14ac:dyDescent="0.25">
      <c r="A103">
        <v>21560</v>
      </c>
      <c r="B103">
        <v>0</v>
      </c>
      <c r="C103">
        <v>1992</v>
      </c>
      <c r="D103" s="1">
        <v>44134.237650462965</v>
      </c>
      <c r="E103" t="s">
        <v>19</v>
      </c>
      <c r="F103">
        <v>4</v>
      </c>
      <c r="G103">
        <v>4</v>
      </c>
      <c r="H103">
        <v>3</v>
      </c>
      <c r="I103">
        <v>5</v>
      </c>
      <c r="J103">
        <v>5</v>
      </c>
      <c r="K103">
        <v>5</v>
      </c>
      <c r="L103">
        <v>4</v>
      </c>
      <c r="M103">
        <v>2</v>
      </c>
      <c r="N103">
        <v>2</v>
      </c>
      <c r="O103">
        <v>11</v>
      </c>
      <c r="P103">
        <v>5</v>
      </c>
      <c r="Q103">
        <v>4</v>
      </c>
      <c r="R103">
        <v>-10</v>
      </c>
    </row>
    <row r="104" spans="1:18" x14ac:dyDescent="0.25">
      <c r="A104">
        <v>19415</v>
      </c>
      <c r="B104">
        <v>0</v>
      </c>
      <c r="C104">
        <v>1992</v>
      </c>
      <c r="D104" s="1">
        <v>44144.862256944441</v>
      </c>
      <c r="E104" t="s">
        <v>20</v>
      </c>
      <c r="F104">
        <v>4</v>
      </c>
      <c r="G104">
        <v>3</v>
      </c>
      <c r="H104">
        <v>5</v>
      </c>
      <c r="I104">
        <v>5</v>
      </c>
      <c r="J104">
        <v>5</v>
      </c>
      <c r="K104">
        <v>2</v>
      </c>
      <c r="L104">
        <v>5</v>
      </c>
      <c r="M104">
        <v>7</v>
      </c>
      <c r="N104">
        <v>5</v>
      </c>
      <c r="O104">
        <v>3</v>
      </c>
      <c r="P104">
        <v>4</v>
      </c>
      <c r="Q104">
        <v>7</v>
      </c>
      <c r="R104">
        <v>-1</v>
      </c>
    </row>
    <row r="105" spans="1:18" x14ac:dyDescent="0.25">
      <c r="A105">
        <v>21346</v>
      </c>
      <c r="B105">
        <v>0</v>
      </c>
      <c r="C105">
        <v>1993</v>
      </c>
      <c r="D105" s="1">
        <v>44133.694409722222</v>
      </c>
      <c r="E105" t="s">
        <v>20</v>
      </c>
      <c r="F105">
        <v>4</v>
      </c>
      <c r="G105">
        <v>4</v>
      </c>
      <c r="H105">
        <v>5</v>
      </c>
      <c r="I105">
        <v>5</v>
      </c>
      <c r="J105">
        <v>5</v>
      </c>
      <c r="K105">
        <v>5</v>
      </c>
      <c r="L105">
        <v>33</v>
      </c>
      <c r="M105">
        <v>16</v>
      </c>
      <c r="N105">
        <v>6</v>
      </c>
      <c r="O105">
        <v>4</v>
      </c>
      <c r="P105">
        <v>4</v>
      </c>
      <c r="Q105">
        <v>3</v>
      </c>
      <c r="R105">
        <v>-28</v>
      </c>
    </row>
    <row r="106" spans="1:18" x14ac:dyDescent="0.25">
      <c r="A106">
        <v>21680</v>
      </c>
      <c r="B106">
        <v>0</v>
      </c>
      <c r="C106">
        <v>1993</v>
      </c>
      <c r="D106" s="1">
        <v>44134.841064814813</v>
      </c>
      <c r="E106" t="s">
        <v>41</v>
      </c>
      <c r="F106">
        <v>2</v>
      </c>
      <c r="G106">
        <v>4</v>
      </c>
      <c r="H106">
        <v>3</v>
      </c>
      <c r="I106">
        <v>1</v>
      </c>
      <c r="J106">
        <v>3</v>
      </c>
      <c r="K106">
        <v>1</v>
      </c>
      <c r="L106">
        <v>6</v>
      </c>
      <c r="M106">
        <v>13</v>
      </c>
      <c r="N106">
        <v>13</v>
      </c>
      <c r="O106">
        <v>6</v>
      </c>
      <c r="P106">
        <v>7</v>
      </c>
      <c r="Q106">
        <v>5</v>
      </c>
      <c r="R106">
        <v>18</v>
      </c>
    </row>
    <row r="107" spans="1:18" x14ac:dyDescent="0.25">
      <c r="A107">
        <v>21669</v>
      </c>
      <c r="B107">
        <v>0</v>
      </c>
      <c r="C107">
        <v>1995</v>
      </c>
      <c r="D107" s="1">
        <v>44136.886620370373</v>
      </c>
      <c r="E107" t="s">
        <v>42</v>
      </c>
      <c r="F107">
        <v>2</v>
      </c>
      <c r="G107">
        <v>2</v>
      </c>
      <c r="H107">
        <v>5</v>
      </c>
      <c r="I107">
        <v>2</v>
      </c>
      <c r="J107">
        <v>3</v>
      </c>
      <c r="K107">
        <v>3</v>
      </c>
      <c r="L107">
        <v>4</v>
      </c>
      <c r="M107">
        <v>2</v>
      </c>
      <c r="N107">
        <v>4</v>
      </c>
      <c r="O107">
        <v>2</v>
      </c>
      <c r="P107">
        <v>3</v>
      </c>
      <c r="Q107">
        <v>5</v>
      </c>
      <c r="R107">
        <v>-3</v>
      </c>
    </row>
    <row r="108" spans="1:18" x14ac:dyDescent="0.25">
      <c r="A108">
        <v>20616</v>
      </c>
      <c r="B108">
        <v>0</v>
      </c>
      <c r="C108">
        <v>1995</v>
      </c>
      <c r="D108" s="1">
        <v>44148.665995370371</v>
      </c>
      <c r="E108" t="s">
        <v>43</v>
      </c>
      <c r="F108">
        <v>3</v>
      </c>
      <c r="G108">
        <v>4</v>
      </c>
      <c r="H108">
        <v>4</v>
      </c>
      <c r="I108">
        <v>3</v>
      </c>
      <c r="J108">
        <v>5</v>
      </c>
      <c r="K108">
        <v>4</v>
      </c>
      <c r="L108">
        <v>5</v>
      </c>
      <c r="M108">
        <v>3</v>
      </c>
      <c r="N108">
        <v>9</v>
      </c>
      <c r="O108">
        <v>6</v>
      </c>
      <c r="P108">
        <v>4</v>
      </c>
      <c r="Q108">
        <v>5</v>
      </c>
      <c r="R108">
        <v>-26</v>
      </c>
    </row>
    <row r="109" spans="1:18" x14ac:dyDescent="0.25">
      <c r="A109">
        <v>19333</v>
      </c>
      <c r="B109">
        <v>1</v>
      </c>
      <c r="C109">
        <v>1996</v>
      </c>
      <c r="D109" s="1">
        <v>44131.534016203703</v>
      </c>
      <c r="E109" t="s">
        <v>35</v>
      </c>
      <c r="F109">
        <v>3</v>
      </c>
      <c r="G109">
        <v>4</v>
      </c>
      <c r="H109">
        <v>3</v>
      </c>
      <c r="I109">
        <v>4</v>
      </c>
      <c r="J109">
        <v>3</v>
      </c>
      <c r="K109">
        <v>3</v>
      </c>
      <c r="L109">
        <v>4</v>
      </c>
      <c r="M109">
        <v>6</v>
      </c>
      <c r="N109">
        <v>4</v>
      </c>
      <c r="O109">
        <v>3</v>
      </c>
      <c r="P109">
        <v>3</v>
      </c>
      <c r="Q109">
        <v>6</v>
      </c>
      <c r="R109">
        <v>-17</v>
      </c>
    </row>
    <row r="110" spans="1:18" x14ac:dyDescent="0.25">
      <c r="A110">
        <v>21475</v>
      </c>
      <c r="B110">
        <v>0</v>
      </c>
      <c r="C110">
        <v>1996</v>
      </c>
      <c r="D110" s="1">
        <v>44134.884027777778</v>
      </c>
      <c r="E110" t="s">
        <v>34</v>
      </c>
      <c r="F110">
        <v>3</v>
      </c>
      <c r="G110">
        <v>2</v>
      </c>
      <c r="H110">
        <v>3</v>
      </c>
      <c r="I110">
        <v>3</v>
      </c>
      <c r="J110">
        <v>2</v>
      </c>
      <c r="K110">
        <v>1</v>
      </c>
      <c r="L110">
        <v>3</v>
      </c>
      <c r="M110">
        <v>2</v>
      </c>
      <c r="N110">
        <v>4</v>
      </c>
      <c r="O110">
        <v>3</v>
      </c>
      <c r="P110">
        <v>5</v>
      </c>
      <c r="Q110">
        <v>3</v>
      </c>
      <c r="R110">
        <v>-11</v>
      </c>
    </row>
    <row r="111" spans="1:18" x14ac:dyDescent="0.25">
      <c r="A111">
        <v>23631</v>
      </c>
      <c r="B111">
        <v>0</v>
      </c>
      <c r="C111">
        <v>1996</v>
      </c>
      <c r="D111" s="1">
        <v>44146.603425925925</v>
      </c>
      <c r="E111" t="s">
        <v>34</v>
      </c>
      <c r="F111">
        <v>3</v>
      </c>
      <c r="G111">
        <v>3</v>
      </c>
      <c r="H111">
        <v>2</v>
      </c>
      <c r="I111">
        <v>3</v>
      </c>
      <c r="J111">
        <v>2</v>
      </c>
      <c r="K111">
        <v>2</v>
      </c>
      <c r="L111">
        <v>4</v>
      </c>
      <c r="M111">
        <v>3</v>
      </c>
      <c r="N111">
        <v>4</v>
      </c>
      <c r="O111">
        <v>6</v>
      </c>
      <c r="P111">
        <v>11</v>
      </c>
      <c r="Q111">
        <v>5</v>
      </c>
      <c r="R111">
        <v>3</v>
      </c>
    </row>
    <row r="112" spans="1:18" x14ac:dyDescent="0.25">
      <c r="A112">
        <v>21493</v>
      </c>
      <c r="B112">
        <v>1</v>
      </c>
      <c r="C112">
        <v>1997</v>
      </c>
      <c r="D112" s="1">
        <v>44133.909039351849</v>
      </c>
      <c r="E112" t="s">
        <v>21</v>
      </c>
      <c r="F112">
        <v>5</v>
      </c>
      <c r="G112">
        <v>5</v>
      </c>
      <c r="H112">
        <v>5</v>
      </c>
      <c r="I112">
        <v>4</v>
      </c>
      <c r="J112">
        <v>5</v>
      </c>
      <c r="K112">
        <v>1</v>
      </c>
      <c r="L112">
        <v>9</v>
      </c>
      <c r="M112">
        <v>29</v>
      </c>
      <c r="N112">
        <v>10</v>
      </c>
      <c r="O112">
        <v>9</v>
      </c>
      <c r="P112">
        <v>11</v>
      </c>
      <c r="Q112">
        <v>13</v>
      </c>
      <c r="R112">
        <v>41</v>
      </c>
    </row>
    <row r="113" spans="1:18" x14ac:dyDescent="0.25">
      <c r="A113">
        <v>19237</v>
      </c>
      <c r="B113">
        <v>0</v>
      </c>
      <c r="C113">
        <v>1997</v>
      </c>
      <c r="D113" s="1">
        <v>44131.406180555554</v>
      </c>
      <c r="E113" t="s">
        <v>20</v>
      </c>
      <c r="F113">
        <v>2</v>
      </c>
      <c r="G113">
        <v>4</v>
      </c>
      <c r="H113">
        <v>5</v>
      </c>
      <c r="I113">
        <v>3</v>
      </c>
      <c r="J113">
        <v>2</v>
      </c>
      <c r="K113">
        <v>2</v>
      </c>
      <c r="L113">
        <v>4</v>
      </c>
      <c r="M113">
        <v>4</v>
      </c>
      <c r="N113">
        <v>7</v>
      </c>
      <c r="O113">
        <v>3</v>
      </c>
      <c r="P113">
        <v>6</v>
      </c>
      <c r="Q113">
        <v>4</v>
      </c>
      <c r="R113">
        <v>12</v>
      </c>
    </row>
    <row r="114" spans="1:18" x14ac:dyDescent="0.25">
      <c r="A114">
        <v>14468</v>
      </c>
      <c r="B114">
        <v>0</v>
      </c>
      <c r="C114">
        <v>1997</v>
      </c>
      <c r="D114" s="1">
        <v>44132.430347222224</v>
      </c>
      <c r="E114" t="s">
        <v>20</v>
      </c>
      <c r="F114">
        <v>3</v>
      </c>
      <c r="G114">
        <v>3</v>
      </c>
      <c r="H114">
        <v>4</v>
      </c>
      <c r="I114">
        <v>2</v>
      </c>
      <c r="J114">
        <v>4</v>
      </c>
      <c r="K114">
        <v>4</v>
      </c>
      <c r="L114">
        <v>35</v>
      </c>
      <c r="M114">
        <v>7</v>
      </c>
      <c r="N114">
        <v>3</v>
      </c>
      <c r="O114">
        <v>4</v>
      </c>
      <c r="P114">
        <v>3</v>
      </c>
      <c r="Q114">
        <v>4</v>
      </c>
      <c r="R114">
        <v>-17</v>
      </c>
    </row>
    <row r="115" spans="1:18" x14ac:dyDescent="0.25">
      <c r="A115">
        <v>19556</v>
      </c>
      <c r="B115">
        <v>0</v>
      </c>
      <c r="C115">
        <v>1997</v>
      </c>
      <c r="D115" s="1">
        <v>44132.609525462962</v>
      </c>
      <c r="E115" t="s">
        <v>19</v>
      </c>
      <c r="F115">
        <v>4</v>
      </c>
      <c r="G115">
        <v>5</v>
      </c>
      <c r="H115">
        <v>5</v>
      </c>
      <c r="I115">
        <v>5</v>
      </c>
      <c r="J115">
        <v>4</v>
      </c>
      <c r="K115">
        <v>5</v>
      </c>
      <c r="L115">
        <v>4</v>
      </c>
      <c r="M115">
        <v>3</v>
      </c>
      <c r="N115">
        <v>3</v>
      </c>
      <c r="O115">
        <v>3</v>
      </c>
      <c r="P115">
        <v>5</v>
      </c>
      <c r="Q115">
        <v>5</v>
      </c>
      <c r="R115">
        <v>-11</v>
      </c>
    </row>
    <row r="116" spans="1:18" x14ac:dyDescent="0.25">
      <c r="A116">
        <v>22394</v>
      </c>
      <c r="B116">
        <v>0</v>
      </c>
      <c r="C116">
        <v>1997</v>
      </c>
      <c r="D116" s="1">
        <v>44138.403356481482</v>
      </c>
      <c r="E116" t="s">
        <v>44</v>
      </c>
      <c r="F116">
        <v>4</v>
      </c>
      <c r="G116">
        <v>2</v>
      </c>
      <c r="H116">
        <v>5</v>
      </c>
      <c r="I116">
        <v>5</v>
      </c>
      <c r="J116">
        <v>5</v>
      </c>
      <c r="K116">
        <v>5</v>
      </c>
      <c r="L116">
        <v>4</v>
      </c>
      <c r="M116">
        <v>6</v>
      </c>
      <c r="N116">
        <v>6</v>
      </c>
      <c r="O116">
        <v>3</v>
      </c>
      <c r="P116">
        <v>7</v>
      </c>
      <c r="Q116">
        <v>4</v>
      </c>
      <c r="R116">
        <v>-9</v>
      </c>
    </row>
    <row r="117" spans="1:18" x14ac:dyDescent="0.25">
      <c r="A117">
        <v>23181</v>
      </c>
      <c r="B117">
        <v>0</v>
      </c>
      <c r="C117">
        <v>1997</v>
      </c>
      <c r="D117" s="1">
        <v>44146.590601851851</v>
      </c>
      <c r="E117" t="s">
        <v>34</v>
      </c>
      <c r="F117">
        <v>3</v>
      </c>
      <c r="G117">
        <v>4</v>
      </c>
      <c r="H117">
        <v>3</v>
      </c>
      <c r="I117">
        <v>4</v>
      </c>
      <c r="J117">
        <v>3</v>
      </c>
      <c r="K117">
        <v>4</v>
      </c>
      <c r="L117">
        <v>5</v>
      </c>
      <c r="M117">
        <v>3</v>
      </c>
      <c r="N117">
        <v>5</v>
      </c>
      <c r="O117">
        <v>4</v>
      </c>
      <c r="P117">
        <v>5</v>
      </c>
      <c r="Q117">
        <v>3</v>
      </c>
      <c r="R117">
        <v>-18</v>
      </c>
    </row>
    <row r="118" spans="1:18" x14ac:dyDescent="0.25">
      <c r="A118">
        <v>20814</v>
      </c>
      <c r="B118">
        <v>0</v>
      </c>
      <c r="C118">
        <v>1997</v>
      </c>
      <c r="D118" s="1">
        <v>44150.826192129629</v>
      </c>
      <c r="E118" t="s">
        <v>45</v>
      </c>
      <c r="F118">
        <v>4</v>
      </c>
      <c r="G118">
        <v>3</v>
      </c>
      <c r="H118">
        <v>5</v>
      </c>
      <c r="I118">
        <v>2</v>
      </c>
      <c r="J118">
        <v>3</v>
      </c>
      <c r="K118">
        <v>4</v>
      </c>
      <c r="L118">
        <v>5</v>
      </c>
      <c r="M118">
        <v>5</v>
      </c>
      <c r="N118">
        <v>5</v>
      </c>
      <c r="O118">
        <v>3</v>
      </c>
      <c r="P118">
        <v>4</v>
      </c>
      <c r="Q118">
        <v>6</v>
      </c>
      <c r="R118">
        <v>5</v>
      </c>
    </row>
    <row r="119" spans="1:18" x14ac:dyDescent="0.25">
      <c r="A119">
        <v>19521</v>
      </c>
      <c r="B119">
        <v>1</v>
      </c>
      <c r="C119">
        <v>1998</v>
      </c>
      <c r="D119" s="1">
        <v>44131.583807870367</v>
      </c>
      <c r="E119" t="s">
        <v>61</v>
      </c>
      <c r="F119">
        <v>4</v>
      </c>
      <c r="G119">
        <v>3</v>
      </c>
      <c r="H119">
        <v>5</v>
      </c>
      <c r="I119">
        <v>3</v>
      </c>
      <c r="J119">
        <v>4</v>
      </c>
      <c r="K119">
        <v>3</v>
      </c>
      <c r="L119">
        <v>2</v>
      </c>
      <c r="M119">
        <v>3</v>
      </c>
      <c r="N119">
        <v>3</v>
      </c>
      <c r="O119">
        <v>4</v>
      </c>
      <c r="P119">
        <v>4</v>
      </c>
      <c r="Q119">
        <v>7</v>
      </c>
      <c r="R119">
        <v>-29</v>
      </c>
    </row>
    <row r="120" spans="1:18" x14ac:dyDescent="0.25">
      <c r="A120">
        <v>20071</v>
      </c>
      <c r="B120">
        <v>1</v>
      </c>
      <c r="C120">
        <v>1998</v>
      </c>
      <c r="D120" s="1">
        <v>44132.841597222221</v>
      </c>
      <c r="E120" t="s">
        <v>19</v>
      </c>
      <c r="F120">
        <v>3</v>
      </c>
      <c r="G120">
        <v>1</v>
      </c>
      <c r="H120">
        <v>4</v>
      </c>
      <c r="I120">
        <v>3</v>
      </c>
      <c r="J120">
        <v>4</v>
      </c>
      <c r="K120">
        <v>3</v>
      </c>
      <c r="L120">
        <v>9</v>
      </c>
      <c r="M120">
        <v>6</v>
      </c>
      <c r="N120">
        <v>6</v>
      </c>
      <c r="O120">
        <v>5</v>
      </c>
      <c r="P120">
        <v>4</v>
      </c>
      <c r="Q120">
        <v>8</v>
      </c>
      <c r="R120">
        <v>-11</v>
      </c>
    </row>
    <row r="121" spans="1:18" x14ac:dyDescent="0.25">
      <c r="A121">
        <v>23060</v>
      </c>
      <c r="B121">
        <v>1</v>
      </c>
      <c r="C121">
        <v>1998</v>
      </c>
      <c r="D121" s="1">
        <v>44148.678310185183</v>
      </c>
      <c r="E121" t="s">
        <v>62</v>
      </c>
      <c r="F121">
        <v>3</v>
      </c>
      <c r="G121">
        <v>3</v>
      </c>
      <c r="H121">
        <v>5</v>
      </c>
      <c r="I121">
        <v>3</v>
      </c>
      <c r="J121">
        <v>5</v>
      </c>
      <c r="K121">
        <v>5</v>
      </c>
      <c r="L121">
        <v>25</v>
      </c>
      <c r="M121">
        <v>18</v>
      </c>
      <c r="N121">
        <v>25</v>
      </c>
      <c r="O121">
        <v>26</v>
      </c>
      <c r="P121">
        <v>143</v>
      </c>
      <c r="Q121">
        <v>42</v>
      </c>
      <c r="R121">
        <v>-14</v>
      </c>
    </row>
    <row r="122" spans="1:18" x14ac:dyDescent="0.25">
      <c r="A122">
        <v>19522</v>
      </c>
      <c r="B122">
        <v>0</v>
      </c>
      <c r="C122">
        <v>1998</v>
      </c>
      <c r="D122" s="1">
        <v>44131.735486111109</v>
      </c>
      <c r="E122" t="s">
        <v>19</v>
      </c>
      <c r="F122">
        <v>4</v>
      </c>
      <c r="G122">
        <v>3</v>
      </c>
      <c r="H122">
        <v>5</v>
      </c>
      <c r="I122">
        <v>3</v>
      </c>
      <c r="J122">
        <v>3</v>
      </c>
      <c r="K122">
        <v>3</v>
      </c>
      <c r="L122">
        <v>5</v>
      </c>
      <c r="M122">
        <v>3</v>
      </c>
      <c r="N122">
        <v>6</v>
      </c>
      <c r="O122">
        <v>5</v>
      </c>
      <c r="P122">
        <v>6</v>
      </c>
      <c r="Q122">
        <v>3</v>
      </c>
      <c r="R122">
        <v>-25</v>
      </c>
    </row>
    <row r="123" spans="1:18" x14ac:dyDescent="0.25">
      <c r="A123">
        <v>20110</v>
      </c>
      <c r="B123">
        <v>0</v>
      </c>
      <c r="C123">
        <v>1998</v>
      </c>
      <c r="D123" s="1">
        <v>44133.585138888891</v>
      </c>
      <c r="E123" t="s">
        <v>46</v>
      </c>
      <c r="F123">
        <v>4</v>
      </c>
      <c r="G123">
        <v>3</v>
      </c>
      <c r="H123">
        <v>5</v>
      </c>
      <c r="I123">
        <v>4</v>
      </c>
      <c r="J123">
        <v>3</v>
      </c>
      <c r="K123">
        <v>2</v>
      </c>
      <c r="L123">
        <v>3</v>
      </c>
      <c r="M123">
        <v>4</v>
      </c>
      <c r="N123">
        <v>4</v>
      </c>
      <c r="O123">
        <v>5</v>
      </c>
      <c r="P123">
        <v>4</v>
      </c>
      <c r="Q123">
        <v>7</v>
      </c>
      <c r="R123">
        <v>-22</v>
      </c>
    </row>
    <row r="124" spans="1:18" x14ac:dyDescent="0.25">
      <c r="A124">
        <v>21278</v>
      </c>
      <c r="B124">
        <v>0</v>
      </c>
      <c r="C124">
        <v>1998</v>
      </c>
      <c r="D124" s="1">
        <v>44133.893171296295</v>
      </c>
      <c r="E124" t="s">
        <v>20</v>
      </c>
      <c r="F124">
        <v>5</v>
      </c>
      <c r="G124">
        <v>4</v>
      </c>
      <c r="H124">
        <v>3</v>
      </c>
      <c r="I124">
        <v>4</v>
      </c>
      <c r="J124">
        <v>4</v>
      </c>
      <c r="K124">
        <v>3</v>
      </c>
      <c r="L124">
        <v>4</v>
      </c>
      <c r="M124">
        <v>4</v>
      </c>
      <c r="N124">
        <v>3</v>
      </c>
      <c r="O124">
        <v>2</v>
      </c>
      <c r="P124">
        <v>3</v>
      </c>
      <c r="Q124">
        <v>4</v>
      </c>
      <c r="R124">
        <v>-2</v>
      </c>
    </row>
    <row r="125" spans="1:18" x14ac:dyDescent="0.25">
      <c r="A125">
        <v>21292</v>
      </c>
      <c r="B125">
        <v>1</v>
      </c>
      <c r="C125">
        <v>1999</v>
      </c>
      <c r="D125" s="1">
        <v>44133.62164351852</v>
      </c>
      <c r="E125" t="s">
        <v>63</v>
      </c>
      <c r="F125">
        <v>2</v>
      </c>
      <c r="G125">
        <v>1</v>
      </c>
      <c r="H125">
        <v>5</v>
      </c>
      <c r="I125">
        <v>2</v>
      </c>
      <c r="J125">
        <v>5</v>
      </c>
      <c r="K125">
        <v>3</v>
      </c>
      <c r="L125">
        <v>8</v>
      </c>
      <c r="M125">
        <v>6</v>
      </c>
      <c r="N125">
        <v>11</v>
      </c>
      <c r="O125">
        <v>3</v>
      </c>
      <c r="P125">
        <v>5</v>
      </c>
      <c r="Q125">
        <v>5</v>
      </c>
      <c r="R125">
        <v>40</v>
      </c>
    </row>
    <row r="126" spans="1:18" x14ac:dyDescent="0.25">
      <c r="A126">
        <v>21298</v>
      </c>
      <c r="B126">
        <v>1</v>
      </c>
      <c r="C126">
        <v>1999</v>
      </c>
      <c r="D126" s="1">
        <v>44133.639606481483</v>
      </c>
      <c r="E126" t="s">
        <v>21</v>
      </c>
      <c r="F126">
        <v>5</v>
      </c>
      <c r="G126">
        <v>3</v>
      </c>
      <c r="H126">
        <v>4</v>
      </c>
      <c r="I126">
        <v>1</v>
      </c>
      <c r="J126">
        <v>2</v>
      </c>
      <c r="K126">
        <v>1</v>
      </c>
      <c r="L126">
        <v>10</v>
      </c>
      <c r="M126">
        <v>5</v>
      </c>
      <c r="N126">
        <v>9</v>
      </c>
      <c r="O126">
        <v>28</v>
      </c>
      <c r="P126">
        <v>7</v>
      </c>
      <c r="Q126">
        <v>11</v>
      </c>
      <c r="R126">
        <v>47</v>
      </c>
    </row>
    <row r="127" spans="1:18" x14ac:dyDescent="0.25">
      <c r="A127">
        <v>19277</v>
      </c>
      <c r="B127">
        <v>0</v>
      </c>
      <c r="C127">
        <v>1999</v>
      </c>
      <c r="D127" s="1">
        <v>44131.54005787037</v>
      </c>
      <c r="E127" t="s">
        <v>47</v>
      </c>
      <c r="F127">
        <v>3</v>
      </c>
      <c r="G127">
        <v>3</v>
      </c>
      <c r="H127">
        <v>4</v>
      </c>
      <c r="I127">
        <v>4</v>
      </c>
      <c r="J127">
        <v>4</v>
      </c>
      <c r="K127">
        <v>2</v>
      </c>
      <c r="L127">
        <v>60</v>
      </c>
      <c r="M127">
        <v>5</v>
      </c>
      <c r="N127">
        <v>6</v>
      </c>
      <c r="O127">
        <v>6</v>
      </c>
      <c r="P127">
        <v>5</v>
      </c>
      <c r="Q127">
        <v>8</v>
      </c>
      <c r="R127">
        <v>-29</v>
      </c>
    </row>
    <row r="128" spans="1:18" x14ac:dyDescent="0.25">
      <c r="A128">
        <v>19529</v>
      </c>
      <c r="B128">
        <v>0</v>
      </c>
      <c r="C128">
        <v>1999</v>
      </c>
      <c r="D128" s="1">
        <v>44131.575659722221</v>
      </c>
      <c r="E128" t="s">
        <v>19</v>
      </c>
      <c r="F128">
        <v>4</v>
      </c>
      <c r="G128">
        <v>4</v>
      </c>
      <c r="H128">
        <v>4</v>
      </c>
      <c r="I128">
        <v>4</v>
      </c>
      <c r="J128">
        <v>5</v>
      </c>
      <c r="K128">
        <v>5</v>
      </c>
      <c r="L128">
        <v>5</v>
      </c>
      <c r="M128">
        <v>2</v>
      </c>
      <c r="N128">
        <v>3</v>
      </c>
      <c r="O128">
        <v>2</v>
      </c>
      <c r="P128">
        <v>4</v>
      </c>
      <c r="Q128">
        <v>2</v>
      </c>
      <c r="R128">
        <v>-32</v>
      </c>
    </row>
    <row r="129" spans="1:22" x14ac:dyDescent="0.25">
      <c r="A129">
        <v>19366</v>
      </c>
      <c r="B129">
        <v>0</v>
      </c>
      <c r="C129">
        <v>1999</v>
      </c>
      <c r="D129" s="1">
        <v>44131.611921296295</v>
      </c>
      <c r="E129" t="s">
        <v>48</v>
      </c>
      <c r="F129">
        <v>5</v>
      </c>
      <c r="G129">
        <v>4</v>
      </c>
      <c r="H129">
        <v>5</v>
      </c>
      <c r="I129">
        <v>4</v>
      </c>
      <c r="J129">
        <v>5</v>
      </c>
      <c r="K129">
        <v>5</v>
      </c>
      <c r="L129">
        <v>2</v>
      </c>
      <c r="M129">
        <v>4</v>
      </c>
      <c r="N129">
        <v>5</v>
      </c>
      <c r="O129">
        <v>5</v>
      </c>
      <c r="P129">
        <v>4</v>
      </c>
      <c r="Q129">
        <v>3</v>
      </c>
      <c r="R129">
        <v>-19</v>
      </c>
    </row>
    <row r="130" spans="1:22" x14ac:dyDescent="0.25">
      <c r="A130">
        <v>20382</v>
      </c>
      <c r="B130">
        <v>0</v>
      </c>
      <c r="C130">
        <v>1999</v>
      </c>
      <c r="D130" s="1">
        <v>44132.021099537036</v>
      </c>
      <c r="E130" t="s">
        <v>25</v>
      </c>
      <c r="F130">
        <v>4</v>
      </c>
      <c r="G130">
        <v>5</v>
      </c>
      <c r="H130">
        <v>2</v>
      </c>
      <c r="I130">
        <v>3</v>
      </c>
      <c r="J130">
        <v>3</v>
      </c>
      <c r="K130">
        <v>2</v>
      </c>
      <c r="L130">
        <v>7</v>
      </c>
      <c r="M130">
        <v>5</v>
      </c>
      <c r="N130">
        <v>8</v>
      </c>
      <c r="O130">
        <v>5</v>
      </c>
      <c r="P130">
        <v>5</v>
      </c>
      <c r="Q130">
        <v>8</v>
      </c>
      <c r="R130">
        <v>32</v>
      </c>
    </row>
    <row r="131" spans="1:22" x14ac:dyDescent="0.25">
      <c r="A131">
        <v>20487</v>
      </c>
      <c r="B131">
        <v>0</v>
      </c>
      <c r="C131">
        <v>1999</v>
      </c>
      <c r="D131" s="1">
        <v>44132.469201388885</v>
      </c>
      <c r="E131" t="s">
        <v>20</v>
      </c>
      <c r="F131">
        <v>4</v>
      </c>
      <c r="G131">
        <v>4</v>
      </c>
      <c r="H131">
        <v>5</v>
      </c>
      <c r="I131">
        <v>3</v>
      </c>
      <c r="J131">
        <v>2</v>
      </c>
      <c r="K131">
        <v>5</v>
      </c>
      <c r="L131">
        <v>3</v>
      </c>
      <c r="M131">
        <v>4</v>
      </c>
      <c r="N131">
        <v>7</v>
      </c>
      <c r="O131">
        <v>7</v>
      </c>
      <c r="P131">
        <v>6</v>
      </c>
      <c r="Q131">
        <v>8</v>
      </c>
      <c r="R131">
        <v>28</v>
      </c>
    </row>
    <row r="132" spans="1:22" x14ac:dyDescent="0.25">
      <c r="A132">
        <v>20547</v>
      </c>
      <c r="B132">
        <v>0</v>
      </c>
      <c r="C132">
        <v>1999</v>
      </c>
      <c r="D132" s="1">
        <v>44132.642685185187</v>
      </c>
      <c r="E132" t="s">
        <v>34</v>
      </c>
      <c r="F132">
        <v>2</v>
      </c>
      <c r="G132">
        <v>2</v>
      </c>
      <c r="H132">
        <v>5</v>
      </c>
      <c r="I132">
        <v>4</v>
      </c>
      <c r="J132">
        <v>3</v>
      </c>
      <c r="K132">
        <v>3</v>
      </c>
      <c r="L132">
        <v>4</v>
      </c>
      <c r="M132">
        <v>4</v>
      </c>
      <c r="N132">
        <v>4</v>
      </c>
      <c r="O132">
        <v>6</v>
      </c>
      <c r="P132">
        <v>14</v>
      </c>
      <c r="Q132">
        <v>7</v>
      </c>
      <c r="R132">
        <v>-11</v>
      </c>
    </row>
    <row r="133" spans="1:22" x14ac:dyDescent="0.25">
      <c r="A133">
        <v>19955</v>
      </c>
      <c r="B133">
        <v>1</v>
      </c>
      <c r="C133">
        <v>2000</v>
      </c>
      <c r="D133" s="1">
        <v>44131.74050925926</v>
      </c>
      <c r="E133" t="s">
        <v>19</v>
      </c>
      <c r="F133">
        <v>3</v>
      </c>
      <c r="G133">
        <v>3</v>
      </c>
      <c r="H133">
        <v>4</v>
      </c>
      <c r="I133">
        <v>3</v>
      </c>
      <c r="J133">
        <v>4</v>
      </c>
      <c r="K133">
        <v>5</v>
      </c>
      <c r="L133">
        <v>4</v>
      </c>
      <c r="M133">
        <v>3</v>
      </c>
      <c r="N133">
        <v>7</v>
      </c>
      <c r="O133">
        <v>4</v>
      </c>
      <c r="P133">
        <v>6</v>
      </c>
      <c r="Q133">
        <v>4</v>
      </c>
      <c r="R133">
        <v>-27</v>
      </c>
    </row>
    <row r="134" spans="1:22" x14ac:dyDescent="0.25">
      <c r="A134">
        <v>20612</v>
      </c>
      <c r="B134">
        <v>1</v>
      </c>
      <c r="C134">
        <v>2000</v>
      </c>
      <c r="D134" s="1">
        <v>44132.575787037036</v>
      </c>
      <c r="E134" t="s">
        <v>21</v>
      </c>
      <c r="F134">
        <v>5</v>
      </c>
      <c r="G134">
        <v>3</v>
      </c>
      <c r="H134">
        <v>2</v>
      </c>
      <c r="I134">
        <v>1</v>
      </c>
      <c r="J134">
        <v>5</v>
      </c>
      <c r="K134">
        <v>2</v>
      </c>
      <c r="L134">
        <v>4</v>
      </c>
      <c r="M134">
        <v>5</v>
      </c>
      <c r="N134">
        <v>10</v>
      </c>
      <c r="O134">
        <v>4</v>
      </c>
      <c r="P134">
        <v>4</v>
      </c>
      <c r="Q134">
        <v>8</v>
      </c>
      <c r="R134">
        <v>118</v>
      </c>
    </row>
    <row r="135" spans="1:22" x14ac:dyDescent="0.25">
      <c r="A135">
        <v>21282</v>
      </c>
      <c r="B135">
        <v>1</v>
      </c>
      <c r="C135">
        <v>2000</v>
      </c>
      <c r="D135" s="1">
        <v>44133.615057870367</v>
      </c>
      <c r="E135" t="s">
        <v>64</v>
      </c>
      <c r="F135">
        <v>5</v>
      </c>
      <c r="G135">
        <v>5</v>
      </c>
      <c r="H135">
        <v>5</v>
      </c>
      <c r="I135">
        <v>5</v>
      </c>
      <c r="J135">
        <v>5</v>
      </c>
      <c r="K135">
        <v>3</v>
      </c>
      <c r="L135">
        <v>8</v>
      </c>
      <c r="M135">
        <v>4</v>
      </c>
      <c r="N135">
        <v>4</v>
      </c>
      <c r="O135">
        <v>5</v>
      </c>
      <c r="P135">
        <v>5</v>
      </c>
      <c r="Q135">
        <v>12</v>
      </c>
      <c r="R135">
        <v>4</v>
      </c>
    </row>
    <row r="136" spans="1:22" x14ac:dyDescent="0.25">
      <c r="A136">
        <v>23782</v>
      </c>
      <c r="B136">
        <v>1</v>
      </c>
      <c r="C136">
        <v>2000</v>
      </c>
      <c r="D136" s="1">
        <v>44150.5471412037</v>
      </c>
      <c r="E136" t="s">
        <v>65</v>
      </c>
      <c r="F136">
        <v>2</v>
      </c>
      <c r="G136">
        <v>4</v>
      </c>
      <c r="H136">
        <v>4</v>
      </c>
      <c r="I136">
        <v>3</v>
      </c>
      <c r="J136">
        <v>4</v>
      </c>
      <c r="K136">
        <v>3</v>
      </c>
      <c r="L136">
        <v>4</v>
      </c>
      <c r="M136">
        <v>4</v>
      </c>
      <c r="N136">
        <v>5</v>
      </c>
      <c r="O136">
        <v>9</v>
      </c>
      <c r="P136">
        <v>7</v>
      </c>
      <c r="Q136">
        <v>6</v>
      </c>
      <c r="R136">
        <v>-24</v>
      </c>
    </row>
    <row r="137" spans="1:22" x14ac:dyDescent="0.25">
      <c r="A137">
        <v>21297</v>
      </c>
      <c r="B137">
        <v>0</v>
      </c>
      <c r="C137">
        <v>2000</v>
      </c>
      <c r="D137" s="1">
        <v>44133.630555555559</v>
      </c>
      <c r="E137" t="s">
        <v>49</v>
      </c>
      <c r="F137">
        <v>5</v>
      </c>
      <c r="G137">
        <v>5</v>
      </c>
      <c r="H137">
        <v>5</v>
      </c>
      <c r="I137">
        <v>5</v>
      </c>
      <c r="J137">
        <v>5</v>
      </c>
      <c r="K137">
        <v>5</v>
      </c>
      <c r="L137">
        <v>7</v>
      </c>
      <c r="M137">
        <v>7</v>
      </c>
      <c r="N137">
        <v>4</v>
      </c>
      <c r="O137">
        <v>4</v>
      </c>
      <c r="P137">
        <v>11</v>
      </c>
      <c r="Q137">
        <v>8</v>
      </c>
      <c r="R137">
        <v>-14</v>
      </c>
    </row>
    <row r="138" spans="1:22" x14ac:dyDescent="0.25">
      <c r="A138">
        <v>21322</v>
      </c>
      <c r="B138">
        <v>0</v>
      </c>
      <c r="C138">
        <v>2000</v>
      </c>
      <c r="D138" s="1">
        <v>44133.66611111111</v>
      </c>
      <c r="E138" t="s">
        <v>21</v>
      </c>
      <c r="F138">
        <v>5</v>
      </c>
      <c r="G138">
        <v>5</v>
      </c>
      <c r="H138">
        <v>5</v>
      </c>
      <c r="I138">
        <v>5</v>
      </c>
      <c r="J138">
        <v>5</v>
      </c>
      <c r="K138">
        <v>5</v>
      </c>
      <c r="L138">
        <v>3</v>
      </c>
      <c r="M138">
        <v>2</v>
      </c>
      <c r="N138">
        <v>3</v>
      </c>
      <c r="O138">
        <v>2</v>
      </c>
      <c r="P138">
        <v>3</v>
      </c>
      <c r="Q138">
        <v>2</v>
      </c>
      <c r="R138">
        <v>-14</v>
      </c>
    </row>
    <row r="139" spans="1:22" x14ac:dyDescent="0.25">
      <c r="A139">
        <v>21704</v>
      </c>
      <c r="B139">
        <v>0</v>
      </c>
      <c r="C139">
        <v>2000</v>
      </c>
      <c r="D139" s="1">
        <v>44134.647465277776</v>
      </c>
      <c r="E139" t="s">
        <v>19</v>
      </c>
      <c r="F139">
        <v>4</v>
      </c>
      <c r="G139">
        <v>2</v>
      </c>
      <c r="H139">
        <v>4</v>
      </c>
      <c r="I139">
        <v>4</v>
      </c>
      <c r="J139">
        <v>5</v>
      </c>
      <c r="K139">
        <v>5</v>
      </c>
      <c r="L139">
        <v>4</v>
      </c>
      <c r="M139">
        <v>3</v>
      </c>
      <c r="N139">
        <v>6</v>
      </c>
      <c r="O139">
        <v>3</v>
      </c>
      <c r="P139">
        <v>4</v>
      </c>
      <c r="Q139">
        <v>3</v>
      </c>
      <c r="R139">
        <v>-10</v>
      </c>
    </row>
    <row r="140" spans="1:22" x14ac:dyDescent="0.25">
      <c r="A140">
        <v>21709</v>
      </c>
      <c r="B140">
        <v>0</v>
      </c>
      <c r="C140">
        <v>2000</v>
      </c>
      <c r="D140" s="1">
        <v>44134.674537037034</v>
      </c>
      <c r="E140" t="s">
        <v>23</v>
      </c>
      <c r="F140">
        <v>2</v>
      </c>
      <c r="G140">
        <v>2</v>
      </c>
      <c r="H140">
        <v>3</v>
      </c>
      <c r="I140">
        <v>3</v>
      </c>
      <c r="J140">
        <v>4</v>
      </c>
      <c r="K140">
        <v>4</v>
      </c>
      <c r="L140">
        <v>5</v>
      </c>
      <c r="M140">
        <v>3</v>
      </c>
      <c r="N140">
        <v>6</v>
      </c>
      <c r="O140">
        <v>3</v>
      </c>
      <c r="P140">
        <v>15</v>
      </c>
      <c r="Q140">
        <v>2</v>
      </c>
      <c r="R140">
        <v>-18</v>
      </c>
    </row>
    <row r="141" spans="1:22" x14ac:dyDescent="0.25">
      <c r="A141">
        <v>21770</v>
      </c>
      <c r="B141">
        <v>0</v>
      </c>
      <c r="C141">
        <v>2000</v>
      </c>
      <c r="D141" s="1">
        <v>44134.824131944442</v>
      </c>
      <c r="E141" t="s">
        <v>50</v>
      </c>
      <c r="F141">
        <v>4</v>
      </c>
      <c r="G141">
        <v>5</v>
      </c>
      <c r="H141">
        <v>5</v>
      </c>
      <c r="I141">
        <v>3</v>
      </c>
      <c r="J141">
        <v>4</v>
      </c>
      <c r="K141">
        <v>4</v>
      </c>
      <c r="L141">
        <v>8</v>
      </c>
      <c r="M141">
        <v>7</v>
      </c>
      <c r="N141">
        <v>11</v>
      </c>
      <c r="O141">
        <v>43</v>
      </c>
      <c r="P141">
        <v>9</v>
      </c>
      <c r="Q141">
        <v>22</v>
      </c>
      <c r="R141">
        <v>-14</v>
      </c>
    </row>
    <row r="142" spans="1:22" x14ac:dyDescent="0.25">
      <c r="A142">
        <v>23717</v>
      </c>
      <c r="B142">
        <v>0</v>
      </c>
      <c r="C142">
        <v>2000</v>
      </c>
      <c r="D142" s="1">
        <v>44147.951527777775</v>
      </c>
      <c r="E142" t="s">
        <v>34</v>
      </c>
      <c r="F142">
        <v>2</v>
      </c>
      <c r="G142">
        <v>3</v>
      </c>
      <c r="H142">
        <v>5</v>
      </c>
      <c r="I142">
        <v>4</v>
      </c>
      <c r="J142">
        <v>5</v>
      </c>
      <c r="K142">
        <v>3</v>
      </c>
      <c r="L142">
        <v>11</v>
      </c>
      <c r="M142">
        <v>6</v>
      </c>
      <c r="N142">
        <v>9</v>
      </c>
      <c r="O142">
        <v>21</v>
      </c>
      <c r="P142">
        <v>20</v>
      </c>
      <c r="Q142">
        <v>8</v>
      </c>
      <c r="R142">
        <v>-10</v>
      </c>
      <c r="V142" s="2"/>
    </row>
    <row r="143" spans="1:22" x14ac:dyDescent="0.25">
      <c r="A143">
        <v>23686</v>
      </c>
      <c r="B143">
        <v>1</v>
      </c>
      <c r="C143">
        <v>2001</v>
      </c>
      <c r="D143" s="1">
        <v>44147.453287037039</v>
      </c>
      <c r="E143" t="s">
        <v>66</v>
      </c>
      <c r="F143">
        <v>2</v>
      </c>
      <c r="G143">
        <v>4</v>
      </c>
      <c r="H143">
        <v>5</v>
      </c>
      <c r="I143">
        <v>3</v>
      </c>
      <c r="J143">
        <v>4</v>
      </c>
      <c r="K143">
        <v>5</v>
      </c>
      <c r="L143">
        <v>4</v>
      </c>
      <c r="M143">
        <v>6</v>
      </c>
      <c r="N143">
        <v>6</v>
      </c>
      <c r="O143">
        <v>4</v>
      </c>
      <c r="P143">
        <v>5</v>
      </c>
      <c r="Q143">
        <v>5</v>
      </c>
      <c r="R143">
        <v>-6</v>
      </c>
      <c r="V143" s="2"/>
    </row>
    <row r="144" spans="1:22" x14ac:dyDescent="0.25">
      <c r="A144">
        <v>19877</v>
      </c>
      <c r="B144">
        <v>0</v>
      </c>
      <c r="C144">
        <v>2001</v>
      </c>
      <c r="D144" s="1">
        <v>44131.733842592592</v>
      </c>
      <c r="E144" t="s">
        <v>21</v>
      </c>
      <c r="F144">
        <v>4</v>
      </c>
      <c r="G144">
        <v>2</v>
      </c>
      <c r="H144">
        <v>5</v>
      </c>
      <c r="I144">
        <v>4</v>
      </c>
      <c r="J144">
        <v>3</v>
      </c>
      <c r="K144">
        <v>1</v>
      </c>
      <c r="L144">
        <v>271</v>
      </c>
      <c r="M144">
        <v>4</v>
      </c>
      <c r="N144">
        <v>7</v>
      </c>
      <c r="O144">
        <v>5</v>
      </c>
      <c r="P144">
        <v>5</v>
      </c>
      <c r="Q144">
        <v>5</v>
      </c>
      <c r="R144">
        <v>-7</v>
      </c>
      <c r="V144" s="2"/>
    </row>
    <row r="145" spans="1:22" x14ac:dyDescent="0.25">
      <c r="A145">
        <v>21289</v>
      </c>
      <c r="B145">
        <v>0</v>
      </c>
      <c r="C145">
        <v>2001</v>
      </c>
      <c r="D145" s="1">
        <v>44133.619884259257</v>
      </c>
      <c r="E145" t="s">
        <v>37</v>
      </c>
      <c r="F145">
        <v>3</v>
      </c>
      <c r="G145">
        <v>2</v>
      </c>
      <c r="H145">
        <v>4</v>
      </c>
      <c r="I145">
        <v>3</v>
      </c>
      <c r="J145">
        <v>5</v>
      </c>
      <c r="K145">
        <v>2</v>
      </c>
      <c r="L145">
        <v>1</v>
      </c>
      <c r="M145">
        <v>8</v>
      </c>
      <c r="N145">
        <v>9</v>
      </c>
      <c r="O145">
        <v>7</v>
      </c>
      <c r="P145">
        <v>9</v>
      </c>
      <c r="Q145">
        <v>7</v>
      </c>
      <c r="R145">
        <v>-7</v>
      </c>
      <c r="V145" s="3"/>
    </row>
    <row r="146" spans="1:22" x14ac:dyDescent="0.25">
      <c r="A146">
        <v>21290</v>
      </c>
      <c r="B146">
        <v>0</v>
      </c>
      <c r="C146">
        <v>2001</v>
      </c>
      <c r="D146" s="1">
        <v>44133.620810185188</v>
      </c>
      <c r="E146" t="s">
        <v>21</v>
      </c>
      <c r="F146">
        <v>2</v>
      </c>
      <c r="G146">
        <v>2</v>
      </c>
      <c r="H146">
        <v>4</v>
      </c>
      <c r="I146">
        <v>3</v>
      </c>
      <c r="J146">
        <v>3</v>
      </c>
      <c r="K146">
        <v>3</v>
      </c>
      <c r="L146">
        <v>10</v>
      </c>
      <c r="M146">
        <v>8</v>
      </c>
      <c r="N146">
        <v>10</v>
      </c>
      <c r="O146">
        <v>5</v>
      </c>
      <c r="P146">
        <v>9</v>
      </c>
      <c r="Q146">
        <v>8</v>
      </c>
      <c r="R146">
        <v>-28</v>
      </c>
      <c r="V146" s="3"/>
    </row>
    <row r="147" spans="1:22" x14ac:dyDescent="0.25">
      <c r="A147">
        <v>21299</v>
      </c>
      <c r="B147">
        <v>0</v>
      </c>
      <c r="C147">
        <v>2001</v>
      </c>
      <c r="D147" s="1">
        <v>44133.633356481485</v>
      </c>
      <c r="E147" t="s">
        <v>51</v>
      </c>
      <c r="F147">
        <v>3</v>
      </c>
      <c r="G147">
        <v>3</v>
      </c>
      <c r="H147">
        <v>5</v>
      </c>
      <c r="I147">
        <v>4</v>
      </c>
      <c r="J147">
        <v>4</v>
      </c>
      <c r="K147">
        <v>4</v>
      </c>
      <c r="L147">
        <v>19</v>
      </c>
      <c r="M147">
        <v>10</v>
      </c>
      <c r="N147">
        <v>6</v>
      </c>
      <c r="O147">
        <v>5</v>
      </c>
      <c r="P147">
        <v>7</v>
      </c>
      <c r="Q147">
        <v>16</v>
      </c>
      <c r="R147">
        <v>-35</v>
      </c>
      <c r="V147" s="2"/>
    </row>
    <row r="148" spans="1:22" x14ac:dyDescent="0.25">
      <c r="A148">
        <v>22001</v>
      </c>
      <c r="B148">
        <v>0</v>
      </c>
      <c r="C148">
        <v>2001</v>
      </c>
      <c r="D148" s="1">
        <v>44135.777627314812</v>
      </c>
      <c r="E148" t="s">
        <v>34</v>
      </c>
      <c r="F148">
        <v>1</v>
      </c>
      <c r="G148">
        <v>3</v>
      </c>
      <c r="H148">
        <v>4</v>
      </c>
      <c r="I148">
        <v>2</v>
      </c>
      <c r="J148">
        <v>3</v>
      </c>
      <c r="K148">
        <v>2</v>
      </c>
      <c r="L148">
        <v>1</v>
      </c>
      <c r="M148">
        <v>3</v>
      </c>
      <c r="N148">
        <v>3</v>
      </c>
      <c r="O148">
        <v>4</v>
      </c>
      <c r="P148">
        <v>4</v>
      </c>
      <c r="Q148">
        <v>4</v>
      </c>
      <c r="R148">
        <v>-5</v>
      </c>
      <c r="V148" s="2"/>
    </row>
    <row r="149" spans="1:22" x14ac:dyDescent="0.25">
      <c r="A149">
        <v>22057</v>
      </c>
      <c r="B149">
        <v>0</v>
      </c>
      <c r="C149">
        <v>2001</v>
      </c>
      <c r="D149" s="1">
        <v>44135.940254629626</v>
      </c>
      <c r="E149" t="s">
        <v>19</v>
      </c>
      <c r="F149">
        <v>3</v>
      </c>
      <c r="G149">
        <v>4</v>
      </c>
      <c r="H149">
        <v>5</v>
      </c>
      <c r="I149">
        <v>3</v>
      </c>
      <c r="J149">
        <v>5</v>
      </c>
      <c r="K149">
        <v>5</v>
      </c>
      <c r="L149">
        <v>2</v>
      </c>
      <c r="M149">
        <v>2</v>
      </c>
      <c r="N149">
        <v>5</v>
      </c>
      <c r="O149">
        <v>3</v>
      </c>
      <c r="P149">
        <v>6</v>
      </c>
      <c r="Q149">
        <v>4</v>
      </c>
      <c r="R149">
        <v>-16</v>
      </c>
      <c r="V149" s="2"/>
    </row>
    <row r="150" spans="1:22" x14ac:dyDescent="0.25">
      <c r="A150">
        <v>11373</v>
      </c>
      <c r="B150">
        <v>0</v>
      </c>
      <c r="C150">
        <v>2001</v>
      </c>
      <c r="D150" s="1">
        <v>44148.442256944443</v>
      </c>
      <c r="E150" t="s">
        <v>23</v>
      </c>
      <c r="F150">
        <v>1</v>
      </c>
      <c r="G150">
        <v>2</v>
      </c>
      <c r="H150">
        <v>2</v>
      </c>
      <c r="I150">
        <v>3</v>
      </c>
      <c r="J150">
        <v>4</v>
      </c>
      <c r="K150">
        <v>5</v>
      </c>
      <c r="L150">
        <v>7</v>
      </c>
      <c r="M150">
        <v>4</v>
      </c>
      <c r="N150">
        <v>4</v>
      </c>
      <c r="O150">
        <v>5</v>
      </c>
      <c r="P150">
        <v>10</v>
      </c>
      <c r="Q150">
        <v>7</v>
      </c>
      <c r="R150">
        <v>24</v>
      </c>
    </row>
    <row r="151" spans="1:22" x14ac:dyDescent="0.25">
      <c r="A151">
        <v>21264</v>
      </c>
      <c r="B151">
        <v>1</v>
      </c>
      <c r="C151">
        <v>2002</v>
      </c>
      <c r="D151" s="1">
        <v>44133.598703703705</v>
      </c>
      <c r="E151" t="s">
        <v>21</v>
      </c>
      <c r="F151">
        <v>2</v>
      </c>
      <c r="G151">
        <v>5</v>
      </c>
      <c r="H151">
        <v>5</v>
      </c>
      <c r="I151">
        <v>2</v>
      </c>
      <c r="J151">
        <v>3</v>
      </c>
      <c r="K151">
        <v>1</v>
      </c>
      <c r="L151">
        <v>23</v>
      </c>
      <c r="M151">
        <v>7</v>
      </c>
      <c r="N151">
        <v>9</v>
      </c>
      <c r="O151">
        <v>5</v>
      </c>
      <c r="P151">
        <v>6</v>
      </c>
      <c r="Q151">
        <v>9</v>
      </c>
      <c r="R151">
        <v>39</v>
      </c>
    </row>
    <row r="152" spans="1:22" x14ac:dyDescent="0.25">
      <c r="A152">
        <v>21732</v>
      </c>
      <c r="B152">
        <v>1</v>
      </c>
      <c r="C152">
        <v>2002</v>
      </c>
      <c r="D152" s="1">
        <v>44134.726238425923</v>
      </c>
      <c r="E152" t="s">
        <v>67</v>
      </c>
      <c r="F152">
        <v>5</v>
      </c>
      <c r="G152">
        <v>5</v>
      </c>
      <c r="H152">
        <v>4</v>
      </c>
      <c r="I152">
        <v>4</v>
      </c>
      <c r="J152">
        <v>3</v>
      </c>
      <c r="K152">
        <v>3</v>
      </c>
      <c r="L152">
        <v>23</v>
      </c>
      <c r="M152">
        <v>4</v>
      </c>
      <c r="N152">
        <v>6</v>
      </c>
      <c r="O152">
        <v>7</v>
      </c>
      <c r="P152">
        <v>2</v>
      </c>
      <c r="Q152">
        <v>7</v>
      </c>
      <c r="R152">
        <v>4</v>
      </c>
    </row>
    <row r="153" spans="1:22" x14ac:dyDescent="0.25">
      <c r="A153">
        <v>21012</v>
      </c>
      <c r="B153">
        <v>0</v>
      </c>
      <c r="C153">
        <v>2002</v>
      </c>
      <c r="D153" s="1">
        <v>44132.940578703703</v>
      </c>
      <c r="E153" t="s">
        <v>52</v>
      </c>
      <c r="F153">
        <v>3</v>
      </c>
      <c r="G153">
        <v>3</v>
      </c>
      <c r="H153">
        <v>5</v>
      </c>
      <c r="I153">
        <v>3</v>
      </c>
      <c r="J153">
        <v>2</v>
      </c>
      <c r="K153">
        <v>2</v>
      </c>
      <c r="L153">
        <v>8</v>
      </c>
      <c r="M153">
        <v>11</v>
      </c>
      <c r="N153">
        <v>14</v>
      </c>
      <c r="O153">
        <v>17</v>
      </c>
      <c r="P153">
        <v>12</v>
      </c>
      <c r="Q153">
        <v>11</v>
      </c>
      <c r="R153">
        <v>-12</v>
      </c>
    </row>
    <row r="154" spans="1:22" x14ac:dyDescent="0.25">
      <c r="A154">
        <v>21318</v>
      </c>
      <c r="B154">
        <v>0</v>
      </c>
      <c r="C154">
        <v>2002</v>
      </c>
      <c r="D154" s="1">
        <v>44133.665335648147</v>
      </c>
      <c r="E154" t="s">
        <v>21</v>
      </c>
      <c r="F154">
        <v>4</v>
      </c>
      <c r="G154">
        <v>5</v>
      </c>
      <c r="H154">
        <v>5</v>
      </c>
      <c r="I154">
        <v>4</v>
      </c>
      <c r="J154">
        <v>5</v>
      </c>
      <c r="K154">
        <v>5</v>
      </c>
      <c r="L154">
        <v>8</v>
      </c>
      <c r="M154">
        <v>9</v>
      </c>
      <c r="N154">
        <v>6</v>
      </c>
      <c r="O154">
        <v>5</v>
      </c>
      <c r="P154">
        <v>7</v>
      </c>
      <c r="Q154">
        <v>7</v>
      </c>
      <c r="R154">
        <v>-22</v>
      </c>
    </row>
    <row r="155" spans="1:22" x14ac:dyDescent="0.25">
      <c r="D155" s="1"/>
      <c r="V155" s="2"/>
    </row>
    <row r="156" spans="1:22" x14ac:dyDescent="0.25">
      <c r="D156" s="1"/>
      <c r="V156" s="2"/>
    </row>
    <row r="157" spans="1:22" x14ac:dyDescent="0.25">
      <c r="D157" s="1"/>
      <c r="V157" s="2"/>
    </row>
    <row r="158" spans="1:22" x14ac:dyDescent="0.25">
      <c r="B158" s="41"/>
      <c r="C158" s="43"/>
      <c r="D158" s="42"/>
      <c r="V158" s="2"/>
    </row>
    <row r="159" spans="1:22" x14ac:dyDescent="0.25">
      <c r="B159" s="42"/>
      <c r="C159" s="4"/>
      <c r="D159" s="4"/>
      <c r="V159" s="3"/>
    </row>
    <row r="160" spans="1:22" x14ac:dyDescent="0.25">
      <c r="A160" t="s">
        <v>90</v>
      </c>
      <c r="B160">
        <v>228</v>
      </c>
      <c r="V160" s="3"/>
    </row>
    <row r="161" spans="1:22" x14ac:dyDescent="0.25">
      <c r="A161" t="s">
        <v>91</v>
      </c>
      <c r="B161" t="s">
        <v>92</v>
      </c>
      <c r="V161" s="2"/>
    </row>
    <row r="162" spans="1:22" x14ac:dyDescent="0.25">
      <c r="A162" t="s">
        <v>93</v>
      </c>
      <c r="B162" t="s">
        <v>94</v>
      </c>
      <c r="V162" s="2"/>
    </row>
    <row r="163" spans="1:22" x14ac:dyDescent="0.25">
      <c r="A163" t="s">
        <v>95</v>
      </c>
      <c r="B163" t="s">
        <v>96</v>
      </c>
    </row>
    <row r="164" spans="1:22" x14ac:dyDescent="0.25">
      <c r="A164" t="s">
        <v>97</v>
      </c>
    </row>
    <row r="166" spans="1:22" x14ac:dyDescent="0.25">
      <c r="A166">
        <v>1</v>
      </c>
      <c r="B166" t="s">
        <v>98</v>
      </c>
    </row>
    <row r="167" spans="1:22" x14ac:dyDescent="0.25">
      <c r="A167">
        <v>2</v>
      </c>
      <c r="B167" t="s">
        <v>99</v>
      </c>
    </row>
    <row r="168" spans="1:22" x14ac:dyDescent="0.25">
      <c r="A168">
        <v>3</v>
      </c>
      <c r="B168" t="s">
        <v>100</v>
      </c>
    </row>
    <row r="169" spans="1:22" x14ac:dyDescent="0.25">
      <c r="A169">
        <v>4</v>
      </c>
      <c r="B169" t="s">
        <v>101</v>
      </c>
    </row>
    <row r="170" spans="1:22" x14ac:dyDescent="0.25">
      <c r="A170">
        <v>5</v>
      </c>
      <c r="B170" t="s">
        <v>102</v>
      </c>
    </row>
    <row r="172" spans="1:22" x14ac:dyDescent="0.25">
      <c r="A172">
        <v>1</v>
      </c>
      <c r="B172" t="s">
        <v>84</v>
      </c>
      <c r="C172" t="s">
        <v>84</v>
      </c>
    </row>
    <row r="173" spans="1:22" x14ac:dyDescent="0.25">
      <c r="A173">
        <v>2</v>
      </c>
      <c r="B173" t="s">
        <v>85</v>
      </c>
      <c r="C173" t="s">
        <v>85</v>
      </c>
    </row>
    <row r="174" spans="1:22" x14ac:dyDescent="0.25">
      <c r="A174">
        <v>3</v>
      </c>
      <c r="B174" t="s">
        <v>86</v>
      </c>
      <c r="C174" t="s">
        <v>86</v>
      </c>
    </row>
    <row r="175" spans="1:22" x14ac:dyDescent="0.25">
      <c r="A175">
        <v>4</v>
      </c>
      <c r="B175" t="s">
        <v>87</v>
      </c>
      <c r="C175" t="s">
        <v>87</v>
      </c>
    </row>
    <row r="176" spans="1:22" x14ac:dyDescent="0.25">
      <c r="A176">
        <v>5</v>
      </c>
      <c r="B176" t="s">
        <v>103</v>
      </c>
      <c r="C176" t="s">
        <v>88</v>
      </c>
    </row>
    <row r="177" spans="1:3" x14ac:dyDescent="0.25">
      <c r="A177">
        <v>6</v>
      </c>
      <c r="B177" t="s">
        <v>89</v>
      </c>
      <c r="C177" t="s">
        <v>89</v>
      </c>
    </row>
  </sheetData>
  <sortState xmlns:xlrd2="http://schemas.microsoft.com/office/spreadsheetml/2017/richdata2" ref="C160:E165">
    <sortCondition descending="1" ref="C160:C165"/>
  </sortState>
  <mergeCells count="2">
    <mergeCell ref="B158:B159"/>
    <mergeCell ref="C158:D158"/>
  </mergeCells>
  <phoneticPr fontId="5" type="noConversion"/>
  <conditionalFormatting sqref="C159:C16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59:E16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BDBF-8A22-4A33-860C-51A497F82012}">
  <dimension ref="B3:V12"/>
  <sheetViews>
    <sheetView workbookViewId="0">
      <selection activeCell="G13" sqref="G13"/>
    </sheetView>
  </sheetViews>
  <sheetFormatPr defaultRowHeight="15" x14ac:dyDescent="0.25"/>
  <sheetData>
    <row r="3" spans="2:22" x14ac:dyDescent="0.25">
      <c r="B3" s="41" t="s">
        <v>81</v>
      </c>
      <c r="C3" s="43" t="s">
        <v>82</v>
      </c>
      <c r="D3" s="42"/>
      <c r="Q3" t="s">
        <v>70</v>
      </c>
      <c r="U3" t="s">
        <v>71</v>
      </c>
    </row>
    <row r="4" spans="2:22" x14ac:dyDescent="0.25">
      <c r="B4" s="42"/>
      <c r="C4" s="4" t="s">
        <v>72</v>
      </c>
      <c r="D4" s="4"/>
      <c r="E4" t="s">
        <v>83</v>
      </c>
    </row>
    <row r="5" spans="2:22" x14ac:dyDescent="0.25">
      <c r="B5" s="5" t="s">
        <v>73</v>
      </c>
      <c r="C5" s="7">
        <v>0.84227519098840908</v>
      </c>
      <c r="D5" s="6"/>
      <c r="E5" t="s">
        <v>89</v>
      </c>
      <c r="Q5" t="s">
        <v>5</v>
      </c>
      <c r="R5" s="2">
        <v>-0.61181592239435167</v>
      </c>
      <c r="U5" t="s">
        <v>5</v>
      </c>
      <c r="V5" s="2">
        <v>0.25189761532065802</v>
      </c>
    </row>
    <row r="6" spans="2:22" x14ac:dyDescent="0.25">
      <c r="B6" s="5" t="s">
        <v>74</v>
      </c>
      <c r="C6" s="7">
        <v>0.71082335295583776</v>
      </c>
      <c r="D6" s="6"/>
      <c r="E6" t="s">
        <v>88</v>
      </c>
      <c r="Q6" t="s">
        <v>6</v>
      </c>
      <c r="R6" s="2">
        <v>-0.57570503843172005</v>
      </c>
      <c r="U6" t="s">
        <v>6</v>
      </c>
      <c r="V6" s="2">
        <v>0.64917820625559508</v>
      </c>
    </row>
    <row r="7" spans="2:22" x14ac:dyDescent="0.25">
      <c r="B7" s="5" t="s">
        <v>75</v>
      </c>
      <c r="C7" s="6">
        <v>0.64917820625559508</v>
      </c>
      <c r="D7" s="6"/>
      <c r="E7" t="s">
        <v>85</v>
      </c>
      <c r="Q7" t="s">
        <v>7</v>
      </c>
      <c r="R7" s="2">
        <v>-0.48176239551905448</v>
      </c>
      <c r="U7" t="s">
        <v>7</v>
      </c>
      <c r="V7" s="2">
        <v>-9.255981525327861E-3</v>
      </c>
    </row>
    <row r="8" spans="2:22" x14ac:dyDescent="0.25">
      <c r="B8" s="5" t="s">
        <v>76</v>
      </c>
      <c r="C8" s="6">
        <v>0.55672987313852129</v>
      </c>
      <c r="D8" s="6"/>
      <c r="E8" t="s">
        <v>87</v>
      </c>
      <c r="Q8" t="s">
        <v>8</v>
      </c>
      <c r="R8" s="3">
        <v>-0.74079346958662118</v>
      </c>
      <c r="U8" t="s">
        <v>8</v>
      </c>
      <c r="V8" s="2">
        <v>0.55672987313852129</v>
      </c>
    </row>
    <row r="9" spans="2:22" x14ac:dyDescent="0.25">
      <c r="B9" s="5" t="s">
        <v>77</v>
      </c>
      <c r="C9" s="6">
        <v>0.25189761532065802</v>
      </c>
      <c r="D9" s="6"/>
      <c r="E9" t="s">
        <v>84</v>
      </c>
      <c r="Q9" t="s">
        <v>9</v>
      </c>
      <c r="R9" s="3">
        <v>-0.74710209186075205</v>
      </c>
      <c r="U9" t="s">
        <v>9</v>
      </c>
      <c r="V9" s="3">
        <v>0.71082335295583776</v>
      </c>
    </row>
    <row r="10" spans="2:22" x14ac:dyDescent="0.25">
      <c r="B10" s="5" t="s">
        <v>78</v>
      </c>
      <c r="C10" s="6">
        <v>-9.255981525327861E-3</v>
      </c>
      <c r="D10" s="7"/>
      <c r="E10" t="s">
        <v>86</v>
      </c>
      <c r="Q10" t="s">
        <v>10</v>
      </c>
      <c r="R10" s="2">
        <v>-0.69744265346587264</v>
      </c>
      <c r="U10" t="s">
        <v>10</v>
      </c>
      <c r="V10" s="3">
        <v>0.84227519098840908</v>
      </c>
    </row>
    <row r="11" spans="2:22" x14ac:dyDescent="0.25">
      <c r="B11" s="5" t="s">
        <v>79</v>
      </c>
      <c r="C11" s="6">
        <v>2.009615913382238</v>
      </c>
      <c r="D11" s="6"/>
      <c r="Q11" t="s">
        <v>68</v>
      </c>
      <c r="R11" s="2">
        <v>2.5312127750255904</v>
      </c>
      <c r="U11" t="s">
        <v>68</v>
      </c>
      <c r="V11" s="2">
        <v>2.009615913382238</v>
      </c>
    </row>
    <row r="12" spans="2:22" x14ac:dyDescent="0.25">
      <c r="B12" s="5" t="s">
        <v>80</v>
      </c>
      <c r="C12" s="9">
        <v>0.33493598556370635</v>
      </c>
      <c r="D12" s="8"/>
      <c r="Q12" t="s">
        <v>69</v>
      </c>
      <c r="R12" s="2">
        <v>0.4218687958375984</v>
      </c>
      <c r="U12" t="s">
        <v>69</v>
      </c>
      <c r="V12" s="2">
        <v>0.33493598556370635</v>
      </c>
    </row>
  </sheetData>
  <mergeCells count="2">
    <mergeCell ref="B3:B4"/>
    <mergeCell ref="C3:D3"/>
  </mergeCells>
  <conditionalFormatting sqref="C4:C1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4:E1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7EDB4-FAFB-450E-B6EB-7278994652CA}">
  <dimension ref="A1:V99"/>
  <sheetViews>
    <sheetView topLeftCell="C1" workbookViewId="0">
      <selection activeCell="J58" sqref="J58"/>
    </sheetView>
  </sheetViews>
  <sheetFormatPr defaultRowHeight="15" x14ac:dyDescent="0.25"/>
  <cols>
    <col min="1" max="1" width="13.42578125" customWidth="1"/>
    <col min="2" max="3" width="15.28515625" bestFit="1" customWidth="1"/>
    <col min="7" max="7" width="9.5703125" bestFit="1" customWidth="1"/>
    <col min="18" max="18" width="18" customWidth="1"/>
    <col min="20" max="21" width="15.28515625" bestFit="1" customWidth="1"/>
  </cols>
  <sheetData>
    <row r="1" spans="1:22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104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105</v>
      </c>
      <c r="R1" s="10" t="s">
        <v>0</v>
      </c>
      <c r="T1" t="s">
        <v>108</v>
      </c>
      <c r="U1" t="s">
        <v>107</v>
      </c>
    </row>
    <row r="2" spans="1:22" x14ac:dyDescent="0.25">
      <c r="A2">
        <v>4</v>
      </c>
      <c r="B2">
        <v>4</v>
      </c>
      <c r="C2">
        <v>5</v>
      </c>
      <c r="D2">
        <v>4</v>
      </c>
      <c r="E2">
        <v>5</v>
      </c>
      <c r="F2">
        <v>5</v>
      </c>
      <c r="G2">
        <f>A2+B2+C2+D2+E2+F2</f>
        <v>27</v>
      </c>
      <c r="J2">
        <v>4</v>
      </c>
      <c r="K2">
        <v>4</v>
      </c>
      <c r="L2">
        <v>5</v>
      </c>
      <c r="M2">
        <v>5</v>
      </c>
      <c r="N2">
        <v>4</v>
      </c>
      <c r="O2">
        <v>5</v>
      </c>
      <c r="P2">
        <f>J2+K2+L2+M2+N2+O2</f>
        <v>27</v>
      </c>
      <c r="R2">
        <v>19247</v>
      </c>
      <c r="T2" s="1">
        <v>44131.354027777779</v>
      </c>
      <c r="U2" s="1">
        <v>44140.264027777775</v>
      </c>
      <c r="V2" s="12">
        <f>U2-T2</f>
        <v>8.9099999999962165</v>
      </c>
    </row>
    <row r="3" spans="1:22" x14ac:dyDescent="0.25">
      <c r="A3">
        <v>3</v>
      </c>
      <c r="B3">
        <v>3</v>
      </c>
      <c r="C3">
        <v>4</v>
      </c>
      <c r="D3">
        <v>5</v>
      </c>
      <c r="E3">
        <v>5</v>
      </c>
      <c r="F3">
        <v>5</v>
      </c>
      <c r="G3">
        <f t="shared" ref="G3:G46" si="0">A3+B3+C3+D3+E3+F3</f>
        <v>25</v>
      </c>
      <c r="J3">
        <v>4</v>
      </c>
      <c r="K3">
        <v>4</v>
      </c>
      <c r="L3">
        <v>5</v>
      </c>
      <c r="M3">
        <v>3</v>
      </c>
      <c r="N3">
        <v>4</v>
      </c>
      <c r="O3">
        <v>5</v>
      </c>
      <c r="P3">
        <f t="shared" ref="P3:P46" si="1">J3+K3+L3+M3+N3+O3</f>
        <v>25</v>
      </c>
      <c r="R3">
        <v>19252</v>
      </c>
      <c r="T3" s="1">
        <v>44131.369641203702</v>
      </c>
      <c r="U3" s="1">
        <v>44140.276550925926</v>
      </c>
      <c r="V3" s="12">
        <f t="shared" ref="V3:V46" si="2">U3-T3</f>
        <v>8.9069097222236451</v>
      </c>
    </row>
    <row r="4" spans="1:22" x14ac:dyDescent="0.25">
      <c r="A4">
        <v>2</v>
      </c>
      <c r="B4">
        <v>4</v>
      </c>
      <c r="C4">
        <v>4</v>
      </c>
      <c r="D4">
        <v>5</v>
      </c>
      <c r="E4">
        <v>5</v>
      </c>
      <c r="F4">
        <v>5</v>
      </c>
      <c r="G4">
        <f t="shared" si="0"/>
        <v>25</v>
      </c>
      <c r="J4">
        <v>4</v>
      </c>
      <c r="K4">
        <v>4</v>
      </c>
      <c r="L4">
        <v>5</v>
      </c>
      <c r="M4">
        <v>4</v>
      </c>
      <c r="N4">
        <v>5</v>
      </c>
      <c r="O4">
        <v>5</v>
      </c>
      <c r="P4">
        <f t="shared" si="1"/>
        <v>27</v>
      </c>
      <c r="R4">
        <v>19254</v>
      </c>
      <c r="T4" s="1">
        <v>44131.370995370373</v>
      </c>
      <c r="U4" s="1">
        <v>44142.56658564815</v>
      </c>
      <c r="V4" s="12">
        <f t="shared" si="2"/>
        <v>11.195590277777228</v>
      </c>
    </row>
    <row r="5" spans="1:22" x14ac:dyDescent="0.25">
      <c r="A5">
        <v>4</v>
      </c>
      <c r="B5">
        <v>4</v>
      </c>
      <c r="C5">
        <v>4</v>
      </c>
      <c r="D5">
        <v>4</v>
      </c>
      <c r="E5">
        <v>5</v>
      </c>
      <c r="F5">
        <v>5</v>
      </c>
      <c r="G5">
        <f t="shared" si="0"/>
        <v>26</v>
      </c>
      <c r="J5">
        <v>5</v>
      </c>
      <c r="K5">
        <v>5</v>
      </c>
      <c r="L5">
        <v>5</v>
      </c>
      <c r="M5">
        <v>5</v>
      </c>
      <c r="N5">
        <v>5</v>
      </c>
      <c r="O5">
        <v>5</v>
      </c>
      <c r="P5">
        <f t="shared" si="1"/>
        <v>30</v>
      </c>
      <c r="R5">
        <v>19529</v>
      </c>
      <c r="T5" s="1">
        <v>44131.575659722221</v>
      </c>
      <c r="U5" s="1">
        <v>44144.607037037036</v>
      </c>
      <c r="V5" s="12">
        <f t="shared" si="2"/>
        <v>13.031377314815472</v>
      </c>
    </row>
    <row r="6" spans="1:22" x14ac:dyDescent="0.25">
      <c r="A6">
        <v>5</v>
      </c>
      <c r="B6">
        <v>4</v>
      </c>
      <c r="C6">
        <v>5</v>
      </c>
      <c r="D6">
        <v>4</v>
      </c>
      <c r="E6">
        <v>5</v>
      </c>
      <c r="F6">
        <v>5</v>
      </c>
      <c r="G6">
        <f t="shared" si="0"/>
        <v>28</v>
      </c>
      <c r="J6">
        <v>5</v>
      </c>
      <c r="K6">
        <v>2</v>
      </c>
      <c r="L6">
        <v>5</v>
      </c>
      <c r="M6">
        <v>4</v>
      </c>
      <c r="N6">
        <v>5</v>
      </c>
      <c r="O6">
        <v>5</v>
      </c>
      <c r="P6">
        <f t="shared" si="1"/>
        <v>26</v>
      </c>
      <c r="R6">
        <v>19366</v>
      </c>
      <c r="T6" s="1">
        <v>44131.611921296295</v>
      </c>
      <c r="U6" s="1">
        <v>44139.734594907408</v>
      </c>
      <c r="V6" s="12">
        <f t="shared" si="2"/>
        <v>8.1226736111129867</v>
      </c>
    </row>
    <row r="7" spans="1:22" x14ac:dyDescent="0.25">
      <c r="A7">
        <v>4</v>
      </c>
      <c r="B7">
        <v>3</v>
      </c>
      <c r="C7">
        <v>5</v>
      </c>
      <c r="D7">
        <v>3</v>
      </c>
      <c r="E7">
        <v>3</v>
      </c>
      <c r="F7">
        <v>3</v>
      </c>
      <c r="G7">
        <f t="shared" si="0"/>
        <v>21</v>
      </c>
      <c r="J7">
        <v>3</v>
      </c>
      <c r="K7">
        <v>3</v>
      </c>
      <c r="L7">
        <v>5</v>
      </c>
      <c r="M7">
        <v>3</v>
      </c>
      <c r="N7">
        <v>3</v>
      </c>
      <c r="O7">
        <v>3</v>
      </c>
      <c r="P7">
        <f t="shared" si="1"/>
        <v>20</v>
      </c>
      <c r="R7">
        <v>19522</v>
      </c>
      <c r="T7" s="1">
        <v>44131.735486111109</v>
      </c>
      <c r="U7" s="1">
        <v>44144.525243055556</v>
      </c>
      <c r="V7" s="12">
        <f t="shared" si="2"/>
        <v>12.789756944446708</v>
      </c>
    </row>
    <row r="8" spans="1:22" x14ac:dyDescent="0.25">
      <c r="A8">
        <v>3</v>
      </c>
      <c r="B8">
        <v>3</v>
      </c>
      <c r="C8">
        <v>4</v>
      </c>
      <c r="D8">
        <v>2</v>
      </c>
      <c r="E8">
        <v>4</v>
      </c>
      <c r="F8">
        <v>4</v>
      </c>
      <c r="G8">
        <f t="shared" si="0"/>
        <v>20</v>
      </c>
      <c r="J8">
        <v>3</v>
      </c>
      <c r="K8">
        <v>3</v>
      </c>
      <c r="L8">
        <v>4</v>
      </c>
      <c r="M8">
        <v>4</v>
      </c>
      <c r="N8">
        <v>4</v>
      </c>
      <c r="O8">
        <v>4</v>
      </c>
      <c r="P8">
        <f t="shared" si="1"/>
        <v>22</v>
      </c>
      <c r="R8">
        <v>14468</v>
      </c>
      <c r="T8" s="1">
        <v>44132.430347222224</v>
      </c>
      <c r="U8" s="1">
        <v>44144.972291666665</v>
      </c>
      <c r="V8" s="12">
        <f t="shared" si="2"/>
        <v>12.541944444441469</v>
      </c>
    </row>
    <row r="9" spans="1:22" x14ac:dyDescent="0.25">
      <c r="A9">
        <v>2</v>
      </c>
      <c r="B9">
        <v>2</v>
      </c>
      <c r="C9">
        <v>5</v>
      </c>
      <c r="D9">
        <v>4</v>
      </c>
      <c r="E9">
        <v>3</v>
      </c>
      <c r="F9">
        <v>3</v>
      </c>
      <c r="G9">
        <f t="shared" si="0"/>
        <v>19</v>
      </c>
      <c r="J9">
        <v>3</v>
      </c>
      <c r="K9">
        <v>3</v>
      </c>
      <c r="L9">
        <v>5</v>
      </c>
      <c r="M9">
        <v>3</v>
      </c>
      <c r="N9">
        <v>3</v>
      </c>
      <c r="O9">
        <v>3</v>
      </c>
      <c r="P9">
        <f t="shared" si="1"/>
        <v>20</v>
      </c>
      <c r="R9">
        <v>20547</v>
      </c>
      <c r="T9" s="1">
        <v>44132.642685185187</v>
      </c>
      <c r="U9" s="1">
        <v>44148.500081018516</v>
      </c>
      <c r="V9" s="12">
        <f t="shared" si="2"/>
        <v>15.857395833329065</v>
      </c>
    </row>
    <row r="10" spans="1:22" x14ac:dyDescent="0.25">
      <c r="A10">
        <v>3</v>
      </c>
      <c r="B10">
        <v>1</v>
      </c>
      <c r="C10">
        <v>4</v>
      </c>
      <c r="D10">
        <v>3</v>
      </c>
      <c r="E10">
        <v>4</v>
      </c>
      <c r="F10">
        <v>3</v>
      </c>
      <c r="G10">
        <f t="shared" si="0"/>
        <v>18</v>
      </c>
      <c r="J10">
        <v>4</v>
      </c>
      <c r="K10">
        <v>1</v>
      </c>
      <c r="L10">
        <v>4</v>
      </c>
      <c r="M10">
        <v>4</v>
      </c>
      <c r="N10">
        <v>3</v>
      </c>
      <c r="O10">
        <v>3</v>
      </c>
      <c r="P10">
        <f t="shared" si="1"/>
        <v>19</v>
      </c>
      <c r="R10">
        <v>20071</v>
      </c>
      <c r="T10" s="1">
        <v>44132.841597222221</v>
      </c>
      <c r="U10" s="1">
        <v>44144.65016203704</v>
      </c>
      <c r="V10" s="12">
        <f t="shared" si="2"/>
        <v>11.808564814818965</v>
      </c>
    </row>
    <row r="11" spans="1:22" x14ac:dyDescent="0.25">
      <c r="A11">
        <v>2</v>
      </c>
      <c r="B11">
        <v>1</v>
      </c>
      <c r="C11">
        <v>5</v>
      </c>
      <c r="D11">
        <v>5</v>
      </c>
      <c r="E11">
        <v>5</v>
      </c>
      <c r="F11">
        <v>5</v>
      </c>
      <c r="G11">
        <f t="shared" si="0"/>
        <v>23</v>
      </c>
      <c r="J11">
        <v>2</v>
      </c>
      <c r="K11">
        <v>1</v>
      </c>
      <c r="L11">
        <v>5</v>
      </c>
      <c r="M11">
        <v>5</v>
      </c>
      <c r="N11">
        <v>5</v>
      </c>
      <c r="O11">
        <v>1</v>
      </c>
      <c r="P11">
        <f t="shared" si="1"/>
        <v>19</v>
      </c>
      <c r="R11">
        <v>20914</v>
      </c>
      <c r="T11" s="1">
        <v>44132.90289351852</v>
      </c>
      <c r="U11" s="1">
        <v>44143.989733796298</v>
      </c>
      <c r="V11" s="12">
        <f t="shared" si="2"/>
        <v>11.08684027777781</v>
      </c>
    </row>
    <row r="12" spans="1:22" x14ac:dyDescent="0.25">
      <c r="A12">
        <v>3</v>
      </c>
      <c r="B12">
        <v>3</v>
      </c>
      <c r="C12">
        <v>3</v>
      </c>
      <c r="D12">
        <v>3</v>
      </c>
      <c r="E12">
        <v>3</v>
      </c>
      <c r="F12">
        <v>3</v>
      </c>
      <c r="G12">
        <f t="shared" si="0"/>
        <v>18</v>
      </c>
      <c r="J12">
        <v>3</v>
      </c>
      <c r="K12">
        <v>3</v>
      </c>
      <c r="L12">
        <v>3</v>
      </c>
      <c r="M12">
        <v>3</v>
      </c>
      <c r="N12">
        <v>3</v>
      </c>
      <c r="O12">
        <v>3</v>
      </c>
      <c r="P12">
        <f t="shared" si="1"/>
        <v>18</v>
      </c>
      <c r="R12">
        <v>20966</v>
      </c>
      <c r="T12" s="1">
        <v>44132.905416666668</v>
      </c>
      <c r="U12" s="1">
        <v>44140.932303240741</v>
      </c>
      <c r="V12" s="12">
        <f t="shared" si="2"/>
        <v>8.0268865740727051</v>
      </c>
    </row>
    <row r="13" spans="1:22" x14ac:dyDescent="0.25">
      <c r="A13">
        <v>3</v>
      </c>
      <c r="B13">
        <v>3</v>
      </c>
      <c r="C13">
        <v>5</v>
      </c>
      <c r="D13">
        <v>3</v>
      </c>
      <c r="E13">
        <v>2</v>
      </c>
      <c r="F13">
        <v>2</v>
      </c>
      <c r="G13">
        <f t="shared" si="0"/>
        <v>18</v>
      </c>
      <c r="J13">
        <v>3</v>
      </c>
      <c r="K13">
        <v>3</v>
      </c>
      <c r="L13">
        <v>5</v>
      </c>
      <c r="M13">
        <v>2</v>
      </c>
      <c r="N13">
        <v>3</v>
      </c>
      <c r="O13">
        <v>1</v>
      </c>
      <c r="P13">
        <f t="shared" si="1"/>
        <v>17</v>
      </c>
      <c r="R13">
        <v>21012</v>
      </c>
      <c r="T13" s="1">
        <v>44132.940578703703</v>
      </c>
      <c r="U13" s="1">
        <v>44141.774351851855</v>
      </c>
      <c r="V13" s="12">
        <f t="shared" si="2"/>
        <v>8.833773148151522</v>
      </c>
    </row>
    <row r="14" spans="1:22" x14ac:dyDescent="0.25">
      <c r="A14">
        <v>4</v>
      </c>
      <c r="B14">
        <v>3</v>
      </c>
      <c r="C14">
        <v>5</v>
      </c>
      <c r="D14">
        <v>4</v>
      </c>
      <c r="E14">
        <v>5</v>
      </c>
      <c r="F14">
        <v>5</v>
      </c>
      <c r="G14">
        <f t="shared" si="0"/>
        <v>26</v>
      </c>
      <c r="J14">
        <v>4</v>
      </c>
      <c r="K14">
        <v>3</v>
      </c>
      <c r="L14">
        <v>5</v>
      </c>
      <c r="M14">
        <v>4</v>
      </c>
      <c r="N14">
        <v>5</v>
      </c>
      <c r="O14">
        <v>5</v>
      </c>
      <c r="P14">
        <f t="shared" si="1"/>
        <v>26</v>
      </c>
      <c r="R14">
        <v>21091</v>
      </c>
      <c r="T14" s="1">
        <v>44133.325381944444</v>
      </c>
      <c r="U14" s="1">
        <v>44141.35496527778</v>
      </c>
      <c r="V14" s="12">
        <f t="shared" si="2"/>
        <v>8.0295833333366318</v>
      </c>
    </row>
    <row r="15" spans="1:22" x14ac:dyDescent="0.25">
      <c r="A15">
        <v>5</v>
      </c>
      <c r="B15">
        <v>5</v>
      </c>
      <c r="C15">
        <v>5</v>
      </c>
      <c r="D15">
        <v>5</v>
      </c>
      <c r="E15">
        <v>5</v>
      </c>
      <c r="F15">
        <v>5</v>
      </c>
      <c r="G15">
        <f t="shared" si="0"/>
        <v>30</v>
      </c>
      <c r="J15">
        <v>5</v>
      </c>
      <c r="K15">
        <v>5</v>
      </c>
      <c r="L15">
        <v>5</v>
      </c>
      <c r="M15">
        <v>5</v>
      </c>
      <c r="N15">
        <v>5</v>
      </c>
      <c r="O15">
        <v>5</v>
      </c>
      <c r="P15">
        <f t="shared" si="1"/>
        <v>30</v>
      </c>
      <c r="R15">
        <v>21297</v>
      </c>
      <c r="T15" s="1">
        <v>44133.630555555559</v>
      </c>
      <c r="U15" s="1">
        <v>44141.775810185187</v>
      </c>
      <c r="V15" s="12">
        <f t="shared" si="2"/>
        <v>8.1452546296277433</v>
      </c>
    </row>
    <row r="16" spans="1:22" x14ac:dyDescent="0.25">
      <c r="A16">
        <v>4</v>
      </c>
      <c r="B16">
        <v>4</v>
      </c>
      <c r="C16">
        <v>5</v>
      </c>
      <c r="D16">
        <v>5</v>
      </c>
      <c r="E16">
        <v>5</v>
      </c>
      <c r="F16">
        <v>5</v>
      </c>
      <c r="G16">
        <f t="shared" si="0"/>
        <v>28</v>
      </c>
      <c r="J16">
        <v>3</v>
      </c>
      <c r="K16">
        <v>4</v>
      </c>
      <c r="L16">
        <v>5</v>
      </c>
      <c r="M16">
        <v>5</v>
      </c>
      <c r="N16">
        <v>5</v>
      </c>
      <c r="O16">
        <v>5</v>
      </c>
      <c r="P16">
        <f t="shared" si="1"/>
        <v>27</v>
      </c>
      <c r="R16">
        <v>21346</v>
      </c>
      <c r="T16" s="1">
        <v>44133.694409722222</v>
      </c>
      <c r="U16" s="1">
        <v>44141.354189814818</v>
      </c>
      <c r="V16" s="12">
        <f t="shared" si="2"/>
        <v>7.6597800925956108</v>
      </c>
    </row>
    <row r="17" spans="1:22" x14ac:dyDescent="0.25">
      <c r="A17">
        <v>3</v>
      </c>
      <c r="B17">
        <v>3</v>
      </c>
      <c r="C17">
        <v>4</v>
      </c>
      <c r="D17">
        <v>4</v>
      </c>
      <c r="E17">
        <v>5</v>
      </c>
      <c r="F17">
        <v>5</v>
      </c>
      <c r="G17">
        <f t="shared" si="0"/>
        <v>24</v>
      </c>
      <c r="J17">
        <v>3</v>
      </c>
      <c r="K17">
        <v>3</v>
      </c>
      <c r="L17">
        <v>4</v>
      </c>
      <c r="M17">
        <v>4</v>
      </c>
      <c r="N17">
        <v>5</v>
      </c>
      <c r="O17">
        <v>5</v>
      </c>
      <c r="P17">
        <f t="shared" si="1"/>
        <v>24</v>
      </c>
      <c r="R17">
        <v>21348</v>
      </c>
      <c r="T17" s="1">
        <v>44133.696273148147</v>
      </c>
      <c r="U17" s="1">
        <v>44141.305486111109</v>
      </c>
      <c r="V17" s="12">
        <f t="shared" si="2"/>
        <v>7.6092129629614647</v>
      </c>
    </row>
    <row r="18" spans="1:22" x14ac:dyDescent="0.25">
      <c r="A18">
        <v>4</v>
      </c>
      <c r="B18">
        <v>4</v>
      </c>
      <c r="C18">
        <v>5</v>
      </c>
      <c r="D18">
        <v>5</v>
      </c>
      <c r="E18">
        <v>4</v>
      </c>
      <c r="F18">
        <v>5</v>
      </c>
      <c r="G18">
        <f t="shared" si="0"/>
        <v>27</v>
      </c>
      <c r="J18">
        <v>4</v>
      </c>
      <c r="K18">
        <v>4</v>
      </c>
      <c r="L18">
        <v>5</v>
      </c>
      <c r="M18">
        <v>5</v>
      </c>
      <c r="N18">
        <v>4</v>
      </c>
      <c r="O18">
        <v>5</v>
      </c>
      <c r="P18">
        <f t="shared" si="1"/>
        <v>27</v>
      </c>
      <c r="R18">
        <v>21547</v>
      </c>
      <c r="T18" s="1">
        <v>44133.963784722226</v>
      </c>
      <c r="U18" s="1">
        <v>44141.888055555559</v>
      </c>
      <c r="V18" s="12">
        <f t="shared" si="2"/>
        <v>7.9242708333331393</v>
      </c>
    </row>
    <row r="19" spans="1:22" x14ac:dyDescent="0.25">
      <c r="A19">
        <v>3</v>
      </c>
      <c r="B19">
        <v>4</v>
      </c>
      <c r="C19">
        <v>4</v>
      </c>
      <c r="D19">
        <v>3</v>
      </c>
      <c r="E19">
        <v>3</v>
      </c>
      <c r="F19">
        <v>5</v>
      </c>
      <c r="G19">
        <f t="shared" si="0"/>
        <v>22</v>
      </c>
      <c r="J19">
        <v>3</v>
      </c>
      <c r="K19">
        <v>4</v>
      </c>
      <c r="L19">
        <v>4</v>
      </c>
      <c r="M19">
        <v>4</v>
      </c>
      <c r="N19">
        <v>3</v>
      </c>
      <c r="O19">
        <v>3</v>
      </c>
      <c r="P19">
        <f t="shared" si="1"/>
        <v>21</v>
      </c>
      <c r="R19">
        <v>21548</v>
      </c>
      <c r="T19" s="1">
        <v>44133.967118055552</v>
      </c>
      <c r="U19" s="1">
        <v>44141.891574074078</v>
      </c>
      <c r="V19" s="12">
        <f t="shared" si="2"/>
        <v>7.924456018525234</v>
      </c>
    </row>
    <row r="20" spans="1:22" x14ac:dyDescent="0.25">
      <c r="A20">
        <v>3</v>
      </c>
      <c r="B20">
        <v>3</v>
      </c>
      <c r="C20">
        <v>3</v>
      </c>
      <c r="D20">
        <v>5</v>
      </c>
      <c r="E20">
        <v>5</v>
      </c>
      <c r="F20">
        <v>5</v>
      </c>
      <c r="G20">
        <f t="shared" si="0"/>
        <v>24</v>
      </c>
      <c r="J20">
        <v>3</v>
      </c>
      <c r="K20">
        <v>3</v>
      </c>
      <c r="L20">
        <v>3</v>
      </c>
      <c r="M20">
        <v>5</v>
      </c>
      <c r="N20">
        <v>5</v>
      </c>
      <c r="O20">
        <v>5</v>
      </c>
      <c r="P20">
        <f t="shared" si="1"/>
        <v>24</v>
      </c>
      <c r="R20">
        <v>21559</v>
      </c>
      <c r="T20" s="1">
        <v>44134.235393518517</v>
      </c>
      <c r="U20" s="1">
        <v>44142.571793981479</v>
      </c>
      <c r="V20" s="12">
        <f t="shared" si="2"/>
        <v>8.3364004629620467</v>
      </c>
    </row>
    <row r="21" spans="1:22" x14ac:dyDescent="0.25">
      <c r="A21">
        <v>4</v>
      </c>
      <c r="B21">
        <v>4</v>
      </c>
      <c r="C21">
        <v>3</v>
      </c>
      <c r="D21">
        <v>5</v>
      </c>
      <c r="E21">
        <v>5</v>
      </c>
      <c r="F21">
        <v>5</v>
      </c>
      <c r="G21">
        <f t="shared" si="0"/>
        <v>26</v>
      </c>
      <c r="J21">
        <v>4</v>
      </c>
      <c r="K21">
        <v>4</v>
      </c>
      <c r="L21">
        <v>3</v>
      </c>
      <c r="M21">
        <v>3</v>
      </c>
      <c r="N21">
        <v>5</v>
      </c>
      <c r="O21">
        <v>5</v>
      </c>
      <c r="P21">
        <f t="shared" si="1"/>
        <v>24</v>
      </c>
      <c r="R21">
        <v>21560</v>
      </c>
      <c r="T21" s="1">
        <v>44134.237650462965</v>
      </c>
      <c r="U21" s="1">
        <v>44142.814641203702</v>
      </c>
      <c r="V21" s="12">
        <f t="shared" si="2"/>
        <v>8.5769907407375285</v>
      </c>
    </row>
    <row r="22" spans="1:22" x14ac:dyDescent="0.25">
      <c r="A22">
        <v>2</v>
      </c>
      <c r="B22">
        <v>3</v>
      </c>
      <c r="C22">
        <v>4</v>
      </c>
      <c r="D22">
        <v>4</v>
      </c>
      <c r="E22">
        <v>4</v>
      </c>
      <c r="F22">
        <v>5</v>
      </c>
      <c r="G22">
        <f t="shared" si="0"/>
        <v>22</v>
      </c>
      <c r="J22">
        <v>2</v>
      </c>
      <c r="K22">
        <v>3</v>
      </c>
      <c r="L22">
        <v>4</v>
      </c>
      <c r="M22">
        <v>4</v>
      </c>
      <c r="N22">
        <v>4</v>
      </c>
      <c r="O22">
        <v>5</v>
      </c>
      <c r="P22">
        <f t="shared" si="1"/>
        <v>22</v>
      </c>
      <c r="R22">
        <v>21572</v>
      </c>
      <c r="T22" s="1">
        <v>44134.336469907408</v>
      </c>
      <c r="U22" s="1">
        <v>44145.355798611112</v>
      </c>
      <c r="V22" s="12">
        <f t="shared" si="2"/>
        <v>11.01932870370365</v>
      </c>
    </row>
    <row r="23" spans="1:22" x14ac:dyDescent="0.25">
      <c r="A23">
        <v>4</v>
      </c>
      <c r="B23">
        <v>4</v>
      </c>
      <c r="C23">
        <v>4</v>
      </c>
      <c r="D23">
        <v>3</v>
      </c>
      <c r="E23">
        <v>5</v>
      </c>
      <c r="F23">
        <v>5</v>
      </c>
      <c r="G23">
        <f t="shared" si="0"/>
        <v>25</v>
      </c>
      <c r="J23">
        <v>4</v>
      </c>
      <c r="K23">
        <v>4</v>
      </c>
      <c r="L23">
        <v>4</v>
      </c>
      <c r="M23">
        <v>3</v>
      </c>
      <c r="N23">
        <v>5</v>
      </c>
      <c r="O23">
        <v>5</v>
      </c>
      <c r="P23">
        <f t="shared" si="1"/>
        <v>25</v>
      </c>
      <c r="R23">
        <v>21573</v>
      </c>
      <c r="T23" s="1">
        <v>44134.33803240741</v>
      </c>
      <c r="U23" s="1">
        <v>44145.357071759259</v>
      </c>
      <c r="V23" s="12">
        <f t="shared" si="2"/>
        <v>11.019039351849642</v>
      </c>
    </row>
    <row r="24" spans="1:22" x14ac:dyDescent="0.25">
      <c r="A24">
        <v>3</v>
      </c>
      <c r="B24">
        <v>4</v>
      </c>
      <c r="C24">
        <v>3</v>
      </c>
      <c r="D24">
        <v>4</v>
      </c>
      <c r="E24">
        <v>3</v>
      </c>
      <c r="F24">
        <v>4</v>
      </c>
      <c r="G24">
        <f t="shared" si="0"/>
        <v>21</v>
      </c>
      <c r="J24">
        <v>4</v>
      </c>
      <c r="K24">
        <v>3</v>
      </c>
      <c r="L24">
        <v>4</v>
      </c>
      <c r="M24">
        <v>3</v>
      </c>
      <c r="N24">
        <v>4</v>
      </c>
      <c r="O24">
        <v>3</v>
      </c>
      <c r="P24">
        <f t="shared" si="1"/>
        <v>21</v>
      </c>
      <c r="R24">
        <v>21697</v>
      </c>
      <c r="T24" s="1">
        <v>44134.633692129632</v>
      </c>
      <c r="U24" s="1">
        <v>44145.898912037039</v>
      </c>
      <c r="V24" s="12">
        <f t="shared" si="2"/>
        <v>11.2652199074073</v>
      </c>
    </row>
    <row r="25" spans="1:22" x14ac:dyDescent="0.25">
      <c r="A25">
        <v>4</v>
      </c>
      <c r="B25">
        <v>4</v>
      </c>
      <c r="C25">
        <v>4</v>
      </c>
      <c r="D25">
        <v>4</v>
      </c>
      <c r="E25">
        <v>5</v>
      </c>
      <c r="F25">
        <v>5</v>
      </c>
      <c r="G25">
        <f t="shared" si="0"/>
        <v>26</v>
      </c>
      <c r="J25">
        <v>4</v>
      </c>
      <c r="K25">
        <v>4</v>
      </c>
      <c r="L25">
        <v>4</v>
      </c>
      <c r="M25">
        <v>4</v>
      </c>
      <c r="N25">
        <v>4</v>
      </c>
      <c r="O25">
        <v>5</v>
      </c>
      <c r="P25">
        <f t="shared" si="1"/>
        <v>25</v>
      </c>
      <c r="R25">
        <v>21699</v>
      </c>
      <c r="T25" s="1">
        <v>44134.63484953704</v>
      </c>
      <c r="U25" s="1">
        <v>44147.265821759262</v>
      </c>
      <c r="V25" s="12">
        <f t="shared" si="2"/>
        <v>12.630972222221317</v>
      </c>
    </row>
    <row r="26" spans="1:22" x14ac:dyDescent="0.25">
      <c r="A26">
        <v>4</v>
      </c>
      <c r="B26">
        <v>2</v>
      </c>
      <c r="C26">
        <v>4</v>
      </c>
      <c r="D26">
        <v>4</v>
      </c>
      <c r="E26">
        <v>5</v>
      </c>
      <c r="F26">
        <v>5</v>
      </c>
      <c r="G26">
        <f t="shared" si="0"/>
        <v>24</v>
      </c>
      <c r="J26">
        <v>4</v>
      </c>
      <c r="K26">
        <v>2</v>
      </c>
      <c r="L26">
        <v>4</v>
      </c>
      <c r="M26">
        <v>4</v>
      </c>
      <c r="N26">
        <v>5</v>
      </c>
      <c r="O26">
        <v>5</v>
      </c>
      <c r="P26">
        <f t="shared" si="1"/>
        <v>24</v>
      </c>
      <c r="R26">
        <v>21704</v>
      </c>
      <c r="T26" s="1">
        <v>44134.647465277776</v>
      </c>
      <c r="U26" s="1">
        <v>44147.277754629627</v>
      </c>
      <c r="V26" s="12">
        <f t="shared" si="2"/>
        <v>12.630289351851388</v>
      </c>
    </row>
    <row r="27" spans="1:22" x14ac:dyDescent="0.25">
      <c r="A27">
        <v>2</v>
      </c>
      <c r="B27">
        <v>4</v>
      </c>
      <c r="C27">
        <v>5</v>
      </c>
      <c r="D27">
        <v>5</v>
      </c>
      <c r="E27">
        <v>5</v>
      </c>
      <c r="F27">
        <v>5</v>
      </c>
      <c r="G27">
        <f t="shared" si="0"/>
        <v>26</v>
      </c>
      <c r="J27">
        <v>2</v>
      </c>
      <c r="K27">
        <v>4</v>
      </c>
      <c r="L27">
        <v>5</v>
      </c>
      <c r="M27">
        <v>5</v>
      </c>
      <c r="N27">
        <v>5</v>
      </c>
      <c r="O27">
        <v>5</v>
      </c>
      <c r="P27">
        <f t="shared" si="1"/>
        <v>26</v>
      </c>
      <c r="R27">
        <v>21706</v>
      </c>
      <c r="T27" s="1">
        <v>44134.650219907409</v>
      </c>
      <c r="U27" s="1">
        <v>44147.924351851849</v>
      </c>
      <c r="V27" s="12">
        <f t="shared" si="2"/>
        <v>13.274131944439432</v>
      </c>
    </row>
    <row r="28" spans="1:22" x14ac:dyDescent="0.25">
      <c r="A28">
        <v>2</v>
      </c>
      <c r="B28">
        <v>2</v>
      </c>
      <c r="C28">
        <v>3</v>
      </c>
      <c r="D28">
        <v>3</v>
      </c>
      <c r="E28">
        <v>4</v>
      </c>
      <c r="F28">
        <v>4</v>
      </c>
      <c r="G28">
        <f t="shared" si="0"/>
        <v>18</v>
      </c>
      <c r="J28">
        <v>2</v>
      </c>
      <c r="K28">
        <v>2</v>
      </c>
      <c r="L28">
        <v>3</v>
      </c>
      <c r="M28">
        <v>3</v>
      </c>
      <c r="N28">
        <v>4</v>
      </c>
      <c r="O28">
        <v>4</v>
      </c>
      <c r="P28">
        <f t="shared" si="1"/>
        <v>18</v>
      </c>
      <c r="R28">
        <v>21709</v>
      </c>
      <c r="T28" s="1">
        <v>44134.674537037034</v>
      </c>
      <c r="U28" s="1">
        <v>44148.268171296295</v>
      </c>
      <c r="V28" s="12">
        <f t="shared" si="2"/>
        <v>13.593634259261307</v>
      </c>
    </row>
    <row r="29" spans="1:22" x14ac:dyDescent="0.25">
      <c r="A29">
        <v>4</v>
      </c>
      <c r="B29">
        <v>4</v>
      </c>
      <c r="C29">
        <v>5</v>
      </c>
      <c r="D29">
        <v>4</v>
      </c>
      <c r="E29">
        <v>4</v>
      </c>
      <c r="F29">
        <v>5</v>
      </c>
      <c r="G29">
        <f t="shared" si="0"/>
        <v>26</v>
      </c>
      <c r="J29">
        <v>4</v>
      </c>
      <c r="K29">
        <v>4</v>
      </c>
      <c r="L29">
        <v>5</v>
      </c>
      <c r="M29">
        <v>4</v>
      </c>
      <c r="N29">
        <v>4</v>
      </c>
      <c r="O29">
        <v>5</v>
      </c>
      <c r="P29">
        <f t="shared" si="1"/>
        <v>26</v>
      </c>
      <c r="R29">
        <v>21711</v>
      </c>
      <c r="T29" s="1">
        <v>44134.676261574074</v>
      </c>
      <c r="U29" s="1">
        <v>44148.301921296297</v>
      </c>
      <c r="V29" s="12">
        <f t="shared" si="2"/>
        <v>13.625659722223645</v>
      </c>
    </row>
    <row r="30" spans="1:22" x14ac:dyDescent="0.25">
      <c r="A30">
        <v>3</v>
      </c>
      <c r="B30">
        <v>2</v>
      </c>
      <c r="C30">
        <v>5</v>
      </c>
      <c r="D30">
        <v>4</v>
      </c>
      <c r="E30">
        <v>4</v>
      </c>
      <c r="F30">
        <v>4</v>
      </c>
      <c r="G30">
        <f t="shared" si="0"/>
        <v>22</v>
      </c>
      <c r="J30">
        <v>3</v>
      </c>
      <c r="K30">
        <v>2</v>
      </c>
      <c r="L30">
        <v>3</v>
      </c>
      <c r="M30">
        <v>4</v>
      </c>
      <c r="N30">
        <v>4</v>
      </c>
      <c r="O30">
        <v>4</v>
      </c>
      <c r="P30">
        <f t="shared" si="1"/>
        <v>20</v>
      </c>
      <c r="R30">
        <v>21726</v>
      </c>
      <c r="T30" s="1">
        <v>44134.717256944445</v>
      </c>
      <c r="U30" s="1">
        <v>44141.76630787037</v>
      </c>
      <c r="V30" s="12">
        <f t="shared" si="2"/>
        <v>7.0490509259252576</v>
      </c>
    </row>
    <row r="31" spans="1:22" x14ac:dyDescent="0.25">
      <c r="A31">
        <v>4</v>
      </c>
      <c r="B31">
        <v>2</v>
      </c>
      <c r="C31">
        <v>5</v>
      </c>
      <c r="D31">
        <v>2</v>
      </c>
      <c r="E31">
        <v>3</v>
      </c>
      <c r="F31">
        <v>2</v>
      </c>
      <c r="G31">
        <f t="shared" si="0"/>
        <v>18</v>
      </c>
      <c r="J31">
        <v>4</v>
      </c>
      <c r="K31">
        <v>2</v>
      </c>
      <c r="L31">
        <v>5</v>
      </c>
      <c r="M31">
        <v>2</v>
      </c>
      <c r="N31">
        <v>2</v>
      </c>
      <c r="O31">
        <v>2</v>
      </c>
      <c r="P31">
        <f t="shared" si="1"/>
        <v>17</v>
      </c>
      <c r="R31">
        <v>21731</v>
      </c>
      <c r="T31" s="1">
        <v>44134.724479166667</v>
      </c>
      <c r="U31" s="1">
        <v>44141.767847222225</v>
      </c>
      <c r="V31" s="12">
        <f t="shared" si="2"/>
        <v>7.0433680555579485</v>
      </c>
    </row>
    <row r="32" spans="1:22" x14ac:dyDescent="0.25">
      <c r="A32">
        <v>5</v>
      </c>
      <c r="B32">
        <v>5</v>
      </c>
      <c r="C32">
        <v>4</v>
      </c>
      <c r="D32">
        <v>4</v>
      </c>
      <c r="E32">
        <v>3</v>
      </c>
      <c r="F32">
        <v>3</v>
      </c>
      <c r="G32">
        <f t="shared" si="0"/>
        <v>24</v>
      </c>
      <c r="J32">
        <v>4</v>
      </c>
      <c r="K32">
        <v>5</v>
      </c>
      <c r="L32">
        <v>4</v>
      </c>
      <c r="M32">
        <v>3</v>
      </c>
      <c r="N32">
        <v>3</v>
      </c>
      <c r="O32">
        <v>3</v>
      </c>
      <c r="P32">
        <f t="shared" si="1"/>
        <v>22</v>
      </c>
      <c r="R32">
        <v>21732</v>
      </c>
      <c r="T32" s="1">
        <v>44134.726238425923</v>
      </c>
      <c r="U32" s="1">
        <v>44141.775358796294</v>
      </c>
      <c r="V32" s="12">
        <f t="shared" si="2"/>
        <v>7.0491203703713836</v>
      </c>
    </row>
    <row r="33" spans="1:22" x14ac:dyDescent="0.25">
      <c r="A33">
        <v>2</v>
      </c>
      <c r="B33">
        <v>5</v>
      </c>
      <c r="C33">
        <v>4</v>
      </c>
      <c r="D33">
        <v>3</v>
      </c>
      <c r="E33">
        <v>5</v>
      </c>
      <c r="F33">
        <v>5</v>
      </c>
      <c r="G33">
        <f t="shared" si="0"/>
        <v>24</v>
      </c>
      <c r="J33">
        <v>3</v>
      </c>
      <c r="K33">
        <v>5</v>
      </c>
      <c r="L33">
        <v>4</v>
      </c>
      <c r="M33">
        <v>2</v>
      </c>
      <c r="N33">
        <v>5</v>
      </c>
      <c r="O33">
        <v>4</v>
      </c>
      <c r="P33">
        <f t="shared" si="1"/>
        <v>23</v>
      </c>
      <c r="R33">
        <v>21733</v>
      </c>
      <c r="T33" s="1">
        <v>44134.730474537035</v>
      </c>
      <c r="U33" s="1">
        <v>44144.855555555558</v>
      </c>
      <c r="V33" s="12">
        <f t="shared" si="2"/>
        <v>10.125081018522906</v>
      </c>
    </row>
    <row r="34" spans="1:22" x14ac:dyDescent="0.25">
      <c r="A34">
        <v>4</v>
      </c>
      <c r="B34">
        <v>2</v>
      </c>
      <c r="C34">
        <v>5</v>
      </c>
      <c r="D34">
        <v>5</v>
      </c>
      <c r="E34">
        <v>4</v>
      </c>
      <c r="F34">
        <v>4</v>
      </c>
      <c r="G34">
        <f t="shared" si="0"/>
        <v>24</v>
      </c>
      <c r="J34">
        <v>4</v>
      </c>
      <c r="K34">
        <v>2</v>
      </c>
      <c r="L34">
        <v>5</v>
      </c>
      <c r="M34">
        <v>5</v>
      </c>
      <c r="N34">
        <v>4</v>
      </c>
      <c r="O34">
        <v>3</v>
      </c>
      <c r="P34">
        <f t="shared" si="1"/>
        <v>23</v>
      </c>
      <c r="R34">
        <v>21734</v>
      </c>
      <c r="T34" s="1">
        <v>44134.732187499998</v>
      </c>
      <c r="U34" s="1">
        <v>44144.85659722222</v>
      </c>
      <c r="V34" s="12">
        <f t="shared" si="2"/>
        <v>10.124409722222481</v>
      </c>
    </row>
    <row r="35" spans="1:22" x14ac:dyDescent="0.25">
      <c r="A35">
        <v>2</v>
      </c>
      <c r="B35">
        <v>1</v>
      </c>
      <c r="C35">
        <v>4</v>
      </c>
      <c r="D35">
        <v>3</v>
      </c>
      <c r="E35">
        <v>3</v>
      </c>
      <c r="F35">
        <v>3</v>
      </c>
      <c r="G35">
        <f t="shared" si="0"/>
        <v>16</v>
      </c>
      <c r="J35">
        <v>2</v>
      </c>
      <c r="K35">
        <v>2</v>
      </c>
      <c r="L35">
        <v>4</v>
      </c>
      <c r="M35">
        <v>3</v>
      </c>
      <c r="N35">
        <v>3</v>
      </c>
      <c r="O35">
        <v>3</v>
      </c>
      <c r="P35">
        <f t="shared" si="1"/>
        <v>17</v>
      </c>
      <c r="R35">
        <v>21735</v>
      </c>
      <c r="T35" s="1">
        <v>44134.73369212963</v>
      </c>
      <c r="U35" s="1">
        <v>44144.857615740744</v>
      </c>
      <c r="V35" s="12">
        <f t="shared" si="2"/>
        <v>10.123923611114151</v>
      </c>
    </row>
    <row r="36" spans="1:22" x14ac:dyDescent="0.25">
      <c r="A36">
        <v>3</v>
      </c>
      <c r="B36">
        <v>4</v>
      </c>
      <c r="C36">
        <v>4</v>
      </c>
      <c r="D36">
        <v>4</v>
      </c>
      <c r="E36">
        <v>5</v>
      </c>
      <c r="F36">
        <v>5</v>
      </c>
      <c r="G36">
        <f t="shared" si="0"/>
        <v>25</v>
      </c>
      <c r="J36">
        <v>3</v>
      </c>
      <c r="K36">
        <v>4</v>
      </c>
      <c r="L36">
        <v>4</v>
      </c>
      <c r="M36">
        <v>4</v>
      </c>
      <c r="N36">
        <v>5</v>
      </c>
      <c r="O36">
        <v>5</v>
      </c>
      <c r="P36">
        <f t="shared" si="1"/>
        <v>25</v>
      </c>
      <c r="R36">
        <v>21765</v>
      </c>
      <c r="T36" s="1">
        <v>44134.818032407406</v>
      </c>
      <c r="U36" s="1">
        <v>44146.388969907406</v>
      </c>
      <c r="V36" s="12">
        <f t="shared" si="2"/>
        <v>11.570937500000582</v>
      </c>
    </row>
    <row r="37" spans="1:22" x14ac:dyDescent="0.25">
      <c r="A37">
        <v>2</v>
      </c>
      <c r="B37">
        <v>3</v>
      </c>
      <c r="C37">
        <v>4</v>
      </c>
      <c r="D37">
        <v>4</v>
      </c>
      <c r="E37">
        <v>5</v>
      </c>
      <c r="F37">
        <v>5</v>
      </c>
      <c r="G37">
        <f t="shared" si="0"/>
        <v>23</v>
      </c>
      <c r="J37">
        <v>2</v>
      </c>
      <c r="K37">
        <v>3</v>
      </c>
      <c r="L37">
        <v>4</v>
      </c>
      <c r="M37">
        <v>4</v>
      </c>
      <c r="N37">
        <v>5</v>
      </c>
      <c r="O37">
        <v>5</v>
      </c>
      <c r="P37">
        <f t="shared" si="1"/>
        <v>23</v>
      </c>
      <c r="R37">
        <v>21767</v>
      </c>
      <c r="T37" s="1">
        <v>44134.821759259263</v>
      </c>
      <c r="U37" s="1">
        <v>44148.932233796295</v>
      </c>
      <c r="V37" s="12">
        <f t="shared" si="2"/>
        <v>14.110474537032133</v>
      </c>
    </row>
    <row r="38" spans="1:22" x14ac:dyDescent="0.25">
      <c r="A38">
        <v>4</v>
      </c>
      <c r="B38">
        <v>3</v>
      </c>
      <c r="C38">
        <v>4</v>
      </c>
      <c r="D38">
        <v>4</v>
      </c>
      <c r="E38">
        <v>4</v>
      </c>
      <c r="F38">
        <v>4</v>
      </c>
      <c r="G38">
        <f t="shared" si="0"/>
        <v>23</v>
      </c>
      <c r="J38">
        <v>4</v>
      </c>
      <c r="K38">
        <v>3</v>
      </c>
      <c r="L38">
        <v>5</v>
      </c>
      <c r="M38">
        <v>5</v>
      </c>
      <c r="N38">
        <v>5</v>
      </c>
      <c r="O38">
        <v>4</v>
      </c>
      <c r="P38">
        <f t="shared" si="1"/>
        <v>26</v>
      </c>
      <c r="R38">
        <v>22050</v>
      </c>
      <c r="T38" s="1">
        <v>44136.281273148146</v>
      </c>
      <c r="U38" s="1">
        <v>44149.926817129628</v>
      </c>
      <c r="V38" s="12">
        <f t="shared" si="2"/>
        <v>13.645543981481751</v>
      </c>
    </row>
    <row r="39" spans="1:22" x14ac:dyDescent="0.25">
      <c r="A39">
        <v>3</v>
      </c>
      <c r="B39">
        <v>3</v>
      </c>
      <c r="C39">
        <v>4</v>
      </c>
      <c r="D39">
        <v>3</v>
      </c>
      <c r="E39">
        <v>4</v>
      </c>
      <c r="F39">
        <v>3</v>
      </c>
      <c r="G39">
        <f t="shared" si="0"/>
        <v>20</v>
      </c>
      <c r="J39">
        <v>3</v>
      </c>
      <c r="K39">
        <v>3</v>
      </c>
      <c r="L39">
        <v>4</v>
      </c>
      <c r="M39">
        <v>3</v>
      </c>
      <c r="N39">
        <v>4</v>
      </c>
      <c r="O39">
        <v>3</v>
      </c>
      <c r="P39">
        <f t="shared" si="1"/>
        <v>20</v>
      </c>
      <c r="R39">
        <v>22207</v>
      </c>
      <c r="T39" s="1">
        <v>44137.326203703706</v>
      </c>
      <c r="U39" s="1">
        <v>44144.854305555556</v>
      </c>
      <c r="V39" s="12">
        <f t="shared" si="2"/>
        <v>7.5281018518508063</v>
      </c>
    </row>
    <row r="40" spans="1:22" x14ac:dyDescent="0.25">
      <c r="A40">
        <v>2</v>
      </c>
      <c r="B40">
        <v>3</v>
      </c>
      <c r="C40">
        <v>4</v>
      </c>
      <c r="D40">
        <v>2</v>
      </c>
      <c r="E40">
        <v>3</v>
      </c>
      <c r="F40">
        <v>2</v>
      </c>
      <c r="G40">
        <f t="shared" si="0"/>
        <v>16</v>
      </c>
      <c r="J40">
        <v>4</v>
      </c>
      <c r="K40">
        <v>3</v>
      </c>
      <c r="L40">
        <v>4</v>
      </c>
      <c r="M40">
        <v>2</v>
      </c>
      <c r="N40">
        <v>3</v>
      </c>
      <c r="O40">
        <v>2</v>
      </c>
      <c r="P40">
        <f t="shared" si="1"/>
        <v>18</v>
      </c>
      <c r="R40">
        <v>22221</v>
      </c>
      <c r="T40" s="1">
        <v>44137.451215277775</v>
      </c>
      <c r="U40" s="1">
        <v>44146.388749999998</v>
      </c>
      <c r="V40" s="12">
        <f t="shared" si="2"/>
        <v>8.937534722223063</v>
      </c>
    </row>
    <row r="41" spans="1:22" x14ac:dyDescent="0.25">
      <c r="A41">
        <v>3</v>
      </c>
      <c r="B41">
        <v>4</v>
      </c>
      <c r="C41">
        <v>5</v>
      </c>
      <c r="D41">
        <v>4</v>
      </c>
      <c r="E41">
        <v>5</v>
      </c>
      <c r="F41">
        <v>5</v>
      </c>
      <c r="G41">
        <f t="shared" si="0"/>
        <v>26</v>
      </c>
      <c r="J41">
        <v>3</v>
      </c>
      <c r="K41">
        <v>4</v>
      </c>
      <c r="L41">
        <v>5</v>
      </c>
      <c r="M41">
        <v>4</v>
      </c>
      <c r="N41">
        <v>5</v>
      </c>
      <c r="O41">
        <v>5</v>
      </c>
      <c r="P41">
        <f t="shared" si="1"/>
        <v>26</v>
      </c>
      <c r="R41">
        <v>22960</v>
      </c>
      <c r="T41" s="1">
        <v>44141.890069444446</v>
      </c>
      <c r="U41" s="1">
        <v>44148.933344907404</v>
      </c>
      <c r="V41" s="12">
        <f t="shared" si="2"/>
        <v>7.0432754629582632</v>
      </c>
    </row>
    <row r="42" spans="1:22" x14ac:dyDescent="0.25">
      <c r="A42">
        <v>4</v>
      </c>
      <c r="B42">
        <v>5</v>
      </c>
      <c r="C42">
        <v>4</v>
      </c>
      <c r="D42">
        <v>5</v>
      </c>
      <c r="E42">
        <v>4</v>
      </c>
      <c r="F42">
        <v>5</v>
      </c>
      <c r="G42">
        <f t="shared" si="0"/>
        <v>27</v>
      </c>
      <c r="J42">
        <v>4</v>
      </c>
      <c r="K42">
        <v>5</v>
      </c>
      <c r="L42">
        <v>4</v>
      </c>
      <c r="M42">
        <v>5</v>
      </c>
      <c r="N42">
        <v>4</v>
      </c>
      <c r="O42">
        <v>5</v>
      </c>
      <c r="P42">
        <f t="shared" si="1"/>
        <v>27</v>
      </c>
      <c r="R42">
        <v>22973</v>
      </c>
      <c r="T42" s="1">
        <v>44142.298506944448</v>
      </c>
      <c r="U42" s="1">
        <v>44149.340324074074</v>
      </c>
      <c r="V42" s="12">
        <f t="shared" si="2"/>
        <v>7.041817129625997</v>
      </c>
    </row>
    <row r="43" spans="1:22" x14ac:dyDescent="0.25">
      <c r="A43">
        <v>4</v>
      </c>
      <c r="B43">
        <v>3</v>
      </c>
      <c r="C43">
        <v>4</v>
      </c>
      <c r="D43">
        <v>4</v>
      </c>
      <c r="E43">
        <v>5</v>
      </c>
      <c r="F43">
        <v>5</v>
      </c>
      <c r="G43">
        <f t="shared" si="0"/>
        <v>25</v>
      </c>
      <c r="J43">
        <v>4</v>
      </c>
      <c r="K43">
        <v>3</v>
      </c>
      <c r="L43">
        <v>4</v>
      </c>
      <c r="M43">
        <v>4</v>
      </c>
      <c r="N43">
        <v>4</v>
      </c>
      <c r="O43">
        <v>5</v>
      </c>
      <c r="P43">
        <f t="shared" si="1"/>
        <v>24</v>
      </c>
      <c r="R43">
        <v>23004</v>
      </c>
      <c r="T43" s="1">
        <v>44142.569409722222</v>
      </c>
      <c r="U43" s="1">
        <v>44150.305578703701</v>
      </c>
      <c r="V43" s="12">
        <f t="shared" si="2"/>
        <v>7.7361689814788406</v>
      </c>
    </row>
    <row r="44" spans="1:22" x14ac:dyDescent="0.25">
      <c r="A44">
        <v>3</v>
      </c>
      <c r="B44">
        <v>4</v>
      </c>
      <c r="C44">
        <v>4</v>
      </c>
      <c r="D44">
        <v>4</v>
      </c>
      <c r="E44">
        <v>5</v>
      </c>
      <c r="F44">
        <v>5</v>
      </c>
      <c r="G44">
        <f t="shared" si="0"/>
        <v>25</v>
      </c>
      <c r="J44">
        <v>4</v>
      </c>
      <c r="K44">
        <v>4</v>
      </c>
      <c r="L44">
        <v>4</v>
      </c>
      <c r="M44">
        <v>4</v>
      </c>
      <c r="N44">
        <v>5</v>
      </c>
      <c r="O44">
        <v>5</v>
      </c>
      <c r="P44">
        <f t="shared" si="1"/>
        <v>26</v>
      </c>
      <c r="R44">
        <v>23038</v>
      </c>
      <c r="T44" s="1">
        <v>44142.81659722222</v>
      </c>
      <c r="U44" s="1">
        <v>44150.32613425926</v>
      </c>
      <c r="V44" s="12">
        <f t="shared" si="2"/>
        <v>7.5095370370399905</v>
      </c>
    </row>
    <row r="45" spans="1:22" x14ac:dyDescent="0.25">
      <c r="A45">
        <v>2</v>
      </c>
      <c r="B45">
        <v>4</v>
      </c>
      <c r="C45">
        <v>3</v>
      </c>
      <c r="D45">
        <v>3</v>
      </c>
      <c r="E45">
        <v>4</v>
      </c>
      <c r="F45">
        <v>5</v>
      </c>
      <c r="G45">
        <f t="shared" si="0"/>
        <v>21</v>
      </c>
      <c r="J45">
        <v>2</v>
      </c>
      <c r="K45">
        <v>4</v>
      </c>
      <c r="L45">
        <v>3</v>
      </c>
      <c r="M45">
        <v>3</v>
      </c>
      <c r="N45">
        <v>4</v>
      </c>
      <c r="O45">
        <v>5</v>
      </c>
      <c r="P45">
        <f t="shared" si="1"/>
        <v>21</v>
      </c>
      <c r="R45">
        <v>23039</v>
      </c>
      <c r="T45" s="1">
        <v>44142.824016203704</v>
      </c>
      <c r="U45" s="1">
        <v>44150.365439814814</v>
      </c>
      <c r="V45" s="12">
        <f t="shared" si="2"/>
        <v>7.5414236111100763</v>
      </c>
    </row>
    <row r="46" spans="1:22" x14ac:dyDescent="0.25">
      <c r="A46">
        <v>4</v>
      </c>
      <c r="B46">
        <v>2</v>
      </c>
      <c r="C46">
        <v>5</v>
      </c>
      <c r="D46">
        <v>3</v>
      </c>
      <c r="E46">
        <v>2</v>
      </c>
      <c r="F46">
        <v>1</v>
      </c>
      <c r="G46">
        <f t="shared" si="0"/>
        <v>17</v>
      </c>
      <c r="J46">
        <v>4</v>
      </c>
      <c r="K46">
        <v>1</v>
      </c>
      <c r="L46">
        <v>5</v>
      </c>
      <c r="M46">
        <v>3</v>
      </c>
      <c r="N46">
        <v>2</v>
      </c>
      <c r="O46">
        <v>1</v>
      </c>
      <c r="P46">
        <f t="shared" si="1"/>
        <v>16</v>
      </c>
      <c r="R46">
        <v>23130</v>
      </c>
      <c r="T46" s="1">
        <v>44143.934965277775</v>
      </c>
      <c r="U46" s="1">
        <v>44150.948136574072</v>
      </c>
      <c r="V46" s="12">
        <f t="shared" si="2"/>
        <v>7.0131712962975143</v>
      </c>
    </row>
    <row r="48" spans="1:22" x14ac:dyDescent="0.25">
      <c r="V48" s="12">
        <f>AVERAGE(V2:V46)</f>
        <v>9.9015306069958662</v>
      </c>
    </row>
    <row r="52" spans="1:7" x14ac:dyDescent="0.25">
      <c r="A52" s="11" t="s">
        <v>0</v>
      </c>
      <c r="B52" t="s">
        <v>106</v>
      </c>
      <c r="C52" s="44" t="s">
        <v>81</v>
      </c>
      <c r="D52" s="46" t="s">
        <v>111</v>
      </c>
      <c r="E52" s="45"/>
      <c r="F52" s="45"/>
      <c r="G52" s="45"/>
    </row>
    <row r="53" spans="1:7" x14ac:dyDescent="0.25">
      <c r="A53">
        <v>19247</v>
      </c>
      <c r="B53" s="1">
        <v>44131.354027777779</v>
      </c>
      <c r="C53" s="45"/>
      <c r="D53" s="13" t="s">
        <v>109</v>
      </c>
      <c r="E53" s="13" t="s">
        <v>110</v>
      </c>
      <c r="F53" s="13" t="s">
        <v>73</v>
      </c>
      <c r="G53" s="13" t="s">
        <v>74</v>
      </c>
    </row>
    <row r="54" spans="1:7" x14ac:dyDescent="0.25">
      <c r="A54">
        <v>19252</v>
      </c>
      <c r="B54" s="1">
        <v>44131.369641203702</v>
      </c>
      <c r="C54" s="14" t="s">
        <v>73</v>
      </c>
      <c r="D54" s="16">
        <v>23.088888888888889</v>
      </c>
      <c r="E54" s="16">
        <v>3.5279547398548985</v>
      </c>
      <c r="F54" s="16">
        <v>1</v>
      </c>
      <c r="G54" s="15">
        <v>0.92700681376637761</v>
      </c>
    </row>
    <row r="55" spans="1:7" x14ac:dyDescent="0.25">
      <c r="A55">
        <v>19254</v>
      </c>
      <c r="B55" s="1">
        <v>44131.370995370373</v>
      </c>
      <c r="C55" s="14" t="s">
        <v>74</v>
      </c>
      <c r="D55" s="16">
        <v>22.977777777777778</v>
      </c>
      <c r="E55" s="16">
        <v>3.6212057816604841</v>
      </c>
      <c r="F55" s="15">
        <v>0.92700681376637761</v>
      </c>
      <c r="G55" s="16">
        <v>1</v>
      </c>
    </row>
    <row r="56" spans="1:7" x14ac:dyDescent="0.25">
      <c r="A56">
        <v>19529</v>
      </c>
      <c r="B56" s="1">
        <v>44131.575659722221</v>
      </c>
      <c r="C56" s="1"/>
      <c r="D56" s="12"/>
    </row>
    <row r="57" spans="1:7" x14ac:dyDescent="0.25">
      <c r="A57">
        <v>19366</v>
      </c>
      <c r="B57" s="1">
        <v>44131.611921296295</v>
      </c>
      <c r="C57" s="1"/>
      <c r="D57" s="12"/>
    </row>
    <row r="58" spans="1:7" x14ac:dyDescent="0.25">
      <c r="A58">
        <v>19522</v>
      </c>
      <c r="B58" s="1">
        <v>44131.735486111109</v>
      </c>
      <c r="C58" s="1"/>
      <c r="D58" s="12"/>
    </row>
    <row r="59" spans="1:7" x14ac:dyDescent="0.25">
      <c r="A59">
        <v>14468</v>
      </c>
      <c r="B59" s="1">
        <v>44132.430347222224</v>
      </c>
      <c r="C59" s="1"/>
      <c r="D59" s="12"/>
    </row>
    <row r="60" spans="1:7" x14ac:dyDescent="0.25">
      <c r="A60">
        <v>20547</v>
      </c>
      <c r="B60" s="1">
        <v>44132.642685185187</v>
      </c>
      <c r="C60" s="1"/>
      <c r="D60" s="12"/>
    </row>
    <row r="61" spans="1:7" x14ac:dyDescent="0.25">
      <c r="A61">
        <v>20071</v>
      </c>
      <c r="B61" s="1">
        <v>44132.841597222221</v>
      </c>
      <c r="C61" s="1"/>
      <c r="D61" s="12"/>
    </row>
    <row r="62" spans="1:7" x14ac:dyDescent="0.25">
      <c r="A62">
        <v>20914</v>
      </c>
      <c r="B62" s="1">
        <v>44132.90289351852</v>
      </c>
      <c r="C62" s="1"/>
      <c r="D62" s="12"/>
    </row>
    <row r="63" spans="1:7" x14ac:dyDescent="0.25">
      <c r="A63">
        <v>20966</v>
      </c>
      <c r="B63" s="1">
        <v>44132.905416666668</v>
      </c>
      <c r="C63" s="1"/>
      <c r="D63" s="12"/>
    </row>
    <row r="64" spans="1:7" x14ac:dyDescent="0.25">
      <c r="A64">
        <v>21012</v>
      </c>
      <c r="B64" s="1">
        <v>44132.940578703703</v>
      </c>
      <c r="C64" s="1"/>
      <c r="D64" s="12"/>
    </row>
    <row r="65" spans="1:4" x14ac:dyDescent="0.25">
      <c r="A65">
        <v>21091</v>
      </c>
      <c r="B65" s="1">
        <v>44133.325381944444</v>
      </c>
      <c r="C65" s="1"/>
      <c r="D65" s="12"/>
    </row>
    <row r="66" spans="1:4" x14ac:dyDescent="0.25">
      <c r="A66">
        <v>21297</v>
      </c>
      <c r="B66" s="1">
        <v>44133.630555555559</v>
      </c>
      <c r="C66" s="1"/>
      <c r="D66" s="12"/>
    </row>
    <row r="67" spans="1:4" x14ac:dyDescent="0.25">
      <c r="A67">
        <v>21346</v>
      </c>
      <c r="B67" s="1">
        <v>44133.694409722222</v>
      </c>
      <c r="C67" s="1"/>
      <c r="D67" s="12"/>
    </row>
    <row r="68" spans="1:4" x14ac:dyDescent="0.25">
      <c r="A68">
        <v>21348</v>
      </c>
      <c r="B68" s="1">
        <v>44133.696273148147</v>
      </c>
      <c r="C68" s="1"/>
      <c r="D68" s="12"/>
    </row>
    <row r="69" spans="1:4" x14ac:dyDescent="0.25">
      <c r="A69">
        <v>21547</v>
      </c>
      <c r="B69" s="1">
        <v>44133.963784722226</v>
      </c>
      <c r="C69" s="1"/>
      <c r="D69" s="12"/>
    </row>
    <row r="70" spans="1:4" x14ac:dyDescent="0.25">
      <c r="A70">
        <v>21548</v>
      </c>
      <c r="B70" s="1">
        <v>44133.967118055552</v>
      </c>
      <c r="C70" s="1"/>
      <c r="D70" s="12"/>
    </row>
    <row r="71" spans="1:4" x14ac:dyDescent="0.25">
      <c r="A71">
        <v>21559</v>
      </c>
      <c r="B71" s="1">
        <v>44134.235393518517</v>
      </c>
      <c r="C71" s="1"/>
      <c r="D71" s="12"/>
    </row>
    <row r="72" spans="1:4" x14ac:dyDescent="0.25">
      <c r="A72">
        <v>21560</v>
      </c>
      <c r="B72" s="1">
        <v>44134.237650462965</v>
      </c>
      <c r="C72" s="1"/>
      <c r="D72" s="12"/>
    </row>
    <row r="73" spans="1:4" x14ac:dyDescent="0.25">
      <c r="A73">
        <v>21572</v>
      </c>
      <c r="B73" s="1">
        <v>44134.336469907408</v>
      </c>
      <c r="C73" s="1"/>
      <c r="D73" s="12"/>
    </row>
    <row r="74" spans="1:4" x14ac:dyDescent="0.25">
      <c r="A74">
        <v>21573</v>
      </c>
      <c r="B74" s="1">
        <v>44134.33803240741</v>
      </c>
      <c r="C74" s="1"/>
      <c r="D74" s="12"/>
    </row>
    <row r="75" spans="1:4" x14ac:dyDescent="0.25">
      <c r="A75">
        <v>21697</v>
      </c>
      <c r="B75" s="1">
        <v>44134.633692129632</v>
      </c>
      <c r="C75" s="1"/>
      <c r="D75" s="12"/>
    </row>
    <row r="76" spans="1:4" x14ac:dyDescent="0.25">
      <c r="A76">
        <v>21699</v>
      </c>
      <c r="B76" s="1">
        <v>44134.63484953704</v>
      </c>
      <c r="C76" s="1"/>
      <c r="D76" s="12"/>
    </row>
    <row r="77" spans="1:4" x14ac:dyDescent="0.25">
      <c r="A77">
        <v>21704</v>
      </c>
      <c r="B77" s="1">
        <v>44134.647465277776</v>
      </c>
      <c r="C77" s="1"/>
      <c r="D77" s="12"/>
    </row>
    <row r="78" spans="1:4" x14ac:dyDescent="0.25">
      <c r="A78">
        <v>21706</v>
      </c>
      <c r="B78" s="1">
        <v>44134.650219907409</v>
      </c>
      <c r="C78" s="1"/>
      <c r="D78" s="12"/>
    </row>
    <row r="79" spans="1:4" x14ac:dyDescent="0.25">
      <c r="A79">
        <v>21709</v>
      </c>
      <c r="B79" s="1">
        <v>44134.674537037034</v>
      </c>
      <c r="C79" s="1"/>
      <c r="D79" s="12"/>
    </row>
    <row r="80" spans="1:4" x14ac:dyDescent="0.25">
      <c r="A80">
        <v>21711</v>
      </c>
      <c r="B80" s="1">
        <v>44134.676261574074</v>
      </c>
      <c r="C80" s="1"/>
      <c r="D80" s="12"/>
    </row>
    <row r="81" spans="1:4" x14ac:dyDescent="0.25">
      <c r="A81">
        <v>21726</v>
      </c>
      <c r="B81" s="1">
        <v>44134.717256944445</v>
      </c>
      <c r="C81" s="1"/>
      <c r="D81" s="12"/>
    </row>
    <row r="82" spans="1:4" x14ac:dyDescent="0.25">
      <c r="A82">
        <v>21731</v>
      </c>
      <c r="B82" s="1">
        <v>44134.724479166667</v>
      </c>
      <c r="C82" s="1"/>
      <c r="D82" s="12"/>
    </row>
    <row r="83" spans="1:4" x14ac:dyDescent="0.25">
      <c r="A83">
        <v>21732</v>
      </c>
      <c r="B83" s="1">
        <v>44134.726238425923</v>
      </c>
      <c r="C83" s="1"/>
      <c r="D83" s="12"/>
    </row>
    <row r="84" spans="1:4" x14ac:dyDescent="0.25">
      <c r="A84">
        <v>21733</v>
      </c>
      <c r="B84" s="1">
        <v>44134.730474537035</v>
      </c>
      <c r="C84" s="1"/>
      <c r="D84" s="12"/>
    </row>
    <row r="85" spans="1:4" x14ac:dyDescent="0.25">
      <c r="A85">
        <v>21734</v>
      </c>
      <c r="B85" s="1">
        <v>44134.732187499998</v>
      </c>
      <c r="C85" s="1"/>
      <c r="D85" s="12"/>
    </row>
    <row r="86" spans="1:4" x14ac:dyDescent="0.25">
      <c r="A86">
        <v>21735</v>
      </c>
      <c r="B86" s="1">
        <v>44134.73369212963</v>
      </c>
      <c r="C86" s="1"/>
      <c r="D86" s="12"/>
    </row>
    <row r="87" spans="1:4" x14ac:dyDescent="0.25">
      <c r="A87">
        <v>21765</v>
      </c>
      <c r="B87" s="1">
        <v>44134.818032407406</v>
      </c>
      <c r="C87" s="1"/>
      <c r="D87" s="12"/>
    </row>
    <row r="88" spans="1:4" x14ac:dyDescent="0.25">
      <c r="A88">
        <v>21767</v>
      </c>
      <c r="B88" s="1">
        <v>44134.821759259263</v>
      </c>
      <c r="C88" s="1"/>
      <c r="D88" s="12"/>
    </row>
    <row r="89" spans="1:4" x14ac:dyDescent="0.25">
      <c r="A89">
        <v>22050</v>
      </c>
      <c r="B89" s="1">
        <v>44136.281273148146</v>
      </c>
      <c r="C89" s="1"/>
      <c r="D89" s="12"/>
    </row>
    <row r="90" spans="1:4" x14ac:dyDescent="0.25">
      <c r="A90">
        <v>22207</v>
      </c>
      <c r="B90" s="1">
        <v>44137.326203703706</v>
      </c>
      <c r="C90" s="1"/>
      <c r="D90" s="12"/>
    </row>
    <row r="91" spans="1:4" x14ac:dyDescent="0.25">
      <c r="A91">
        <v>22221</v>
      </c>
      <c r="B91" s="1">
        <v>44137.451215277775</v>
      </c>
      <c r="C91" s="1"/>
      <c r="D91" s="12"/>
    </row>
    <row r="92" spans="1:4" x14ac:dyDescent="0.25">
      <c r="A92">
        <v>22960</v>
      </c>
      <c r="B92" s="1">
        <v>44141.890069444446</v>
      </c>
      <c r="C92" s="1"/>
      <c r="D92" s="12"/>
    </row>
    <row r="93" spans="1:4" x14ac:dyDescent="0.25">
      <c r="A93">
        <v>22973</v>
      </c>
      <c r="B93" s="1">
        <v>44142.298506944448</v>
      </c>
      <c r="C93" s="1"/>
      <c r="D93" s="12"/>
    </row>
    <row r="94" spans="1:4" x14ac:dyDescent="0.25">
      <c r="A94">
        <v>23004</v>
      </c>
      <c r="B94" s="1">
        <v>44142.569409722222</v>
      </c>
      <c r="C94" s="1"/>
      <c r="D94" s="12"/>
    </row>
    <row r="95" spans="1:4" x14ac:dyDescent="0.25">
      <c r="A95">
        <v>23038</v>
      </c>
      <c r="B95" s="1">
        <v>44142.81659722222</v>
      </c>
      <c r="C95" s="1"/>
      <c r="D95" s="12"/>
    </row>
    <row r="96" spans="1:4" x14ac:dyDescent="0.25">
      <c r="A96">
        <v>23039</v>
      </c>
      <c r="B96" s="1">
        <v>44142.824016203704</v>
      </c>
      <c r="C96" s="1"/>
      <c r="D96" s="12"/>
    </row>
    <row r="97" spans="1:4" x14ac:dyDescent="0.25">
      <c r="A97">
        <v>23130</v>
      </c>
      <c r="B97" s="1">
        <v>44143.934965277775</v>
      </c>
      <c r="C97" s="1"/>
      <c r="D97" s="12"/>
    </row>
    <row r="99" spans="1:4" x14ac:dyDescent="0.25">
      <c r="D99" s="12"/>
    </row>
  </sheetData>
  <mergeCells count="2">
    <mergeCell ref="C52:C53"/>
    <mergeCell ref="D52:G5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C3FD-E1CF-49AD-8B5B-4CB5766515C0}">
  <dimension ref="B1:G38"/>
  <sheetViews>
    <sheetView workbookViewId="0">
      <selection activeCell="E15" sqref="E15"/>
    </sheetView>
  </sheetViews>
  <sheetFormatPr defaultRowHeight="15" x14ac:dyDescent="0.25"/>
  <cols>
    <col min="3" max="3" width="19.28515625" customWidth="1"/>
    <col min="4" max="4" width="18.85546875" customWidth="1"/>
  </cols>
  <sheetData>
    <row r="1" spans="2:7" ht="21" x14ac:dyDescent="0.35">
      <c r="B1" s="17"/>
      <c r="C1" s="25" t="s">
        <v>119</v>
      </c>
    </row>
    <row r="3" spans="2:7" x14ac:dyDescent="0.25">
      <c r="C3" t="s">
        <v>114</v>
      </c>
    </row>
    <row r="4" spans="2:7" x14ac:dyDescent="0.25">
      <c r="B4" s="47" t="s">
        <v>113</v>
      </c>
      <c r="C4" s="49" t="s">
        <v>115</v>
      </c>
      <c r="D4" s="48"/>
      <c r="E4" s="48"/>
      <c r="F4" s="48"/>
      <c r="G4" s="48"/>
    </row>
    <row r="5" spans="2:7" ht="25.5" x14ac:dyDescent="0.25">
      <c r="B5" s="48"/>
      <c r="C5" s="24" t="s">
        <v>116</v>
      </c>
      <c r="D5" s="24" t="s">
        <v>117</v>
      </c>
      <c r="E5" s="24" t="s">
        <v>118</v>
      </c>
      <c r="F5" s="24" t="s">
        <v>118</v>
      </c>
      <c r="G5" s="24" t="s">
        <v>112</v>
      </c>
    </row>
    <row r="6" spans="2:7" x14ac:dyDescent="0.25">
      <c r="B6" s="22" t="s">
        <v>5</v>
      </c>
      <c r="C6" s="23">
        <v>17.993459999999999</v>
      </c>
      <c r="D6" s="23">
        <v>14.90845</v>
      </c>
      <c r="E6" s="23">
        <v>3.8611469999999999</v>
      </c>
      <c r="F6" s="23">
        <v>0.41287380000000001</v>
      </c>
      <c r="G6" s="23">
        <v>0.68404140000000002</v>
      </c>
    </row>
    <row r="7" spans="2:7" x14ac:dyDescent="0.25">
      <c r="B7" s="22" t="s">
        <v>6</v>
      </c>
      <c r="C7" s="23">
        <v>17.986930000000001</v>
      </c>
      <c r="D7" s="23">
        <v>15.00637</v>
      </c>
      <c r="E7" s="23">
        <v>3.8738049999999999</v>
      </c>
      <c r="F7" s="23">
        <v>0.39851520000000001</v>
      </c>
      <c r="G7" s="23">
        <v>0.68806149999999999</v>
      </c>
    </row>
    <row r="8" spans="2:7" x14ac:dyDescent="0.25">
      <c r="B8" s="22" t="s">
        <v>7</v>
      </c>
      <c r="C8" s="23">
        <v>17.084969999999998</v>
      </c>
      <c r="D8" s="23">
        <v>16.05161</v>
      </c>
      <c r="E8" s="23">
        <v>4.0064450000000003</v>
      </c>
      <c r="F8" s="23">
        <v>0.30024469999999998</v>
      </c>
      <c r="G8" s="23">
        <v>0.71325640000000001</v>
      </c>
    </row>
    <row r="9" spans="2:7" x14ac:dyDescent="0.25">
      <c r="B9" s="22" t="s">
        <v>8</v>
      </c>
      <c r="C9" s="23">
        <v>17.66667</v>
      </c>
      <c r="D9" s="23">
        <v>14.169930000000001</v>
      </c>
      <c r="E9" s="23">
        <v>3.764297</v>
      </c>
      <c r="F9" s="23">
        <v>0.55442919999999996</v>
      </c>
      <c r="G9" s="23">
        <v>0.64534939999999996</v>
      </c>
    </row>
    <row r="10" spans="2:7" x14ac:dyDescent="0.25">
      <c r="B10" s="22" t="s">
        <v>9</v>
      </c>
      <c r="C10" s="23">
        <v>17.346409999999999</v>
      </c>
      <c r="D10" s="23">
        <v>13.677390000000001</v>
      </c>
      <c r="E10" s="23">
        <v>3.6982949999999999</v>
      </c>
      <c r="F10" s="23">
        <v>0.56727490000000003</v>
      </c>
      <c r="G10" s="23">
        <v>0.63794989999999996</v>
      </c>
    </row>
    <row r="11" spans="2:7" x14ac:dyDescent="0.25">
      <c r="B11" s="22" t="s">
        <v>10</v>
      </c>
      <c r="C11" s="23">
        <v>17.86928</v>
      </c>
      <c r="D11" s="23">
        <v>11.865259999999999</v>
      </c>
      <c r="E11" s="23">
        <v>3.4445990000000002</v>
      </c>
      <c r="F11" s="23">
        <v>0.4880002</v>
      </c>
      <c r="G11" s="23">
        <v>0.67053039999999997</v>
      </c>
    </row>
    <row r="18" spans="2:7" x14ac:dyDescent="0.25">
      <c r="B18" s="37"/>
      <c r="C18" s="37"/>
      <c r="D18" s="37"/>
      <c r="E18" s="37"/>
      <c r="F18" s="37"/>
      <c r="G18" s="36"/>
    </row>
    <row r="19" spans="2:7" x14ac:dyDescent="0.25">
      <c r="B19" s="37"/>
      <c r="C19" s="37"/>
      <c r="D19" s="37"/>
      <c r="E19" s="37"/>
      <c r="F19" s="37"/>
      <c r="G19" s="36"/>
    </row>
    <row r="20" spans="2:7" x14ac:dyDescent="0.25">
      <c r="B20" s="37"/>
      <c r="C20" s="37"/>
      <c r="D20" s="37"/>
      <c r="E20" s="37"/>
      <c r="F20" s="37"/>
      <c r="G20" s="36"/>
    </row>
    <row r="21" spans="2:7" x14ac:dyDescent="0.25">
      <c r="B21" s="37"/>
      <c r="C21" s="37"/>
      <c r="D21" s="37"/>
      <c r="E21" s="37"/>
      <c r="F21" s="37"/>
      <c r="G21" s="36"/>
    </row>
    <row r="22" spans="2:7" x14ac:dyDescent="0.25">
      <c r="B22" s="37"/>
      <c r="C22" s="37"/>
      <c r="D22" s="37"/>
      <c r="E22" s="37"/>
      <c r="F22" s="37"/>
      <c r="G22" s="36"/>
    </row>
    <row r="23" spans="2:7" x14ac:dyDescent="0.25">
      <c r="B23" s="37"/>
      <c r="C23" s="37"/>
      <c r="D23" s="37"/>
      <c r="E23" s="37"/>
      <c r="F23" s="37"/>
      <c r="G23" s="36"/>
    </row>
    <row r="24" spans="2:7" x14ac:dyDescent="0.25">
      <c r="B24" s="19"/>
      <c r="C24" s="19"/>
      <c r="D24" s="19"/>
      <c r="E24" s="19"/>
      <c r="F24" s="19"/>
      <c r="G24" s="18"/>
    </row>
    <row r="25" spans="2:7" x14ac:dyDescent="0.25">
      <c r="B25" s="19"/>
      <c r="C25" s="19"/>
      <c r="D25" s="19"/>
      <c r="E25" s="19"/>
      <c r="F25" s="19"/>
      <c r="G25" s="18"/>
    </row>
    <row r="26" spans="2:7" x14ac:dyDescent="0.25">
      <c r="B26" s="19"/>
      <c r="C26" s="19"/>
      <c r="D26" s="19"/>
      <c r="E26" s="19"/>
      <c r="F26" s="19"/>
      <c r="G26" s="18"/>
    </row>
    <row r="27" spans="2:7" x14ac:dyDescent="0.25">
      <c r="B27" s="19"/>
      <c r="C27" s="19"/>
      <c r="D27" s="19"/>
      <c r="E27" s="19"/>
      <c r="F27" s="19"/>
      <c r="G27" s="18"/>
    </row>
    <row r="28" spans="2:7" x14ac:dyDescent="0.25">
      <c r="B28" s="19"/>
      <c r="C28" s="19"/>
      <c r="D28" s="19"/>
      <c r="E28" s="19"/>
      <c r="F28" s="19"/>
      <c r="G28" s="18"/>
    </row>
    <row r="29" spans="2:7" x14ac:dyDescent="0.25">
      <c r="B29" s="19"/>
      <c r="C29" s="19"/>
      <c r="D29" s="19"/>
      <c r="E29" s="19"/>
      <c r="F29" s="19"/>
      <c r="G29" s="18"/>
    </row>
    <row r="30" spans="2:7" x14ac:dyDescent="0.25">
      <c r="B30" s="19"/>
      <c r="C30" s="19"/>
      <c r="D30" s="19"/>
      <c r="E30" s="19"/>
      <c r="F30" s="19"/>
      <c r="G30" s="18"/>
    </row>
    <row r="31" spans="2:7" x14ac:dyDescent="0.25">
      <c r="B31" s="19"/>
      <c r="C31" s="19"/>
      <c r="D31" s="19"/>
      <c r="E31" s="19"/>
      <c r="F31" s="19"/>
      <c r="G31" s="18"/>
    </row>
    <row r="32" spans="2:7" x14ac:dyDescent="0.25">
      <c r="B32" s="19"/>
      <c r="C32" s="19"/>
      <c r="D32" s="19"/>
      <c r="E32" s="19"/>
      <c r="F32" s="19"/>
      <c r="G32" s="18"/>
    </row>
    <row r="33" spans="2:7" x14ac:dyDescent="0.25">
      <c r="B33" s="19"/>
      <c r="C33" s="19"/>
      <c r="D33" s="19"/>
      <c r="E33" s="19"/>
      <c r="F33" s="19"/>
      <c r="G33" s="18"/>
    </row>
    <row r="34" spans="2:7" x14ac:dyDescent="0.25">
      <c r="B34" s="19"/>
      <c r="C34" s="19"/>
      <c r="D34" s="19"/>
      <c r="E34" s="19"/>
      <c r="F34" s="19"/>
      <c r="G34" s="18"/>
    </row>
    <row r="35" spans="2:7" x14ac:dyDescent="0.25">
      <c r="B35" s="19"/>
      <c r="C35" s="19"/>
      <c r="D35" s="19"/>
      <c r="E35" s="19"/>
      <c r="F35" s="19"/>
      <c r="G35" s="18"/>
    </row>
    <row r="36" spans="2:7" x14ac:dyDescent="0.25">
      <c r="B36" s="19"/>
      <c r="C36" s="19"/>
      <c r="D36" s="19"/>
      <c r="E36" s="19"/>
      <c r="F36" s="19"/>
      <c r="G36" s="18"/>
    </row>
    <row r="37" spans="2:7" x14ac:dyDescent="0.25">
      <c r="B37" s="19"/>
      <c r="C37" s="19"/>
      <c r="D37" s="19"/>
      <c r="E37" s="19"/>
      <c r="F37" s="19"/>
      <c r="G37" s="18"/>
    </row>
    <row r="38" spans="2:7" x14ac:dyDescent="0.25">
      <c r="B38" s="19"/>
      <c r="C38" s="19"/>
      <c r="D38" s="19"/>
      <c r="E38" s="19"/>
      <c r="F38" s="19"/>
      <c r="G38" s="18"/>
    </row>
  </sheetData>
  <mergeCells count="2">
    <mergeCell ref="B4:B5"/>
    <mergeCell ref="C4:G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5CD97-B74E-4E4B-B933-6864AC1E698F}">
  <dimension ref="A1:R126"/>
  <sheetViews>
    <sheetView topLeftCell="B1" workbookViewId="0">
      <selection activeCell="T9" sqref="T9"/>
    </sheetView>
  </sheetViews>
  <sheetFormatPr defaultRowHeight="15" x14ac:dyDescent="0.25"/>
  <cols>
    <col min="5" max="5" width="9.28515625" customWidth="1"/>
    <col min="6" max="6" width="33.140625" customWidth="1"/>
    <col min="16" max="16" width="13.140625" customWidth="1"/>
    <col min="17" max="17" width="19.28515625" customWidth="1"/>
    <col min="18" max="18" width="9.57031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123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121</v>
      </c>
      <c r="N1" t="s">
        <v>122</v>
      </c>
    </row>
    <row r="2" spans="1:18" x14ac:dyDescent="0.25">
      <c r="A2">
        <v>21726</v>
      </c>
      <c r="B2">
        <v>0</v>
      </c>
      <c r="C2">
        <v>1940</v>
      </c>
      <c r="D2" s="1">
        <v>44134.717256944445</v>
      </c>
      <c r="E2" t="s">
        <v>18</v>
      </c>
      <c r="F2" t="s">
        <v>124</v>
      </c>
      <c r="G2">
        <v>3</v>
      </c>
      <c r="H2">
        <v>2</v>
      </c>
      <c r="I2">
        <v>5</v>
      </c>
      <c r="J2">
        <v>4</v>
      </c>
      <c r="K2">
        <v>4</v>
      </c>
      <c r="L2">
        <v>4</v>
      </c>
      <c r="M2">
        <f>G2+H2+I2+J2+K2+L2</f>
        <v>22</v>
      </c>
      <c r="N2">
        <f>IF(F2="ANO",1,0)</f>
        <v>1</v>
      </c>
    </row>
    <row r="3" spans="1:18" x14ac:dyDescent="0.25">
      <c r="A3">
        <v>23470</v>
      </c>
      <c r="B3">
        <v>1</v>
      </c>
      <c r="C3">
        <v>1948</v>
      </c>
      <c r="D3" s="1">
        <v>44150.85429398148</v>
      </c>
      <c r="E3" t="s">
        <v>23</v>
      </c>
      <c r="F3" t="s">
        <v>125</v>
      </c>
      <c r="G3">
        <v>1</v>
      </c>
      <c r="H3">
        <v>3</v>
      </c>
      <c r="I3">
        <v>1</v>
      </c>
      <c r="J3">
        <v>2</v>
      </c>
      <c r="K3">
        <v>3</v>
      </c>
      <c r="L3">
        <v>3</v>
      </c>
      <c r="M3">
        <f t="shared" ref="M3:M66" si="0">G3+H3+I3+J3+K3+L3</f>
        <v>13</v>
      </c>
      <c r="N3">
        <f t="shared" ref="N3:N66" si="1">IF(F3="ANO",1,0)</f>
        <v>0</v>
      </c>
      <c r="Q3" s="35" t="s">
        <v>126</v>
      </c>
    </row>
    <row r="4" spans="1:18" x14ac:dyDescent="0.25">
      <c r="A4">
        <v>21169</v>
      </c>
      <c r="B4">
        <v>0</v>
      </c>
      <c r="C4">
        <v>1949</v>
      </c>
      <c r="D4" s="1">
        <v>44133.517928240741</v>
      </c>
      <c r="E4" t="s">
        <v>19</v>
      </c>
      <c r="F4" t="s">
        <v>124</v>
      </c>
      <c r="G4">
        <v>3</v>
      </c>
      <c r="H4">
        <v>4</v>
      </c>
      <c r="I4">
        <v>3</v>
      </c>
      <c r="J4">
        <v>3</v>
      </c>
      <c r="K4">
        <v>3</v>
      </c>
      <c r="L4">
        <v>4</v>
      </c>
      <c r="M4">
        <f t="shared" si="0"/>
        <v>20</v>
      </c>
      <c r="N4">
        <f t="shared" si="1"/>
        <v>1</v>
      </c>
      <c r="P4" t="s">
        <v>147</v>
      </c>
      <c r="Q4" t="s">
        <v>148</v>
      </c>
      <c r="R4" t="s">
        <v>121</v>
      </c>
    </row>
    <row r="5" spans="1:18" x14ac:dyDescent="0.25">
      <c r="A5">
        <v>21736</v>
      </c>
      <c r="B5">
        <v>1</v>
      </c>
      <c r="C5">
        <v>1950</v>
      </c>
      <c r="D5" s="1">
        <v>44134.734930555554</v>
      </c>
      <c r="E5" t="s">
        <v>53</v>
      </c>
      <c r="F5" t="s">
        <v>124</v>
      </c>
      <c r="G5">
        <v>1</v>
      </c>
      <c r="H5">
        <v>3</v>
      </c>
      <c r="I5">
        <v>3</v>
      </c>
      <c r="J5">
        <v>2</v>
      </c>
      <c r="K5">
        <v>3</v>
      </c>
      <c r="L5">
        <v>3</v>
      </c>
      <c r="M5">
        <f t="shared" si="0"/>
        <v>15</v>
      </c>
      <c r="N5">
        <f t="shared" si="1"/>
        <v>1</v>
      </c>
      <c r="P5" t="s">
        <v>148</v>
      </c>
      <c r="Q5" s="21">
        <v>1</v>
      </c>
      <c r="R5" s="20">
        <v>0.49815555798821681</v>
      </c>
    </row>
    <row r="6" spans="1:18" x14ac:dyDescent="0.25">
      <c r="A6">
        <v>22221</v>
      </c>
      <c r="B6">
        <v>1</v>
      </c>
      <c r="C6">
        <v>1955</v>
      </c>
      <c r="D6" s="1">
        <v>44137.451215277775</v>
      </c>
      <c r="E6" t="s">
        <v>54</v>
      </c>
      <c r="F6" t="s">
        <v>125</v>
      </c>
      <c r="G6">
        <v>2</v>
      </c>
      <c r="H6">
        <v>3</v>
      </c>
      <c r="I6">
        <v>4</v>
      </c>
      <c r="J6">
        <v>2</v>
      </c>
      <c r="K6">
        <v>3</v>
      </c>
      <c r="L6">
        <v>2</v>
      </c>
      <c r="M6">
        <f t="shared" si="0"/>
        <v>16</v>
      </c>
      <c r="N6">
        <f t="shared" si="1"/>
        <v>0</v>
      </c>
      <c r="P6" t="s">
        <v>149</v>
      </c>
      <c r="Q6" s="20">
        <v>0.49815555798821681</v>
      </c>
      <c r="R6" s="21">
        <v>1</v>
      </c>
    </row>
    <row r="7" spans="1:18" x14ac:dyDescent="0.25">
      <c r="A7">
        <v>20752</v>
      </c>
      <c r="B7">
        <v>0</v>
      </c>
      <c r="C7">
        <v>1955</v>
      </c>
      <c r="D7" s="1">
        <v>44132.767893518518</v>
      </c>
      <c r="E7" t="s">
        <v>20</v>
      </c>
      <c r="F7" t="s">
        <v>124</v>
      </c>
      <c r="G7">
        <v>4</v>
      </c>
      <c r="H7">
        <v>4</v>
      </c>
      <c r="I7">
        <v>4</v>
      </c>
      <c r="J7">
        <v>5</v>
      </c>
      <c r="K7">
        <v>5</v>
      </c>
      <c r="L7">
        <v>2</v>
      </c>
      <c r="M7">
        <f t="shared" si="0"/>
        <v>24</v>
      </c>
      <c r="N7">
        <f t="shared" si="1"/>
        <v>1</v>
      </c>
    </row>
    <row r="8" spans="1:18" x14ac:dyDescent="0.25">
      <c r="A8">
        <v>20933</v>
      </c>
      <c r="B8">
        <v>0</v>
      </c>
      <c r="C8">
        <v>1957</v>
      </c>
      <c r="D8" s="1">
        <v>44132.875208333331</v>
      </c>
      <c r="E8" t="s">
        <v>19</v>
      </c>
      <c r="F8" t="s">
        <v>124</v>
      </c>
      <c r="G8">
        <v>5</v>
      </c>
      <c r="H8">
        <v>4</v>
      </c>
      <c r="I8">
        <v>3</v>
      </c>
      <c r="J8">
        <v>4</v>
      </c>
      <c r="K8">
        <v>5</v>
      </c>
      <c r="L8">
        <v>5</v>
      </c>
      <c r="M8">
        <f t="shared" si="0"/>
        <v>26</v>
      </c>
      <c r="N8">
        <f t="shared" si="1"/>
        <v>1</v>
      </c>
    </row>
    <row r="9" spans="1:18" x14ac:dyDescent="0.25">
      <c r="A9">
        <v>21548</v>
      </c>
      <c r="B9">
        <v>1</v>
      </c>
      <c r="C9">
        <v>1958</v>
      </c>
      <c r="D9" s="1">
        <v>44133.967118055552</v>
      </c>
      <c r="E9" t="s">
        <v>19</v>
      </c>
      <c r="F9" t="s">
        <v>124</v>
      </c>
      <c r="G9">
        <v>3</v>
      </c>
      <c r="H9">
        <v>4</v>
      </c>
      <c r="I9">
        <v>4</v>
      </c>
      <c r="J9">
        <v>3</v>
      </c>
      <c r="K9">
        <v>3</v>
      </c>
      <c r="L9">
        <v>5</v>
      </c>
      <c r="M9">
        <f t="shared" si="0"/>
        <v>22</v>
      </c>
      <c r="N9">
        <f t="shared" si="1"/>
        <v>1</v>
      </c>
    </row>
    <row r="10" spans="1:18" x14ac:dyDescent="0.25">
      <c r="A10">
        <v>21862</v>
      </c>
      <c r="B10">
        <v>1</v>
      </c>
      <c r="C10">
        <v>1959</v>
      </c>
      <c r="D10" s="1">
        <v>44135.467361111114</v>
      </c>
      <c r="E10" t="s">
        <v>19</v>
      </c>
      <c r="F10" t="s">
        <v>124</v>
      </c>
      <c r="G10">
        <v>4</v>
      </c>
      <c r="H10">
        <v>3</v>
      </c>
      <c r="I10">
        <v>3</v>
      </c>
      <c r="J10">
        <v>3</v>
      </c>
      <c r="K10">
        <v>4</v>
      </c>
      <c r="L10">
        <v>4</v>
      </c>
      <c r="M10">
        <f t="shared" si="0"/>
        <v>21</v>
      </c>
      <c r="N10">
        <f t="shared" si="1"/>
        <v>1</v>
      </c>
    </row>
    <row r="11" spans="1:18" x14ac:dyDescent="0.25">
      <c r="A11">
        <v>21082</v>
      </c>
      <c r="B11">
        <v>1</v>
      </c>
      <c r="C11">
        <v>1960</v>
      </c>
      <c r="D11" s="1">
        <v>44133.299502314818</v>
      </c>
      <c r="E11" t="s">
        <v>19</v>
      </c>
      <c r="F11" t="s">
        <v>124</v>
      </c>
      <c r="G11">
        <v>4</v>
      </c>
      <c r="H11">
        <v>4</v>
      </c>
      <c r="I11">
        <v>5</v>
      </c>
      <c r="J11">
        <v>5</v>
      </c>
      <c r="K11">
        <v>5</v>
      </c>
      <c r="L11">
        <v>5</v>
      </c>
      <c r="M11">
        <f t="shared" si="0"/>
        <v>28</v>
      </c>
      <c r="N11">
        <f t="shared" si="1"/>
        <v>1</v>
      </c>
    </row>
    <row r="12" spans="1:18" x14ac:dyDescent="0.25">
      <c r="A12">
        <v>21354</v>
      </c>
      <c r="B12">
        <v>0</v>
      </c>
      <c r="C12">
        <v>1960</v>
      </c>
      <c r="D12" s="1">
        <v>44133.701099537036</v>
      </c>
      <c r="E12" t="s">
        <v>20</v>
      </c>
      <c r="F12" t="s">
        <v>124</v>
      </c>
      <c r="G12">
        <v>4</v>
      </c>
      <c r="H12">
        <v>4</v>
      </c>
      <c r="I12">
        <v>5</v>
      </c>
      <c r="J12">
        <v>5</v>
      </c>
      <c r="K12">
        <v>4</v>
      </c>
      <c r="L12">
        <v>5</v>
      </c>
      <c r="M12">
        <f t="shared" si="0"/>
        <v>27</v>
      </c>
      <c r="N12">
        <f t="shared" si="1"/>
        <v>1</v>
      </c>
    </row>
    <row r="13" spans="1:18" x14ac:dyDescent="0.25">
      <c r="A13">
        <v>22316</v>
      </c>
      <c r="B13">
        <v>1</v>
      </c>
      <c r="C13">
        <v>1961</v>
      </c>
      <c r="D13" s="1">
        <v>44137.73170138889</v>
      </c>
      <c r="E13" t="s">
        <v>20</v>
      </c>
      <c r="F13" t="s">
        <v>124</v>
      </c>
      <c r="G13">
        <v>2</v>
      </c>
      <c r="H13">
        <v>1</v>
      </c>
      <c r="I13">
        <v>4</v>
      </c>
      <c r="J13">
        <v>4</v>
      </c>
      <c r="K13">
        <v>2</v>
      </c>
      <c r="L13">
        <v>1</v>
      </c>
      <c r="M13">
        <f t="shared" si="0"/>
        <v>14</v>
      </c>
      <c r="N13">
        <f t="shared" si="1"/>
        <v>1</v>
      </c>
    </row>
    <row r="14" spans="1:18" x14ac:dyDescent="0.25">
      <c r="A14">
        <v>21991</v>
      </c>
      <c r="B14">
        <v>0</v>
      </c>
      <c r="C14">
        <v>1962</v>
      </c>
      <c r="D14" s="1">
        <v>44135.773738425924</v>
      </c>
      <c r="E14" t="s">
        <v>19</v>
      </c>
      <c r="F14" t="s">
        <v>124</v>
      </c>
      <c r="G14">
        <v>4</v>
      </c>
      <c r="H14">
        <v>3</v>
      </c>
      <c r="I14">
        <v>3</v>
      </c>
      <c r="J14">
        <v>3</v>
      </c>
      <c r="K14">
        <v>3</v>
      </c>
      <c r="L14">
        <v>2</v>
      </c>
      <c r="M14">
        <f t="shared" si="0"/>
        <v>18</v>
      </c>
      <c r="N14">
        <f t="shared" si="1"/>
        <v>1</v>
      </c>
    </row>
    <row r="15" spans="1:18" x14ac:dyDescent="0.25">
      <c r="A15">
        <v>21547</v>
      </c>
      <c r="B15">
        <v>0</v>
      </c>
      <c r="C15">
        <v>1963</v>
      </c>
      <c r="D15" s="1">
        <v>44133.963784722226</v>
      </c>
      <c r="E15" t="s">
        <v>19</v>
      </c>
      <c r="F15" t="s">
        <v>124</v>
      </c>
      <c r="G15">
        <v>4</v>
      </c>
      <c r="H15">
        <v>4</v>
      </c>
      <c r="I15">
        <v>5</v>
      </c>
      <c r="J15">
        <v>5</v>
      </c>
      <c r="K15">
        <v>4</v>
      </c>
      <c r="L15">
        <v>5</v>
      </c>
      <c r="M15">
        <f t="shared" si="0"/>
        <v>27</v>
      </c>
      <c r="N15">
        <f t="shared" si="1"/>
        <v>1</v>
      </c>
    </row>
    <row r="16" spans="1:18" x14ac:dyDescent="0.25">
      <c r="A16">
        <v>21576</v>
      </c>
      <c r="B16">
        <v>0</v>
      </c>
      <c r="C16">
        <v>1963</v>
      </c>
      <c r="D16" s="1">
        <v>44134.340937499997</v>
      </c>
      <c r="E16" t="s">
        <v>19</v>
      </c>
      <c r="F16" t="s">
        <v>124</v>
      </c>
      <c r="G16">
        <v>4</v>
      </c>
      <c r="H16">
        <v>4</v>
      </c>
      <c r="I16">
        <v>5</v>
      </c>
      <c r="J16">
        <v>4</v>
      </c>
      <c r="K16">
        <v>5</v>
      </c>
      <c r="L16">
        <v>5</v>
      </c>
      <c r="M16">
        <f t="shared" si="0"/>
        <v>27</v>
      </c>
      <c r="N16">
        <f t="shared" si="1"/>
        <v>1</v>
      </c>
    </row>
    <row r="17" spans="1:14" x14ac:dyDescent="0.25">
      <c r="A17">
        <v>21159</v>
      </c>
      <c r="B17">
        <v>1</v>
      </c>
      <c r="C17">
        <v>1965</v>
      </c>
      <c r="D17" s="1">
        <v>44134.366342592592</v>
      </c>
      <c r="E17" t="s">
        <v>23</v>
      </c>
      <c r="F17" t="s">
        <v>125</v>
      </c>
      <c r="G17">
        <v>2</v>
      </c>
      <c r="H17">
        <v>3</v>
      </c>
      <c r="I17">
        <v>2</v>
      </c>
      <c r="J17">
        <v>1</v>
      </c>
      <c r="K17">
        <v>2</v>
      </c>
      <c r="L17">
        <v>1</v>
      </c>
      <c r="M17">
        <f t="shared" si="0"/>
        <v>11</v>
      </c>
      <c r="N17">
        <f t="shared" si="1"/>
        <v>0</v>
      </c>
    </row>
    <row r="18" spans="1:14" x14ac:dyDescent="0.25">
      <c r="A18">
        <v>21091</v>
      </c>
      <c r="B18">
        <v>1</v>
      </c>
      <c r="C18">
        <v>1967</v>
      </c>
      <c r="D18" s="1">
        <v>44133.325381944444</v>
      </c>
      <c r="E18" t="s">
        <v>19</v>
      </c>
      <c r="F18" t="s">
        <v>124</v>
      </c>
      <c r="G18">
        <v>4</v>
      </c>
      <c r="H18">
        <v>3</v>
      </c>
      <c r="I18">
        <v>5</v>
      </c>
      <c r="J18">
        <v>4</v>
      </c>
      <c r="K18">
        <v>5</v>
      </c>
      <c r="L18">
        <v>5</v>
      </c>
      <c r="M18">
        <f t="shared" si="0"/>
        <v>26</v>
      </c>
      <c r="N18">
        <f t="shared" si="1"/>
        <v>1</v>
      </c>
    </row>
    <row r="19" spans="1:14" x14ac:dyDescent="0.25">
      <c r="A19">
        <v>21860</v>
      </c>
      <c r="B19">
        <v>0</v>
      </c>
      <c r="C19">
        <v>1967</v>
      </c>
      <c r="D19" s="1">
        <v>44135.465833333335</v>
      </c>
      <c r="E19" t="s">
        <v>19</v>
      </c>
      <c r="F19" t="s">
        <v>124</v>
      </c>
      <c r="G19">
        <v>3</v>
      </c>
      <c r="H19">
        <v>4</v>
      </c>
      <c r="I19">
        <v>4</v>
      </c>
      <c r="J19">
        <v>4</v>
      </c>
      <c r="K19">
        <v>2</v>
      </c>
      <c r="L19">
        <v>4</v>
      </c>
      <c r="M19">
        <f t="shared" si="0"/>
        <v>21</v>
      </c>
      <c r="N19">
        <f t="shared" si="1"/>
        <v>1</v>
      </c>
    </row>
    <row r="20" spans="1:14" x14ac:dyDescent="0.25">
      <c r="A20">
        <v>21543</v>
      </c>
      <c r="B20">
        <v>0</v>
      </c>
      <c r="C20">
        <v>1968</v>
      </c>
      <c r="D20" s="1">
        <v>44133.947442129633</v>
      </c>
      <c r="E20" t="s">
        <v>23</v>
      </c>
      <c r="F20" t="s">
        <v>125</v>
      </c>
      <c r="G20">
        <v>2</v>
      </c>
      <c r="H20">
        <v>3</v>
      </c>
      <c r="I20">
        <v>2</v>
      </c>
      <c r="J20">
        <v>2</v>
      </c>
      <c r="K20">
        <v>3</v>
      </c>
      <c r="L20">
        <v>1</v>
      </c>
      <c r="M20">
        <f t="shared" si="0"/>
        <v>13</v>
      </c>
      <c r="N20">
        <f t="shared" si="1"/>
        <v>0</v>
      </c>
    </row>
    <row r="21" spans="1:14" x14ac:dyDescent="0.25">
      <c r="A21">
        <v>21735</v>
      </c>
      <c r="B21">
        <v>0</v>
      </c>
      <c r="C21">
        <v>1969</v>
      </c>
      <c r="D21" s="1">
        <v>44134.73369212963</v>
      </c>
      <c r="E21" t="s">
        <v>24</v>
      </c>
      <c r="F21" t="s">
        <v>124</v>
      </c>
      <c r="G21">
        <v>2</v>
      </c>
      <c r="H21">
        <v>1</v>
      </c>
      <c r="I21">
        <v>4</v>
      </c>
      <c r="J21">
        <v>3</v>
      </c>
      <c r="K21">
        <v>3</v>
      </c>
      <c r="L21">
        <v>3</v>
      </c>
      <c r="M21">
        <f t="shared" si="0"/>
        <v>16</v>
      </c>
      <c r="N21">
        <f t="shared" si="1"/>
        <v>1</v>
      </c>
    </row>
    <row r="22" spans="1:14" x14ac:dyDescent="0.25">
      <c r="A22">
        <v>21796</v>
      </c>
      <c r="B22">
        <v>0</v>
      </c>
      <c r="C22">
        <v>1969</v>
      </c>
      <c r="D22" s="1">
        <v>44134.936736111114</v>
      </c>
      <c r="E22" t="s">
        <v>25</v>
      </c>
      <c r="F22" t="s">
        <v>124</v>
      </c>
      <c r="G22">
        <v>4</v>
      </c>
      <c r="H22">
        <v>4</v>
      </c>
      <c r="I22">
        <v>4</v>
      </c>
      <c r="J22">
        <v>4</v>
      </c>
      <c r="K22">
        <v>4</v>
      </c>
      <c r="L22">
        <v>3</v>
      </c>
      <c r="M22">
        <f t="shared" si="0"/>
        <v>23</v>
      </c>
      <c r="N22">
        <f t="shared" si="1"/>
        <v>1</v>
      </c>
    </row>
    <row r="23" spans="1:14" x14ac:dyDescent="0.25">
      <c r="A23">
        <v>21348</v>
      </c>
      <c r="B23">
        <v>1</v>
      </c>
      <c r="C23">
        <v>1970</v>
      </c>
      <c r="D23" s="1">
        <v>44133.696273148147</v>
      </c>
      <c r="E23" t="s">
        <v>20</v>
      </c>
      <c r="F23" t="s">
        <v>124</v>
      </c>
      <c r="G23">
        <v>3</v>
      </c>
      <c r="H23">
        <v>3</v>
      </c>
      <c r="I23">
        <v>4</v>
      </c>
      <c r="J23">
        <v>4</v>
      </c>
      <c r="K23">
        <v>5</v>
      </c>
      <c r="L23">
        <v>5</v>
      </c>
      <c r="M23">
        <f t="shared" si="0"/>
        <v>24</v>
      </c>
      <c r="N23">
        <f t="shared" si="1"/>
        <v>1</v>
      </c>
    </row>
    <row r="24" spans="1:14" x14ac:dyDescent="0.25">
      <c r="A24">
        <v>20440</v>
      </c>
      <c r="B24">
        <v>0</v>
      </c>
      <c r="C24">
        <v>1970</v>
      </c>
      <c r="D24" s="1">
        <v>44132.357222222221</v>
      </c>
      <c r="E24" t="s">
        <v>19</v>
      </c>
      <c r="F24" t="s">
        <v>124</v>
      </c>
      <c r="G24">
        <v>3</v>
      </c>
      <c r="H24">
        <v>3</v>
      </c>
      <c r="I24">
        <v>2</v>
      </c>
      <c r="J24">
        <v>4</v>
      </c>
      <c r="K24">
        <v>5</v>
      </c>
      <c r="L24">
        <v>5</v>
      </c>
      <c r="M24">
        <f t="shared" si="0"/>
        <v>22</v>
      </c>
      <c r="N24">
        <f t="shared" si="1"/>
        <v>1</v>
      </c>
    </row>
    <row r="25" spans="1:14" x14ac:dyDescent="0.25">
      <c r="A25">
        <v>21572</v>
      </c>
      <c r="B25">
        <v>0</v>
      </c>
      <c r="C25">
        <v>1970</v>
      </c>
      <c r="D25" s="1">
        <v>44134.336469907408</v>
      </c>
      <c r="E25" t="s">
        <v>19</v>
      </c>
      <c r="F25" t="s">
        <v>124</v>
      </c>
      <c r="G25">
        <v>2</v>
      </c>
      <c r="H25">
        <v>3</v>
      </c>
      <c r="I25">
        <v>4</v>
      </c>
      <c r="J25">
        <v>4</v>
      </c>
      <c r="K25">
        <v>4</v>
      </c>
      <c r="L25">
        <v>5</v>
      </c>
      <c r="M25">
        <f t="shared" si="0"/>
        <v>22</v>
      </c>
      <c r="N25">
        <f t="shared" si="1"/>
        <v>1</v>
      </c>
    </row>
    <row r="26" spans="1:14" x14ac:dyDescent="0.25">
      <c r="A26">
        <v>21706</v>
      </c>
      <c r="B26">
        <v>0</v>
      </c>
      <c r="C26">
        <v>1970</v>
      </c>
      <c r="D26" s="1">
        <v>44134.650219907409</v>
      </c>
      <c r="E26" t="s">
        <v>23</v>
      </c>
      <c r="F26" t="s">
        <v>125</v>
      </c>
      <c r="G26">
        <v>2</v>
      </c>
      <c r="H26">
        <v>4</v>
      </c>
      <c r="I26">
        <v>5</v>
      </c>
      <c r="J26">
        <v>5</v>
      </c>
      <c r="K26">
        <v>5</v>
      </c>
      <c r="L26">
        <v>5</v>
      </c>
      <c r="M26">
        <f t="shared" si="0"/>
        <v>26</v>
      </c>
      <c r="N26">
        <f t="shared" si="1"/>
        <v>0</v>
      </c>
    </row>
    <row r="27" spans="1:14" x14ac:dyDescent="0.25">
      <c r="A27">
        <v>22088</v>
      </c>
      <c r="B27">
        <v>0</v>
      </c>
      <c r="C27">
        <v>1970</v>
      </c>
      <c r="D27" s="1">
        <v>44136.389699074076</v>
      </c>
      <c r="E27" t="s">
        <v>23</v>
      </c>
      <c r="F27" t="s">
        <v>125</v>
      </c>
      <c r="G27">
        <v>1</v>
      </c>
      <c r="H27">
        <v>1</v>
      </c>
      <c r="I27">
        <v>5</v>
      </c>
      <c r="J27">
        <v>2</v>
      </c>
      <c r="K27">
        <v>1</v>
      </c>
      <c r="L27">
        <v>1</v>
      </c>
      <c r="M27">
        <f t="shared" si="0"/>
        <v>11</v>
      </c>
      <c r="N27">
        <f t="shared" si="1"/>
        <v>0</v>
      </c>
    </row>
    <row r="28" spans="1:14" x14ac:dyDescent="0.25">
      <c r="A28">
        <v>22755</v>
      </c>
      <c r="B28">
        <v>0</v>
      </c>
      <c r="C28">
        <v>1970</v>
      </c>
      <c r="D28" s="1">
        <v>44140.489363425928</v>
      </c>
      <c r="E28" t="s">
        <v>20</v>
      </c>
      <c r="F28" t="s">
        <v>124</v>
      </c>
      <c r="G28">
        <v>5</v>
      </c>
      <c r="H28">
        <v>3</v>
      </c>
      <c r="I28">
        <v>5</v>
      </c>
      <c r="J28">
        <v>2</v>
      </c>
      <c r="K28">
        <v>3</v>
      </c>
      <c r="L28">
        <v>3</v>
      </c>
      <c r="M28">
        <f t="shared" si="0"/>
        <v>21</v>
      </c>
      <c r="N28">
        <f t="shared" si="1"/>
        <v>1</v>
      </c>
    </row>
    <row r="29" spans="1:14" x14ac:dyDescent="0.25">
      <c r="A29">
        <v>21329</v>
      </c>
      <c r="B29">
        <v>1</v>
      </c>
      <c r="C29">
        <v>1972</v>
      </c>
      <c r="D29" s="1">
        <v>44133.674293981479</v>
      </c>
      <c r="E29" t="s">
        <v>25</v>
      </c>
      <c r="F29" t="s">
        <v>124</v>
      </c>
      <c r="G29">
        <v>4</v>
      </c>
      <c r="H29">
        <v>3</v>
      </c>
      <c r="I29">
        <v>5</v>
      </c>
      <c r="J29">
        <v>4</v>
      </c>
      <c r="K29">
        <v>4</v>
      </c>
      <c r="L29">
        <v>4</v>
      </c>
      <c r="M29">
        <f t="shared" si="0"/>
        <v>24</v>
      </c>
      <c r="N29">
        <f t="shared" si="1"/>
        <v>1</v>
      </c>
    </row>
    <row r="30" spans="1:14" x14ac:dyDescent="0.25">
      <c r="A30">
        <v>20771</v>
      </c>
      <c r="B30">
        <v>0</v>
      </c>
      <c r="C30">
        <v>1972</v>
      </c>
      <c r="D30" s="1">
        <v>44132.805358796293</v>
      </c>
      <c r="E30" t="s">
        <v>19</v>
      </c>
      <c r="F30" t="s">
        <v>124</v>
      </c>
      <c r="G30">
        <v>4</v>
      </c>
      <c r="H30">
        <v>4</v>
      </c>
      <c r="I30">
        <v>4</v>
      </c>
      <c r="J30">
        <v>4</v>
      </c>
      <c r="K30">
        <v>4</v>
      </c>
      <c r="L30">
        <v>2</v>
      </c>
      <c r="M30">
        <f t="shared" si="0"/>
        <v>22</v>
      </c>
      <c r="N30">
        <f t="shared" si="1"/>
        <v>1</v>
      </c>
    </row>
    <row r="31" spans="1:14" x14ac:dyDescent="0.25">
      <c r="A31">
        <v>21277</v>
      </c>
      <c r="B31">
        <v>0</v>
      </c>
      <c r="C31">
        <v>1972</v>
      </c>
      <c r="D31" s="1">
        <v>44133.612442129626</v>
      </c>
      <c r="E31" t="s">
        <v>26</v>
      </c>
      <c r="F31" t="s">
        <v>124</v>
      </c>
      <c r="G31">
        <v>4</v>
      </c>
      <c r="H31">
        <v>3</v>
      </c>
      <c r="I31">
        <v>5</v>
      </c>
      <c r="J31">
        <v>4</v>
      </c>
      <c r="K31">
        <v>4</v>
      </c>
      <c r="L31">
        <v>5</v>
      </c>
      <c r="M31">
        <f t="shared" si="0"/>
        <v>25</v>
      </c>
      <c r="N31">
        <f t="shared" si="1"/>
        <v>1</v>
      </c>
    </row>
    <row r="32" spans="1:14" x14ac:dyDescent="0.25">
      <c r="A32">
        <v>21573</v>
      </c>
      <c r="B32">
        <v>0</v>
      </c>
      <c r="C32">
        <v>1972</v>
      </c>
      <c r="D32" s="1">
        <v>44134.33803240741</v>
      </c>
      <c r="E32" t="s">
        <v>19</v>
      </c>
      <c r="F32" t="s">
        <v>124</v>
      </c>
      <c r="G32">
        <v>4</v>
      </c>
      <c r="H32">
        <v>4</v>
      </c>
      <c r="I32">
        <v>4</v>
      </c>
      <c r="J32">
        <v>3</v>
      </c>
      <c r="K32">
        <v>5</v>
      </c>
      <c r="L32">
        <v>5</v>
      </c>
      <c r="M32">
        <f t="shared" si="0"/>
        <v>25</v>
      </c>
      <c r="N32">
        <f t="shared" si="1"/>
        <v>1</v>
      </c>
    </row>
    <row r="33" spans="1:14" x14ac:dyDescent="0.25">
      <c r="A33">
        <v>21618</v>
      </c>
      <c r="B33">
        <v>0</v>
      </c>
      <c r="C33">
        <v>1972</v>
      </c>
      <c r="D33" s="1">
        <v>44134.425659722219</v>
      </c>
      <c r="E33" t="s">
        <v>27</v>
      </c>
      <c r="F33" t="s">
        <v>124</v>
      </c>
      <c r="G33">
        <v>4</v>
      </c>
      <c r="H33">
        <v>2</v>
      </c>
      <c r="I33">
        <v>5</v>
      </c>
      <c r="J33">
        <v>3</v>
      </c>
      <c r="K33">
        <v>3</v>
      </c>
      <c r="L33">
        <v>1</v>
      </c>
      <c r="M33">
        <f t="shared" si="0"/>
        <v>18</v>
      </c>
      <c r="N33">
        <f t="shared" si="1"/>
        <v>1</v>
      </c>
    </row>
    <row r="34" spans="1:14" x14ac:dyDescent="0.25">
      <c r="A34">
        <v>22220</v>
      </c>
      <c r="B34">
        <v>0</v>
      </c>
      <c r="C34">
        <v>1972</v>
      </c>
      <c r="D34" s="1">
        <v>44137.399583333332</v>
      </c>
      <c r="E34" t="s">
        <v>28</v>
      </c>
      <c r="F34" t="s">
        <v>124</v>
      </c>
      <c r="G34">
        <v>4</v>
      </c>
      <c r="H34">
        <v>3</v>
      </c>
      <c r="I34">
        <v>5</v>
      </c>
      <c r="J34">
        <v>4</v>
      </c>
      <c r="K34">
        <v>4</v>
      </c>
      <c r="L34">
        <v>4</v>
      </c>
      <c r="M34">
        <f t="shared" si="0"/>
        <v>24</v>
      </c>
      <c r="N34">
        <f t="shared" si="1"/>
        <v>1</v>
      </c>
    </row>
    <row r="35" spans="1:14" x14ac:dyDescent="0.25">
      <c r="A35">
        <v>19252</v>
      </c>
      <c r="B35">
        <v>1</v>
      </c>
      <c r="C35">
        <v>1973</v>
      </c>
      <c r="D35" s="1">
        <v>44131.369641203702</v>
      </c>
      <c r="E35" t="s">
        <v>19</v>
      </c>
      <c r="F35" t="s">
        <v>124</v>
      </c>
      <c r="G35">
        <v>3</v>
      </c>
      <c r="H35">
        <v>3</v>
      </c>
      <c r="I35">
        <v>4</v>
      </c>
      <c r="J35">
        <v>5</v>
      </c>
      <c r="K35">
        <v>5</v>
      </c>
      <c r="L35">
        <v>5</v>
      </c>
      <c r="M35">
        <f t="shared" si="0"/>
        <v>25</v>
      </c>
      <c r="N35">
        <f t="shared" si="1"/>
        <v>1</v>
      </c>
    </row>
    <row r="36" spans="1:14" x14ac:dyDescent="0.25">
      <c r="A36">
        <v>21131</v>
      </c>
      <c r="B36">
        <v>1</v>
      </c>
      <c r="C36">
        <v>1973</v>
      </c>
      <c r="D36" s="1">
        <v>44133.418240740742</v>
      </c>
      <c r="E36" t="s">
        <v>56</v>
      </c>
      <c r="F36" t="s">
        <v>124</v>
      </c>
      <c r="G36">
        <v>3</v>
      </c>
      <c r="H36">
        <v>1</v>
      </c>
      <c r="I36">
        <v>5</v>
      </c>
      <c r="J36">
        <v>1</v>
      </c>
      <c r="K36">
        <v>5</v>
      </c>
      <c r="L36">
        <v>1</v>
      </c>
      <c r="M36">
        <f t="shared" si="0"/>
        <v>16</v>
      </c>
      <c r="N36">
        <f t="shared" si="1"/>
        <v>1</v>
      </c>
    </row>
    <row r="37" spans="1:14" x14ac:dyDescent="0.25">
      <c r="A37">
        <v>21648</v>
      </c>
      <c r="B37">
        <v>1</v>
      </c>
      <c r="C37">
        <v>1973</v>
      </c>
      <c r="D37" s="1">
        <v>44134.480347222219</v>
      </c>
      <c r="E37" t="s">
        <v>57</v>
      </c>
      <c r="F37" t="s">
        <v>125</v>
      </c>
      <c r="G37">
        <v>2</v>
      </c>
      <c r="H37">
        <v>4</v>
      </c>
      <c r="I37">
        <v>5</v>
      </c>
      <c r="J37">
        <v>3</v>
      </c>
      <c r="K37">
        <v>1</v>
      </c>
      <c r="L37">
        <v>1</v>
      </c>
      <c r="M37">
        <f t="shared" si="0"/>
        <v>16</v>
      </c>
      <c r="N37">
        <f t="shared" si="1"/>
        <v>0</v>
      </c>
    </row>
    <row r="38" spans="1:14" x14ac:dyDescent="0.25">
      <c r="A38">
        <v>21731</v>
      </c>
      <c r="B38">
        <v>1</v>
      </c>
      <c r="C38">
        <v>1973</v>
      </c>
      <c r="D38" s="1">
        <v>44134.724479166667</v>
      </c>
      <c r="E38" t="s">
        <v>58</v>
      </c>
      <c r="F38" t="s">
        <v>124</v>
      </c>
      <c r="G38">
        <v>4</v>
      </c>
      <c r="H38">
        <v>2</v>
      </c>
      <c r="I38">
        <v>5</v>
      </c>
      <c r="J38">
        <v>2</v>
      </c>
      <c r="K38">
        <v>3</v>
      </c>
      <c r="L38">
        <v>2</v>
      </c>
      <c r="M38">
        <f t="shared" si="0"/>
        <v>18</v>
      </c>
      <c r="N38">
        <f t="shared" si="1"/>
        <v>1</v>
      </c>
    </row>
    <row r="39" spans="1:14" x14ac:dyDescent="0.25">
      <c r="A39">
        <v>22285</v>
      </c>
      <c r="B39">
        <v>1</v>
      </c>
      <c r="C39">
        <v>1973</v>
      </c>
      <c r="D39" s="1">
        <v>44137.642592592594</v>
      </c>
      <c r="E39" t="s">
        <v>19</v>
      </c>
      <c r="F39" t="s">
        <v>124</v>
      </c>
      <c r="G39">
        <v>2</v>
      </c>
      <c r="H39">
        <v>4</v>
      </c>
      <c r="I39">
        <v>5</v>
      </c>
      <c r="J39">
        <v>4</v>
      </c>
      <c r="K39">
        <v>4</v>
      </c>
      <c r="L39">
        <v>5</v>
      </c>
      <c r="M39">
        <f t="shared" si="0"/>
        <v>24</v>
      </c>
      <c r="N39">
        <f t="shared" si="1"/>
        <v>1</v>
      </c>
    </row>
    <row r="40" spans="1:14" x14ac:dyDescent="0.25">
      <c r="A40">
        <v>19254</v>
      </c>
      <c r="B40">
        <v>0</v>
      </c>
      <c r="C40">
        <v>1973</v>
      </c>
      <c r="D40" s="1">
        <v>44131.370995370373</v>
      </c>
      <c r="E40" t="s">
        <v>19</v>
      </c>
      <c r="F40" t="s">
        <v>124</v>
      </c>
      <c r="G40">
        <v>2</v>
      </c>
      <c r="H40">
        <v>4</v>
      </c>
      <c r="I40">
        <v>4</v>
      </c>
      <c r="J40">
        <v>5</v>
      </c>
      <c r="K40">
        <v>5</v>
      </c>
      <c r="L40">
        <v>5</v>
      </c>
      <c r="M40">
        <f t="shared" si="0"/>
        <v>25</v>
      </c>
      <c r="N40">
        <f t="shared" si="1"/>
        <v>1</v>
      </c>
    </row>
    <row r="41" spans="1:14" x14ac:dyDescent="0.25">
      <c r="A41">
        <v>21733</v>
      </c>
      <c r="B41">
        <v>0</v>
      </c>
      <c r="C41">
        <v>1973</v>
      </c>
      <c r="D41" s="1">
        <v>44134.730474537035</v>
      </c>
      <c r="E41" t="s">
        <v>29</v>
      </c>
      <c r="F41" t="s">
        <v>124</v>
      </c>
      <c r="G41">
        <v>2</v>
      </c>
      <c r="H41">
        <v>5</v>
      </c>
      <c r="I41">
        <v>4</v>
      </c>
      <c r="J41">
        <v>3</v>
      </c>
      <c r="K41">
        <v>5</v>
      </c>
      <c r="L41">
        <v>5</v>
      </c>
      <c r="M41">
        <f t="shared" si="0"/>
        <v>24</v>
      </c>
      <c r="N41">
        <f t="shared" si="1"/>
        <v>1</v>
      </c>
    </row>
    <row r="42" spans="1:14" x14ac:dyDescent="0.25">
      <c r="A42">
        <v>21765</v>
      </c>
      <c r="B42">
        <v>0</v>
      </c>
      <c r="C42">
        <v>1973</v>
      </c>
      <c r="D42" s="1">
        <v>44134.818032407406</v>
      </c>
      <c r="E42" t="s">
        <v>20</v>
      </c>
      <c r="F42" t="s">
        <v>124</v>
      </c>
      <c r="G42">
        <v>3</v>
      </c>
      <c r="H42">
        <v>4</v>
      </c>
      <c r="I42">
        <v>4</v>
      </c>
      <c r="J42">
        <v>4</v>
      </c>
      <c r="K42">
        <v>5</v>
      </c>
      <c r="L42">
        <v>5</v>
      </c>
      <c r="M42">
        <f t="shared" si="0"/>
        <v>25</v>
      </c>
      <c r="N42">
        <f t="shared" si="1"/>
        <v>1</v>
      </c>
    </row>
    <row r="43" spans="1:14" x14ac:dyDescent="0.25">
      <c r="A43">
        <v>21755</v>
      </c>
      <c r="B43">
        <v>1</v>
      </c>
      <c r="C43">
        <v>1974</v>
      </c>
      <c r="D43" s="1">
        <v>44134.79247685185</v>
      </c>
      <c r="E43" t="s">
        <v>59</v>
      </c>
      <c r="F43" t="s">
        <v>125</v>
      </c>
      <c r="G43">
        <v>2</v>
      </c>
      <c r="H43">
        <v>3</v>
      </c>
      <c r="I43">
        <v>2</v>
      </c>
      <c r="J43">
        <v>4</v>
      </c>
      <c r="K43">
        <v>3</v>
      </c>
      <c r="L43">
        <v>4</v>
      </c>
      <c r="M43">
        <f t="shared" si="0"/>
        <v>18</v>
      </c>
      <c r="N43">
        <f t="shared" si="1"/>
        <v>0</v>
      </c>
    </row>
    <row r="44" spans="1:14" x14ac:dyDescent="0.25">
      <c r="A44">
        <v>21330</v>
      </c>
      <c r="B44">
        <v>0</v>
      </c>
      <c r="C44">
        <v>1974</v>
      </c>
      <c r="D44" s="1">
        <v>44133.675173611111</v>
      </c>
      <c r="E44" t="s">
        <v>19</v>
      </c>
      <c r="F44" t="s">
        <v>124</v>
      </c>
      <c r="G44">
        <v>3</v>
      </c>
      <c r="H44">
        <v>3</v>
      </c>
      <c r="I44">
        <v>5</v>
      </c>
      <c r="J44">
        <v>5</v>
      </c>
      <c r="K44">
        <v>5</v>
      </c>
      <c r="L44">
        <v>4</v>
      </c>
      <c r="M44">
        <f t="shared" si="0"/>
        <v>25</v>
      </c>
      <c r="N44">
        <f t="shared" si="1"/>
        <v>1</v>
      </c>
    </row>
    <row r="45" spans="1:14" x14ac:dyDescent="0.25">
      <c r="A45">
        <v>21339</v>
      </c>
      <c r="B45">
        <v>0</v>
      </c>
      <c r="C45">
        <v>1974</v>
      </c>
      <c r="D45" s="1">
        <v>44133.686550925922</v>
      </c>
      <c r="E45" t="s">
        <v>30</v>
      </c>
      <c r="F45" t="s">
        <v>124</v>
      </c>
      <c r="G45">
        <v>5</v>
      </c>
      <c r="H45">
        <v>3</v>
      </c>
      <c r="I45">
        <v>5</v>
      </c>
      <c r="J45">
        <v>4</v>
      </c>
      <c r="K45">
        <v>3</v>
      </c>
      <c r="L45">
        <v>4</v>
      </c>
      <c r="M45">
        <f t="shared" si="0"/>
        <v>24</v>
      </c>
      <c r="N45">
        <f t="shared" si="1"/>
        <v>1</v>
      </c>
    </row>
    <row r="46" spans="1:14" x14ac:dyDescent="0.25">
      <c r="A46">
        <v>21711</v>
      </c>
      <c r="B46">
        <v>0</v>
      </c>
      <c r="C46">
        <v>1974</v>
      </c>
      <c r="D46" s="1">
        <v>44134.676261574074</v>
      </c>
      <c r="E46" t="s">
        <v>19</v>
      </c>
      <c r="F46" t="s">
        <v>124</v>
      </c>
      <c r="G46">
        <v>4</v>
      </c>
      <c r="H46">
        <v>4</v>
      </c>
      <c r="I46">
        <v>5</v>
      </c>
      <c r="J46">
        <v>4</v>
      </c>
      <c r="K46">
        <v>4</v>
      </c>
      <c r="L46">
        <v>5</v>
      </c>
      <c r="M46">
        <f t="shared" si="0"/>
        <v>26</v>
      </c>
      <c r="N46">
        <f t="shared" si="1"/>
        <v>1</v>
      </c>
    </row>
    <row r="47" spans="1:14" x14ac:dyDescent="0.25">
      <c r="A47">
        <v>21913</v>
      </c>
      <c r="B47">
        <v>0</v>
      </c>
      <c r="C47">
        <v>1974</v>
      </c>
      <c r="D47" s="1">
        <v>44135.542893518519</v>
      </c>
      <c r="E47" t="s">
        <v>25</v>
      </c>
      <c r="F47" t="s">
        <v>124</v>
      </c>
      <c r="G47">
        <v>1</v>
      </c>
      <c r="H47">
        <v>4</v>
      </c>
      <c r="I47">
        <v>5</v>
      </c>
      <c r="J47">
        <v>3</v>
      </c>
      <c r="K47">
        <v>5</v>
      </c>
      <c r="L47">
        <v>1</v>
      </c>
      <c r="M47">
        <f t="shared" si="0"/>
        <v>19</v>
      </c>
      <c r="N47">
        <f t="shared" si="1"/>
        <v>1</v>
      </c>
    </row>
    <row r="48" spans="1:14" x14ac:dyDescent="0.25">
      <c r="A48">
        <v>21699</v>
      </c>
      <c r="B48">
        <v>1</v>
      </c>
      <c r="C48">
        <v>1975</v>
      </c>
      <c r="D48" s="1">
        <v>44134.63484953704</v>
      </c>
      <c r="E48" t="s">
        <v>19</v>
      </c>
      <c r="F48" t="s">
        <v>124</v>
      </c>
      <c r="G48">
        <v>4</v>
      </c>
      <c r="H48">
        <v>4</v>
      </c>
      <c r="I48">
        <v>4</v>
      </c>
      <c r="J48">
        <v>4</v>
      </c>
      <c r="K48">
        <v>5</v>
      </c>
      <c r="L48">
        <v>5</v>
      </c>
      <c r="M48">
        <f t="shared" si="0"/>
        <v>26</v>
      </c>
      <c r="N48">
        <f t="shared" si="1"/>
        <v>1</v>
      </c>
    </row>
    <row r="49" spans="1:14" x14ac:dyDescent="0.25">
      <c r="A49">
        <v>22080</v>
      </c>
      <c r="B49">
        <v>1</v>
      </c>
      <c r="C49">
        <v>1975</v>
      </c>
      <c r="D49" s="1">
        <v>44144.825648148151</v>
      </c>
      <c r="E49" t="s">
        <v>60</v>
      </c>
      <c r="F49" t="s">
        <v>125</v>
      </c>
      <c r="G49">
        <v>3</v>
      </c>
      <c r="H49">
        <v>3</v>
      </c>
      <c r="I49">
        <v>5</v>
      </c>
      <c r="J49">
        <v>3</v>
      </c>
      <c r="K49">
        <v>5</v>
      </c>
      <c r="L49">
        <v>1</v>
      </c>
      <c r="M49">
        <f t="shared" si="0"/>
        <v>20</v>
      </c>
      <c r="N49">
        <f t="shared" si="1"/>
        <v>0</v>
      </c>
    </row>
    <row r="50" spans="1:14" x14ac:dyDescent="0.25">
      <c r="A50">
        <v>20966</v>
      </c>
      <c r="B50">
        <v>0</v>
      </c>
      <c r="C50">
        <v>1975</v>
      </c>
      <c r="D50" s="1">
        <v>44132.905416666668</v>
      </c>
      <c r="E50" t="s">
        <v>19</v>
      </c>
      <c r="F50" t="s">
        <v>124</v>
      </c>
      <c r="G50">
        <v>3</v>
      </c>
      <c r="H50">
        <v>3</v>
      </c>
      <c r="I50">
        <v>3</v>
      </c>
      <c r="J50">
        <v>3</v>
      </c>
      <c r="K50">
        <v>3</v>
      </c>
      <c r="L50">
        <v>3</v>
      </c>
      <c r="M50">
        <f t="shared" si="0"/>
        <v>18</v>
      </c>
      <c r="N50">
        <f t="shared" si="1"/>
        <v>1</v>
      </c>
    </row>
    <row r="51" spans="1:14" x14ac:dyDescent="0.25">
      <c r="A51">
        <v>21697</v>
      </c>
      <c r="B51">
        <v>0</v>
      </c>
      <c r="C51">
        <v>1975</v>
      </c>
      <c r="D51" s="1">
        <v>44134.633692129632</v>
      </c>
      <c r="E51" t="s">
        <v>19</v>
      </c>
      <c r="F51" t="s">
        <v>124</v>
      </c>
      <c r="G51">
        <v>3</v>
      </c>
      <c r="H51">
        <v>4</v>
      </c>
      <c r="I51">
        <v>3</v>
      </c>
      <c r="J51">
        <v>4</v>
      </c>
      <c r="K51">
        <v>3</v>
      </c>
      <c r="L51">
        <v>4</v>
      </c>
      <c r="M51">
        <f t="shared" si="0"/>
        <v>21</v>
      </c>
      <c r="N51">
        <f t="shared" si="1"/>
        <v>1</v>
      </c>
    </row>
    <row r="52" spans="1:14" x14ac:dyDescent="0.25">
      <c r="A52">
        <v>21734</v>
      </c>
      <c r="B52">
        <v>0</v>
      </c>
      <c r="C52">
        <v>1975</v>
      </c>
      <c r="D52" s="1">
        <v>44134.732187499998</v>
      </c>
      <c r="E52" t="s">
        <v>31</v>
      </c>
      <c r="F52" t="s">
        <v>124</v>
      </c>
      <c r="G52">
        <v>4</v>
      </c>
      <c r="H52">
        <v>2</v>
      </c>
      <c r="I52">
        <v>5</v>
      </c>
      <c r="J52">
        <v>5</v>
      </c>
      <c r="K52">
        <v>4</v>
      </c>
      <c r="L52">
        <v>4</v>
      </c>
      <c r="M52">
        <f t="shared" si="0"/>
        <v>24</v>
      </c>
      <c r="N52">
        <f t="shared" si="1"/>
        <v>1</v>
      </c>
    </row>
    <row r="53" spans="1:14" x14ac:dyDescent="0.25">
      <c r="A53">
        <v>21929</v>
      </c>
      <c r="B53">
        <v>0</v>
      </c>
      <c r="C53">
        <v>1975</v>
      </c>
      <c r="D53" s="1">
        <v>44135.561400462961</v>
      </c>
      <c r="E53" t="s">
        <v>19</v>
      </c>
      <c r="F53" t="s">
        <v>124</v>
      </c>
      <c r="G53">
        <v>4</v>
      </c>
      <c r="H53">
        <v>4</v>
      </c>
      <c r="I53">
        <v>4</v>
      </c>
      <c r="J53">
        <v>4</v>
      </c>
      <c r="K53">
        <v>3</v>
      </c>
      <c r="L53">
        <v>4</v>
      </c>
      <c r="M53">
        <f t="shared" si="0"/>
        <v>23</v>
      </c>
      <c r="N53">
        <f t="shared" si="1"/>
        <v>1</v>
      </c>
    </row>
    <row r="54" spans="1:14" x14ac:dyDescent="0.25">
      <c r="A54">
        <v>21340</v>
      </c>
      <c r="B54">
        <v>0</v>
      </c>
      <c r="C54">
        <v>1976</v>
      </c>
      <c r="D54" s="1">
        <v>44133.68681712963</v>
      </c>
      <c r="E54" t="s">
        <v>19</v>
      </c>
      <c r="F54" t="s">
        <v>124</v>
      </c>
      <c r="G54">
        <v>3</v>
      </c>
      <c r="H54">
        <v>5</v>
      </c>
      <c r="I54">
        <v>5</v>
      </c>
      <c r="J54">
        <v>4</v>
      </c>
      <c r="K54">
        <v>5</v>
      </c>
      <c r="L54">
        <v>5</v>
      </c>
      <c r="M54">
        <f t="shared" si="0"/>
        <v>27</v>
      </c>
      <c r="N54">
        <f t="shared" si="1"/>
        <v>1</v>
      </c>
    </row>
    <row r="55" spans="1:14" x14ac:dyDescent="0.25">
      <c r="A55">
        <v>21778</v>
      </c>
      <c r="B55">
        <v>0</v>
      </c>
      <c r="C55">
        <v>1976</v>
      </c>
      <c r="D55" s="1">
        <v>44134.857870370368</v>
      </c>
      <c r="E55" t="s">
        <v>32</v>
      </c>
      <c r="F55" t="s">
        <v>124</v>
      </c>
      <c r="G55">
        <v>5</v>
      </c>
      <c r="H55">
        <v>2</v>
      </c>
      <c r="I55">
        <v>5</v>
      </c>
      <c r="J55">
        <v>4</v>
      </c>
      <c r="K55">
        <v>4</v>
      </c>
      <c r="L55">
        <v>1</v>
      </c>
      <c r="M55">
        <f t="shared" si="0"/>
        <v>21</v>
      </c>
      <c r="N55">
        <f t="shared" si="1"/>
        <v>1</v>
      </c>
    </row>
    <row r="56" spans="1:14" x14ac:dyDescent="0.25">
      <c r="A56">
        <v>23038</v>
      </c>
      <c r="B56">
        <v>0</v>
      </c>
      <c r="C56">
        <v>1976</v>
      </c>
      <c r="D56" s="1">
        <v>44142.81659722222</v>
      </c>
      <c r="E56" t="s">
        <v>20</v>
      </c>
      <c r="F56" t="s">
        <v>124</v>
      </c>
      <c r="G56">
        <v>3</v>
      </c>
      <c r="H56">
        <v>4</v>
      </c>
      <c r="I56">
        <v>4</v>
      </c>
      <c r="J56">
        <v>4</v>
      </c>
      <c r="K56">
        <v>5</v>
      </c>
      <c r="L56">
        <v>5</v>
      </c>
      <c r="M56">
        <f t="shared" si="0"/>
        <v>25</v>
      </c>
      <c r="N56">
        <f t="shared" si="1"/>
        <v>1</v>
      </c>
    </row>
    <row r="57" spans="1:14" x14ac:dyDescent="0.25">
      <c r="A57">
        <v>19890</v>
      </c>
      <c r="B57">
        <v>1</v>
      </c>
      <c r="C57">
        <v>1977</v>
      </c>
      <c r="D57" s="1">
        <v>44131.747164351851</v>
      </c>
      <c r="E57" t="s">
        <v>23</v>
      </c>
      <c r="F57" t="s">
        <v>125</v>
      </c>
      <c r="G57">
        <v>3</v>
      </c>
      <c r="H57">
        <v>2</v>
      </c>
      <c r="I57">
        <v>3</v>
      </c>
      <c r="J57">
        <v>4</v>
      </c>
      <c r="K57">
        <v>5</v>
      </c>
      <c r="L57">
        <v>5</v>
      </c>
      <c r="M57">
        <f t="shared" si="0"/>
        <v>22</v>
      </c>
      <c r="N57">
        <f t="shared" si="1"/>
        <v>0</v>
      </c>
    </row>
    <row r="58" spans="1:14" x14ac:dyDescent="0.25">
      <c r="A58">
        <v>20887</v>
      </c>
      <c r="B58">
        <v>0</v>
      </c>
      <c r="C58">
        <v>1977</v>
      </c>
      <c r="D58" s="1">
        <v>44132.857083333336</v>
      </c>
      <c r="E58" t="s">
        <v>33</v>
      </c>
      <c r="F58" t="s">
        <v>124</v>
      </c>
      <c r="G58">
        <v>2</v>
      </c>
      <c r="H58">
        <v>4</v>
      </c>
      <c r="I58">
        <v>3</v>
      </c>
      <c r="J58">
        <v>3</v>
      </c>
      <c r="K58">
        <v>3</v>
      </c>
      <c r="L58">
        <v>1</v>
      </c>
      <c r="M58">
        <f t="shared" si="0"/>
        <v>16</v>
      </c>
      <c r="N58">
        <f t="shared" si="1"/>
        <v>1</v>
      </c>
    </row>
    <row r="59" spans="1:14" x14ac:dyDescent="0.25">
      <c r="A59">
        <v>22050</v>
      </c>
      <c r="B59">
        <v>0</v>
      </c>
      <c r="C59">
        <v>1977</v>
      </c>
      <c r="D59" s="1">
        <v>44136.281273148146</v>
      </c>
      <c r="E59" t="s">
        <v>19</v>
      </c>
      <c r="F59" t="s">
        <v>124</v>
      </c>
      <c r="G59">
        <v>4</v>
      </c>
      <c r="H59">
        <v>3</v>
      </c>
      <c r="I59">
        <v>4</v>
      </c>
      <c r="J59">
        <v>4</v>
      </c>
      <c r="K59">
        <v>4</v>
      </c>
      <c r="L59">
        <v>4</v>
      </c>
      <c r="M59">
        <f t="shared" si="0"/>
        <v>23</v>
      </c>
      <c r="N59">
        <f t="shared" si="1"/>
        <v>1</v>
      </c>
    </row>
    <row r="60" spans="1:14" x14ac:dyDescent="0.25">
      <c r="A60">
        <v>23494</v>
      </c>
      <c r="B60">
        <v>0</v>
      </c>
      <c r="C60">
        <v>1977</v>
      </c>
      <c r="D60" s="1">
        <v>44144.962175925924</v>
      </c>
      <c r="E60" t="s">
        <v>34</v>
      </c>
      <c r="F60" t="s">
        <v>125</v>
      </c>
      <c r="G60">
        <v>2</v>
      </c>
      <c r="H60">
        <v>2</v>
      </c>
      <c r="I60">
        <v>3</v>
      </c>
      <c r="J60">
        <v>3</v>
      </c>
      <c r="K60">
        <v>3</v>
      </c>
      <c r="L60">
        <v>4</v>
      </c>
      <c r="M60">
        <f t="shared" si="0"/>
        <v>17</v>
      </c>
      <c r="N60">
        <f t="shared" si="1"/>
        <v>0</v>
      </c>
    </row>
    <row r="61" spans="1:14" x14ac:dyDescent="0.25">
      <c r="A61">
        <v>21546</v>
      </c>
      <c r="B61">
        <v>0</v>
      </c>
      <c r="C61">
        <v>1978</v>
      </c>
      <c r="D61" s="1">
        <v>44133.948472222219</v>
      </c>
      <c r="E61" t="s">
        <v>19</v>
      </c>
      <c r="F61" t="s">
        <v>124</v>
      </c>
      <c r="G61">
        <v>4</v>
      </c>
      <c r="H61">
        <v>2</v>
      </c>
      <c r="I61">
        <v>4</v>
      </c>
      <c r="J61">
        <v>5</v>
      </c>
      <c r="K61">
        <v>5</v>
      </c>
      <c r="L61">
        <v>1</v>
      </c>
      <c r="M61">
        <f t="shared" si="0"/>
        <v>21</v>
      </c>
      <c r="N61">
        <f t="shared" si="1"/>
        <v>1</v>
      </c>
    </row>
    <row r="62" spans="1:14" x14ac:dyDescent="0.25">
      <c r="A62">
        <v>21577</v>
      </c>
      <c r="B62">
        <v>0</v>
      </c>
      <c r="C62">
        <v>1978</v>
      </c>
      <c r="D62" s="1">
        <v>44134.342546296299</v>
      </c>
      <c r="E62" t="s">
        <v>19</v>
      </c>
      <c r="F62" t="s">
        <v>124</v>
      </c>
      <c r="G62">
        <v>4</v>
      </c>
      <c r="H62">
        <v>2</v>
      </c>
      <c r="I62">
        <v>4</v>
      </c>
      <c r="J62">
        <v>5</v>
      </c>
      <c r="K62">
        <v>3</v>
      </c>
      <c r="L62">
        <v>5</v>
      </c>
      <c r="M62">
        <f t="shared" si="0"/>
        <v>23</v>
      </c>
      <c r="N62">
        <f t="shared" si="1"/>
        <v>1</v>
      </c>
    </row>
    <row r="63" spans="1:14" x14ac:dyDescent="0.25">
      <c r="A63">
        <v>23004</v>
      </c>
      <c r="B63">
        <v>0</v>
      </c>
      <c r="C63">
        <v>1978</v>
      </c>
      <c r="D63" s="1">
        <v>44142.569409722222</v>
      </c>
      <c r="E63" t="s">
        <v>20</v>
      </c>
      <c r="F63" t="s">
        <v>124</v>
      </c>
      <c r="G63">
        <v>4</v>
      </c>
      <c r="H63">
        <v>3</v>
      </c>
      <c r="I63">
        <v>4</v>
      </c>
      <c r="J63">
        <v>4</v>
      </c>
      <c r="K63">
        <v>5</v>
      </c>
      <c r="L63">
        <v>5</v>
      </c>
      <c r="M63">
        <f t="shared" si="0"/>
        <v>25</v>
      </c>
      <c r="N63">
        <f t="shared" si="1"/>
        <v>1</v>
      </c>
    </row>
    <row r="64" spans="1:14" x14ac:dyDescent="0.25">
      <c r="A64">
        <v>20914</v>
      </c>
      <c r="B64">
        <v>0</v>
      </c>
      <c r="C64">
        <v>1979</v>
      </c>
      <c r="D64" s="1">
        <v>44132.90289351852</v>
      </c>
      <c r="E64" t="s">
        <v>20</v>
      </c>
      <c r="F64" t="s">
        <v>124</v>
      </c>
      <c r="G64">
        <v>2</v>
      </c>
      <c r="H64">
        <v>1</v>
      </c>
      <c r="I64">
        <v>5</v>
      </c>
      <c r="J64">
        <v>5</v>
      </c>
      <c r="K64">
        <v>5</v>
      </c>
      <c r="L64">
        <v>5</v>
      </c>
      <c r="M64">
        <f t="shared" si="0"/>
        <v>23</v>
      </c>
      <c r="N64">
        <f t="shared" si="1"/>
        <v>1</v>
      </c>
    </row>
    <row r="65" spans="1:14" x14ac:dyDescent="0.25">
      <c r="A65">
        <v>21567</v>
      </c>
      <c r="B65">
        <v>0</v>
      </c>
      <c r="C65">
        <v>1979</v>
      </c>
      <c r="D65" s="1">
        <v>44134.316944444443</v>
      </c>
      <c r="E65" t="s">
        <v>35</v>
      </c>
      <c r="F65" t="s">
        <v>124</v>
      </c>
      <c r="G65">
        <v>4</v>
      </c>
      <c r="H65">
        <v>3</v>
      </c>
      <c r="I65">
        <v>5</v>
      </c>
      <c r="J65">
        <v>4</v>
      </c>
      <c r="K65">
        <v>3</v>
      </c>
      <c r="L65">
        <v>4</v>
      </c>
      <c r="M65">
        <f t="shared" si="0"/>
        <v>23</v>
      </c>
      <c r="N65">
        <f t="shared" si="1"/>
        <v>1</v>
      </c>
    </row>
    <row r="66" spans="1:14" x14ac:dyDescent="0.25">
      <c r="A66">
        <v>21337</v>
      </c>
      <c r="B66">
        <v>0</v>
      </c>
      <c r="C66">
        <v>1980</v>
      </c>
      <c r="D66" s="1">
        <v>44133.682766203703</v>
      </c>
      <c r="E66" t="s">
        <v>19</v>
      </c>
      <c r="F66" t="s">
        <v>124</v>
      </c>
      <c r="G66">
        <v>2</v>
      </c>
      <c r="H66">
        <v>3</v>
      </c>
      <c r="I66">
        <v>2</v>
      </c>
      <c r="J66">
        <v>3</v>
      </c>
      <c r="K66">
        <v>2</v>
      </c>
      <c r="L66">
        <v>3</v>
      </c>
      <c r="M66">
        <f t="shared" si="0"/>
        <v>15</v>
      </c>
      <c r="N66">
        <f t="shared" si="1"/>
        <v>1</v>
      </c>
    </row>
    <row r="67" spans="1:14" x14ac:dyDescent="0.25">
      <c r="A67">
        <v>21729</v>
      </c>
      <c r="B67">
        <v>0</v>
      </c>
      <c r="C67">
        <v>1980</v>
      </c>
      <c r="D67" s="1">
        <v>44134.720208333332</v>
      </c>
      <c r="E67" t="s">
        <v>38</v>
      </c>
      <c r="F67" t="s">
        <v>124</v>
      </c>
      <c r="G67">
        <v>3</v>
      </c>
      <c r="H67">
        <v>4</v>
      </c>
      <c r="I67">
        <v>4</v>
      </c>
      <c r="J67">
        <v>3</v>
      </c>
      <c r="K67">
        <v>5</v>
      </c>
      <c r="L67">
        <v>5</v>
      </c>
      <c r="M67">
        <f t="shared" ref="M67:M126" si="2">G67+H67+I67+J67+K67+L67</f>
        <v>24</v>
      </c>
      <c r="N67">
        <f t="shared" ref="N67:N126" si="3">IF(F67="ANO",1,0)</f>
        <v>1</v>
      </c>
    </row>
    <row r="68" spans="1:14" x14ac:dyDescent="0.25">
      <c r="A68">
        <v>22960</v>
      </c>
      <c r="B68">
        <v>0</v>
      </c>
      <c r="C68">
        <v>1980</v>
      </c>
      <c r="D68" s="1">
        <v>44141.890069444446</v>
      </c>
      <c r="E68" t="s">
        <v>20</v>
      </c>
      <c r="F68" t="s">
        <v>124</v>
      </c>
      <c r="G68">
        <v>3</v>
      </c>
      <c r="H68">
        <v>4</v>
      </c>
      <c r="I68">
        <v>5</v>
      </c>
      <c r="J68">
        <v>4</v>
      </c>
      <c r="K68">
        <v>5</v>
      </c>
      <c r="L68">
        <v>5</v>
      </c>
      <c r="M68">
        <f t="shared" si="2"/>
        <v>26</v>
      </c>
      <c r="N68">
        <f t="shared" si="3"/>
        <v>1</v>
      </c>
    </row>
    <row r="69" spans="1:14" x14ac:dyDescent="0.25">
      <c r="A69">
        <v>23039</v>
      </c>
      <c r="B69">
        <v>0</v>
      </c>
      <c r="C69">
        <v>1980</v>
      </c>
      <c r="D69" s="1">
        <v>44142.824016203704</v>
      </c>
      <c r="E69" t="s">
        <v>20</v>
      </c>
      <c r="F69" t="s">
        <v>124</v>
      </c>
      <c r="G69">
        <v>2</v>
      </c>
      <c r="H69">
        <v>4</v>
      </c>
      <c r="I69">
        <v>3</v>
      </c>
      <c r="J69">
        <v>3</v>
      </c>
      <c r="K69">
        <v>4</v>
      </c>
      <c r="L69">
        <v>5</v>
      </c>
      <c r="M69">
        <f t="shared" si="2"/>
        <v>21</v>
      </c>
      <c r="N69">
        <f t="shared" si="3"/>
        <v>1</v>
      </c>
    </row>
    <row r="70" spans="1:14" x14ac:dyDescent="0.25">
      <c r="A70">
        <v>22249</v>
      </c>
      <c r="B70">
        <v>0</v>
      </c>
      <c r="C70">
        <v>1982</v>
      </c>
      <c r="D70" s="1">
        <v>44137.562615740739</v>
      </c>
      <c r="E70" t="s">
        <v>20</v>
      </c>
      <c r="F70" t="s">
        <v>124</v>
      </c>
      <c r="G70">
        <v>3</v>
      </c>
      <c r="H70">
        <v>4</v>
      </c>
      <c r="I70">
        <v>4</v>
      </c>
      <c r="J70">
        <v>3</v>
      </c>
      <c r="K70">
        <v>5</v>
      </c>
      <c r="L70">
        <v>5</v>
      </c>
      <c r="M70">
        <f t="shared" si="2"/>
        <v>24</v>
      </c>
      <c r="N70">
        <f t="shared" si="3"/>
        <v>1</v>
      </c>
    </row>
    <row r="71" spans="1:14" x14ac:dyDescent="0.25">
      <c r="A71">
        <v>21079</v>
      </c>
      <c r="B71">
        <v>1</v>
      </c>
      <c r="C71">
        <v>1983</v>
      </c>
      <c r="D71" s="1">
        <v>44133.285069444442</v>
      </c>
      <c r="E71" t="s">
        <v>19</v>
      </c>
      <c r="F71" t="s">
        <v>124</v>
      </c>
      <c r="G71">
        <v>4</v>
      </c>
      <c r="H71">
        <v>3</v>
      </c>
      <c r="I71">
        <v>4</v>
      </c>
      <c r="J71">
        <v>3</v>
      </c>
      <c r="K71">
        <v>4</v>
      </c>
      <c r="L71">
        <v>5</v>
      </c>
      <c r="M71">
        <f t="shared" si="2"/>
        <v>23</v>
      </c>
      <c r="N71">
        <f t="shared" si="3"/>
        <v>1</v>
      </c>
    </row>
    <row r="72" spans="1:14" x14ac:dyDescent="0.25">
      <c r="A72">
        <v>23706</v>
      </c>
      <c r="B72">
        <v>0</v>
      </c>
      <c r="C72">
        <v>1983</v>
      </c>
      <c r="D72" s="1">
        <v>44147.759317129632</v>
      </c>
      <c r="E72" t="s">
        <v>19</v>
      </c>
      <c r="F72" t="s">
        <v>124</v>
      </c>
      <c r="G72">
        <v>4</v>
      </c>
      <c r="H72">
        <v>4</v>
      </c>
      <c r="I72">
        <v>5</v>
      </c>
      <c r="J72">
        <v>4</v>
      </c>
      <c r="K72">
        <v>5</v>
      </c>
      <c r="L72">
        <v>5</v>
      </c>
      <c r="M72">
        <f t="shared" si="2"/>
        <v>27</v>
      </c>
      <c r="N72">
        <f t="shared" si="3"/>
        <v>1</v>
      </c>
    </row>
    <row r="73" spans="1:14" x14ac:dyDescent="0.25">
      <c r="A73">
        <v>20651</v>
      </c>
      <c r="B73">
        <v>0</v>
      </c>
      <c r="C73">
        <v>1984</v>
      </c>
      <c r="D73" s="1">
        <v>44132.654004629629</v>
      </c>
      <c r="E73" t="s">
        <v>23</v>
      </c>
      <c r="F73" t="s">
        <v>125</v>
      </c>
      <c r="G73">
        <v>1</v>
      </c>
      <c r="H73">
        <v>2</v>
      </c>
      <c r="I73">
        <v>3</v>
      </c>
      <c r="J73">
        <v>3</v>
      </c>
      <c r="K73">
        <v>3</v>
      </c>
      <c r="L73">
        <v>2</v>
      </c>
      <c r="M73">
        <f t="shared" si="2"/>
        <v>14</v>
      </c>
      <c r="N73">
        <f t="shared" si="3"/>
        <v>0</v>
      </c>
    </row>
    <row r="74" spans="1:14" x14ac:dyDescent="0.25">
      <c r="A74">
        <v>21559</v>
      </c>
      <c r="B74">
        <v>0</v>
      </c>
      <c r="C74">
        <v>1985</v>
      </c>
      <c r="D74" s="1">
        <v>44134.235393518517</v>
      </c>
      <c r="E74" t="s">
        <v>19</v>
      </c>
      <c r="F74" t="s">
        <v>124</v>
      </c>
      <c r="G74">
        <v>3</v>
      </c>
      <c r="H74">
        <v>3</v>
      </c>
      <c r="I74">
        <v>3</v>
      </c>
      <c r="J74">
        <v>5</v>
      </c>
      <c r="K74">
        <v>5</v>
      </c>
      <c r="L74">
        <v>5</v>
      </c>
      <c r="M74">
        <f t="shared" si="2"/>
        <v>24</v>
      </c>
      <c r="N74">
        <f t="shared" si="3"/>
        <v>1</v>
      </c>
    </row>
    <row r="75" spans="1:14" x14ac:dyDescent="0.25">
      <c r="A75">
        <v>22004</v>
      </c>
      <c r="B75">
        <v>0</v>
      </c>
      <c r="C75">
        <v>1985</v>
      </c>
      <c r="D75" s="1">
        <v>44135.741828703707</v>
      </c>
      <c r="E75" t="s">
        <v>19</v>
      </c>
      <c r="F75" t="s">
        <v>124</v>
      </c>
      <c r="G75">
        <v>3</v>
      </c>
      <c r="H75">
        <v>3</v>
      </c>
      <c r="I75">
        <v>4</v>
      </c>
      <c r="J75">
        <v>4</v>
      </c>
      <c r="K75">
        <v>4</v>
      </c>
      <c r="L75">
        <v>4</v>
      </c>
      <c r="M75">
        <f t="shared" si="2"/>
        <v>22</v>
      </c>
      <c r="N75">
        <f t="shared" si="3"/>
        <v>1</v>
      </c>
    </row>
    <row r="76" spans="1:14" x14ac:dyDescent="0.25">
      <c r="A76">
        <v>22973</v>
      </c>
      <c r="B76">
        <v>0</v>
      </c>
      <c r="C76">
        <v>1985</v>
      </c>
      <c r="D76" s="1">
        <v>44142.298506944448</v>
      </c>
      <c r="E76" t="s">
        <v>19</v>
      </c>
      <c r="F76" t="s">
        <v>124</v>
      </c>
      <c r="G76">
        <v>4</v>
      </c>
      <c r="H76">
        <v>5</v>
      </c>
      <c r="I76">
        <v>4</v>
      </c>
      <c r="J76">
        <v>5</v>
      </c>
      <c r="K76">
        <v>4</v>
      </c>
      <c r="L76">
        <v>5</v>
      </c>
      <c r="M76">
        <f t="shared" si="2"/>
        <v>27</v>
      </c>
      <c r="N76">
        <f t="shared" si="3"/>
        <v>1</v>
      </c>
    </row>
    <row r="77" spans="1:14" x14ac:dyDescent="0.25">
      <c r="A77">
        <v>21068</v>
      </c>
      <c r="B77">
        <v>0</v>
      </c>
      <c r="C77">
        <v>1986</v>
      </c>
      <c r="D77" s="1">
        <v>44133.389884259261</v>
      </c>
      <c r="E77" t="s">
        <v>20</v>
      </c>
      <c r="F77" t="s">
        <v>124</v>
      </c>
      <c r="G77">
        <v>4</v>
      </c>
      <c r="H77">
        <v>2</v>
      </c>
      <c r="I77">
        <v>3</v>
      </c>
      <c r="J77">
        <v>4</v>
      </c>
      <c r="K77">
        <v>3</v>
      </c>
      <c r="L77">
        <v>4</v>
      </c>
      <c r="M77">
        <f t="shared" si="2"/>
        <v>20</v>
      </c>
      <c r="N77">
        <f t="shared" si="3"/>
        <v>1</v>
      </c>
    </row>
    <row r="78" spans="1:14" x14ac:dyDescent="0.25">
      <c r="A78">
        <v>21767</v>
      </c>
      <c r="B78">
        <v>0</v>
      </c>
      <c r="C78">
        <v>1986</v>
      </c>
      <c r="D78" s="1">
        <v>44134.821759259263</v>
      </c>
      <c r="E78" t="s">
        <v>20</v>
      </c>
      <c r="F78" t="s">
        <v>124</v>
      </c>
      <c r="G78">
        <v>2</v>
      </c>
      <c r="H78">
        <v>3</v>
      </c>
      <c r="I78">
        <v>4</v>
      </c>
      <c r="J78">
        <v>4</v>
      </c>
      <c r="K78">
        <v>5</v>
      </c>
      <c r="L78">
        <v>5</v>
      </c>
      <c r="M78">
        <f t="shared" si="2"/>
        <v>23</v>
      </c>
      <c r="N78">
        <f t="shared" si="3"/>
        <v>1</v>
      </c>
    </row>
    <row r="79" spans="1:14" x14ac:dyDescent="0.25">
      <c r="A79">
        <v>23130</v>
      </c>
      <c r="B79">
        <v>0</v>
      </c>
      <c r="C79">
        <v>1987</v>
      </c>
      <c r="D79" s="1">
        <v>44143.934965277775</v>
      </c>
      <c r="E79" t="s">
        <v>40</v>
      </c>
      <c r="F79" t="s">
        <v>125</v>
      </c>
      <c r="G79">
        <v>4</v>
      </c>
      <c r="H79">
        <v>2</v>
      </c>
      <c r="I79">
        <v>5</v>
      </c>
      <c r="J79">
        <v>3</v>
      </c>
      <c r="K79">
        <v>2</v>
      </c>
      <c r="L79">
        <v>1</v>
      </c>
      <c r="M79">
        <f t="shared" si="2"/>
        <v>17</v>
      </c>
      <c r="N79">
        <f t="shared" si="3"/>
        <v>0</v>
      </c>
    </row>
    <row r="80" spans="1:14" x14ac:dyDescent="0.25">
      <c r="A80">
        <v>23836</v>
      </c>
      <c r="B80">
        <v>0</v>
      </c>
      <c r="C80">
        <v>1987</v>
      </c>
      <c r="D80" s="1">
        <v>44150.960381944446</v>
      </c>
      <c r="E80" t="s">
        <v>23</v>
      </c>
      <c r="F80" t="s">
        <v>125</v>
      </c>
      <c r="G80">
        <v>3</v>
      </c>
      <c r="H80">
        <v>2</v>
      </c>
      <c r="I80">
        <v>5</v>
      </c>
      <c r="J80">
        <v>3</v>
      </c>
      <c r="K80">
        <v>2</v>
      </c>
      <c r="L80">
        <v>1</v>
      </c>
      <c r="M80">
        <f t="shared" si="2"/>
        <v>16</v>
      </c>
      <c r="N80">
        <f t="shared" si="3"/>
        <v>0</v>
      </c>
    </row>
    <row r="81" spans="1:14" x14ac:dyDescent="0.25">
      <c r="A81">
        <v>19696</v>
      </c>
      <c r="B81">
        <v>0</v>
      </c>
      <c r="C81">
        <v>1989</v>
      </c>
      <c r="D81" s="1">
        <v>44150.961493055554</v>
      </c>
      <c r="E81" t="s">
        <v>20</v>
      </c>
      <c r="F81" t="s">
        <v>124</v>
      </c>
      <c r="G81">
        <v>4</v>
      </c>
      <c r="H81">
        <v>3</v>
      </c>
      <c r="I81">
        <v>5</v>
      </c>
      <c r="J81">
        <v>4</v>
      </c>
      <c r="K81">
        <v>5</v>
      </c>
      <c r="L81">
        <v>2</v>
      </c>
      <c r="M81">
        <f t="shared" si="2"/>
        <v>23</v>
      </c>
      <c r="N81">
        <f t="shared" si="3"/>
        <v>1</v>
      </c>
    </row>
    <row r="82" spans="1:14" x14ac:dyDescent="0.25">
      <c r="A82">
        <v>19247</v>
      </c>
      <c r="B82">
        <v>0</v>
      </c>
      <c r="C82">
        <v>1990</v>
      </c>
      <c r="D82" s="1">
        <v>44131.354027777779</v>
      </c>
      <c r="E82" t="s">
        <v>20</v>
      </c>
      <c r="F82" t="s">
        <v>124</v>
      </c>
      <c r="G82">
        <v>4</v>
      </c>
      <c r="H82">
        <v>4</v>
      </c>
      <c r="I82">
        <v>5</v>
      </c>
      <c r="J82">
        <v>4</v>
      </c>
      <c r="K82">
        <v>5</v>
      </c>
      <c r="L82">
        <v>5</v>
      </c>
      <c r="M82">
        <f t="shared" si="2"/>
        <v>27</v>
      </c>
      <c r="N82">
        <f t="shared" si="3"/>
        <v>1</v>
      </c>
    </row>
    <row r="83" spans="1:14" x14ac:dyDescent="0.25">
      <c r="A83">
        <v>23247</v>
      </c>
      <c r="B83">
        <v>1</v>
      </c>
      <c r="C83">
        <v>1992</v>
      </c>
      <c r="D83" s="1">
        <v>44150.914490740739</v>
      </c>
      <c r="E83" t="s">
        <v>19</v>
      </c>
      <c r="F83" t="s">
        <v>124</v>
      </c>
      <c r="G83">
        <v>5</v>
      </c>
      <c r="H83">
        <v>4</v>
      </c>
      <c r="I83">
        <v>5</v>
      </c>
      <c r="J83">
        <v>5</v>
      </c>
      <c r="K83">
        <v>5</v>
      </c>
      <c r="L83">
        <v>1</v>
      </c>
      <c r="M83">
        <f t="shared" si="2"/>
        <v>25</v>
      </c>
      <c r="N83">
        <f t="shared" si="3"/>
        <v>1</v>
      </c>
    </row>
    <row r="84" spans="1:14" x14ac:dyDescent="0.25">
      <c r="A84">
        <v>21560</v>
      </c>
      <c r="B84">
        <v>0</v>
      </c>
      <c r="C84">
        <v>1992</v>
      </c>
      <c r="D84" s="1">
        <v>44134.237650462965</v>
      </c>
      <c r="E84" t="s">
        <v>19</v>
      </c>
      <c r="F84" t="s">
        <v>124</v>
      </c>
      <c r="G84">
        <v>4</v>
      </c>
      <c r="H84">
        <v>4</v>
      </c>
      <c r="I84">
        <v>3</v>
      </c>
      <c r="J84">
        <v>5</v>
      </c>
      <c r="K84">
        <v>5</v>
      </c>
      <c r="L84">
        <v>5</v>
      </c>
      <c r="M84">
        <f t="shared" si="2"/>
        <v>26</v>
      </c>
      <c r="N84">
        <f t="shared" si="3"/>
        <v>1</v>
      </c>
    </row>
    <row r="85" spans="1:14" x14ac:dyDescent="0.25">
      <c r="A85">
        <v>19415</v>
      </c>
      <c r="B85">
        <v>0</v>
      </c>
      <c r="C85">
        <v>1992</v>
      </c>
      <c r="D85" s="1">
        <v>44144.862256944441</v>
      </c>
      <c r="E85" t="s">
        <v>20</v>
      </c>
      <c r="F85" t="s">
        <v>124</v>
      </c>
      <c r="G85">
        <v>4</v>
      </c>
      <c r="H85">
        <v>3</v>
      </c>
      <c r="I85">
        <v>5</v>
      </c>
      <c r="J85">
        <v>5</v>
      </c>
      <c r="K85">
        <v>5</v>
      </c>
      <c r="L85">
        <v>2</v>
      </c>
      <c r="M85">
        <f t="shared" si="2"/>
        <v>24</v>
      </c>
      <c r="N85">
        <f t="shared" si="3"/>
        <v>1</v>
      </c>
    </row>
    <row r="86" spans="1:14" x14ac:dyDescent="0.25">
      <c r="A86">
        <v>21346</v>
      </c>
      <c r="B86">
        <v>0</v>
      </c>
      <c r="C86">
        <v>1993</v>
      </c>
      <c r="D86" s="1">
        <v>44133.694409722222</v>
      </c>
      <c r="E86" t="s">
        <v>20</v>
      </c>
      <c r="F86" t="s">
        <v>124</v>
      </c>
      <c r="G86">
        <v>4</v>
      </c>
      <c r="H86">
        <v>4</v>
      </c>
      <c r="I86">
        <v>5</v>
      </c>
      <c r="J86">
        <v>5</v>
      </c>
      <c r="K86">
        <v>5</v>
      </c>
      <c r="L86">
        <v>5</v>
      </c>
      <c r="M86">
        <f t="shared" si="2"/>
        <v>28</v>
      </c>
      <c r="N86">
        <f t="shared" si="3"/>
        <v>1</v>
      </c>
    </row>
    <row r="87" spans="1:14" x14ac:dyDescent="0.25">
      <c r="A87">
        <v>21680</v>
      </c>
      <c r="B87">
        <v>0</v>
      </c>
      <c r="C87">
        <v>1993</v>
      </c>
      <c r="D87" s="1">
        <v>44134.841064814813</v>
      </c>
      <c r="E87" t="s">
        <v>41</v>
      </c>
      <c r="F87" t="s">
        <v>124</v>
      </c>
      <c r="G87">
        <v>2</v>
      </c>
      <c r="H87">
        <v>4</v>
      </c>
      <c r="I87">
        <v>3</v>
      </c>
      <c r="J87">
        <v>1</v>
      </c>
      <c r="K87">
        <v>3</v>
      </c>
      <c r="L87">
        <v>1</v>
      </c>
      <c r="M87">
        <f t="shared" si="2"/>
        <v>14</v>
      </c>
      <c r="N87">
        <f t="shared" si="3"/>
        <v>1</v>
      </c>
    </row>
    <row r="88" spans="1:14" x14ac:dyDescent="0.25">
      <c r="A88">
        <v>21669</v>
      </c>
      <c r="B88">
        <v>0</v>
      </c>
      <c r="C88">
        <v>1995</v>
      </c>
      <c r="D88" s="1">
        <v>44136.886620370373</v>
      </c>
      <c r="E88" t="s">
        <v>42</v>
      </c>
      <c r="F88" t="s">
        <v>124</v>
      </c>
      <c r="G88">
        <v>2</v>
      </c>
      <c r="H88">
        <v>2</v>
      </c>
      <c r="I88">
        <v>5</v>
      </c>
      <c r="J88">
        <v>2</v>
      </c>
      <c r="K88">
        <v>3</v>
      </c>
      <c r="L88">
        <v>3</v>
      </c>
      <c r="M88">
        <f t="shared" si="2"/>
        <v>17</v>
      </c>
      <c r="N88">
        <f t="shared" si="3"/>
        <v>1</v>
      </c>
    </row>
    <row r="89" spans="1:14" x14ac:dyDescent="0.25">
      <c r="A89">
        <v>20616</v>
      </c>
      <c r="B89">
        <v>0</v>
      </c>
      <c r="C89">
        <v>1995</v>
      </c>
      <c r="D89" s="1">
        <v>44148.665995370371</v>
      </c>
      <c r="E89" t="s">
        <v>43</v>
      </c>
      <c r="F89" t="s">
        <v>124</v>
      </c>
      <c r="G89">
        <v>3</v>
      </c>
      <c r="H89">
        <v>4</v>
      </c>
      <c r="I89">
        <v>4</v>
      </c>
      <c r="J89">
        <v>3</v>
      </c>
      <c r="K89">
        <v>5</v>
      </c>
      <c r="L89">
        <v>4</v>
      </c>
      <c r="M89">
        <f t="shared" si="2"/>
        <v>23</v>
      </c>
      <c r="N89">
        <f t="shared" si="3"/>
        <v>1</v>
      </c>
    </row>
    <row r="90" spans="1:14" x14ac:dyDescent="0.25">
      <c r="A90">
        <v>19333</v>
      </c>
      <c r="B90">
        <v>1</v>
      </c>
      <c r="C90">
        <v>1996</v>
      </c>
      <c r="D90" s="1">
        <v>44131.534016203703</v>
      </c>
      <c r="E90" t="s">
        <v>35</v>
      </c>
      <c r="F90" t="s">
        <v>124</v>
      </c>
      <c r="G90">
        <v>3</v>
      </c>
      <c r="H90">
        <v>4</v>
      </c>
      <c r="I90">
        <v>3</v>
      </c>
      <c r="J90">
        <v>4</v>
      </c>
      <c r="K90">
        <v>3</v>
      </c>
      <c r="L90">
        <v>3</v>
      </c>
      <c r="M90">
        <f t="shared" si="2"/>
        <v>20</v>
      </c>
      <c r="N90">
        <f t="shared" si="3"/>
        <v>1</v>
      </c>
    </row>
    <row r="91" spans="1:14" x14ac:dyDescent="0.25">
      <c r="A91">
        <v>21475</v>
      </c>
      <c r="B91">
        <v>0</v>
      </c>
      <c r="C91">
        <v>1996</v>
      </c>
      <c r="D91" s="1">
        <v>44134.884027777778</v>
      </c>
      <c r="E91" t="s">
        <v>34</v>
      </c>
      <c r="F91" t="s">
        <v>125</v>
      </c>
      <c r="G91">
        <v>3</v>
      </c>
      <c r="H91">
        <v>2</v>
      </c>
      <c r="I91">
        <v>3</v>
      </c>
      <c r="J91">
        <v>3</v>
      </c>
      <c r="K91">
        <v>2</v>
      </c>
      <c r="L91">
        <v>1</v>
      </c>
      <c r="M91">
        <f t="shared" si="2"/>
        <v>14</v>
      </c>
      <c r="N91">
        <f t="shared" si="3"/>
        <v>0</v>
      </c>
    </row>
    <row r="92" spans="1:14" x14ac:dyDescent="0.25">
      <c r="A92">
        <v>23631</v>
      </c>
      <c r="B92">
        <v>0</v>
      </c>
      <c r="C92">
        <v>1996</v>
      </c>
      <c r="D92" s="1">
        <v>44146.603425925925</v>
      </c>
      <c r="E92" t="s">
        <v>34</v>
      </c>
      <c r="F92" t="s">
        <v>125</v>
      </c>
      <c r="G92">
        <v>3</v>
      </c>
      <c r="H92">
        <v>3</v>
      </c>
      <c r="I92">
        <v>2</v>
      </c>
      <c r="J92">
        <v>3</v>
      </c>
      <c r="K92">
        <v>2</v>
      </c>
      <c r="L92">
        <v>2</v>
      </c>
      <c r="M92">
        <f t="shared" si="2"/>
        <v>15</v>
      </c>
      <c r="N92">
        <f t="shared" si="3"/>
        <v>0</v>
      </c>
    </row>
    <row r="93" spans="1:14" x14ac:dyDescent="0.25">
      <c r="A93">
        <v>19237</v>
      </c>
      <c r="B93">
        <v>0</v>
      </c>
      <c r="C93">
        <v>1997</v>
      </c>
      <c r="D93" s="1">
        <v>44131.406180555554</v>
      </c>
      <c r="E93" t="s">
        <v>20</v>
      </c>
      <c r="F93" t="s">
        <v>124</v>
      </c>
      <c r="G93">
        <v>2</v>
      </c>
      <c r="H93">
        <v>4</v>
      </c>
      <c r="I93">
        <v>5</v>
      </c>
      <c r="J93">
        <v>3</v>
      </c>
      <c r="K93">
        <v>2</v>
      </c>
      <c r="L93">
        <v>2</v>
      </c>
      <c r="M93">
        <f t="shared" si="2"/>
        <v>18</v>
      </c>
      <c r="N93">
        <f t="shared" si="3"/>
        <v>1</v>
      </c>
    </row>
    <row r="94" spans="1:14" x14ac:dyDescent="0.25">
      <c r="A94">
        <v>14468</v>
      </c>
      <c r="B94">
        <v>0</v>
      </c>
      <c r="C94">
        <v>1997</v>
      </c>
      <c r="D94" s="1">
        <v>44132.430347222224</v>
      </c>
      <c r="E94" t="s">
        <v>20</v>
      </c>
      <c r="F94" t="s">
        <v>124</v>
      </c>
      <c r="G94">
        <v>3</v>
      </c>
      <c r="H94">
        <v>3</v>
      </c>
      <c r="I94">
        <v>4</v>
      </c>
      <c r="J94">
        <v>2</v>
      </c>
      <c r="K94">
        <v>4</v>
      </c>
      <c r="L94">
        <v>4</v>
      </c>
      <c r="M94">
        <f t="shared" si="2"/>
        <v>20</v>
      </c>
      <c r="N94">
        <f t="shared" si="3"/>
        <v>1</v>
      </c>
    </row>
    <row r="95" spans="1:14" x14ac:dyDescent="0.25">
      <c r="A95">
        <v>19556</v>
      </c>
      <c r="B95">
        <v>0</v>
      </c>
      <c r="C95">
        <v>1997</v>
      </c>
      <c r="D95" s="1">
        <v>44132.609525462962</v>
      </c>
      <c r="E95" t="s">
        <v>19</v>
      </c>
      <c r="F95" t="s">
        <v>124</v>
      </c>
      <c r="G95">
        <v>4</v>
      </c>
      <c r="H95">
        <v>5</v>
      </c>
      <c r="I95">
        <v>5</v>
      </c>
      <c r="J95">
        <v>5</v>
      </c>
      <c r="K95">
        <v>4</v>
      </c>
      <c r="L95">
        <v>5</v>
      </c>
      <c r="M95">
        <f t="shared" si="2"/>
        <v>28</v>
      </c>
      <c r="N95">
        <f t="shared" si="3"/>
        <v>1</v>
      </c>
    </row>
    <row r="96" spans="1:14" x14ac:dyDescent="0.25">
      <c r="A96">
        <v>22394</v>
      </c>
      <c r="B96">
        <v>0</v>
      </c>
      <c r="C96">
        <v>1997</v>
      </c>
      <c r="D96" s="1">
        <v>44138.403356481482</v>
      </c>
      <c r="E96" t="s">
        <v>44</v>
      </c>
      <c r="F96" t="s">
        <v>124</v>
      </c>
      <c r="G96">
        <v>4</v>
      </c>
      <c r="H96">
        <v>2</v>
      </c>
      <c r="I96">
        <v>5</v>
      </c>
      <c r="J96">
        <v>5</v>
      </c>
      <c r="K96">
        <v>5</v>
      </c>
      <c r="L96">
        <v>5</v>
      </c>
      <c r="M96">
        <f t="shared" si="2"/>
        <v>26</v>
      </c>
      <c r="N96">
        <f t="shared" si="3"/>
        <v>1</v>
      </c>
    </row>
    <row r="97" spans="1:14" x14ac:dyDescent="0.25">
      <c r="A97">
        <v>23181</v>
      </c>
      <c r="B97">
        <v>0</v>
      </c>
      <c r="C97">
        <v>1997</v>
      </c>
      <c r="D97" s="1">
        <v>44146.590601851851</v>
      </c>
      <c r="E97" t="s">
        <v>34</v>
      </c>
      <c r="F97" t="s">
        <v>125</v>
      </c>
      <c r="G97">
        <v>3</v>
      </c>
      <c r="H97">
        <v>4</v>
      </c>
      <c r="I97">
        <v>3</v>
      </c>
      <c r="J97">
        <v>4</v>
      </c>
      <c r="K97">
        <v>3</v>
      </c>
      <c r="L97">
        <v>4</v>
      </c>
      <c r="M97">
        <f t="shared" si="2"/>
        <v>21</v>
      </c>
      <c r="N97">
        <f t="shared" si="3"/>
        <v>0</v>
      </c>
    </row>
    <row r="98" spans="1:14" x14ac:dyDescent="0.25">
      <c r="A98">
        <v>20814</v>
      </c>
      <c r="B98">
        <v>0</v>
      </c>
      <c r="C98">
        <v>1997</v>
      </c>
      <c r="D98" s="1">
        <v>44150.826192129629</v>
      </c>
      <c r="E98" t="s">
        <v>45</v>
      </c>
      <c r="F98" t="s">
        <v>124</v>
      </c>
      <c r="G98">
        <v>4</v>
      </c>
      <c r="H98">
        <v>3</v>
      </c>
      <c r="I98">
        <v>5</v>
      </c>
      <c r="J98">
        <v>2</v>
      </c>
      <c r="K98">
        <v>3</v>
      </c>
      <c r="L98">
        <v>4</v>
      </c>
      <c r="M98">
        <f t="shared" si="2"/>
        <v>21</v>
      </c>
      <c r="N98">
        <f t="shared" si="3"/>
        <v>1</v>
      </c>
    </row>
    <row r="99" spans="1:14" x14ac:dyDescent="0.25">
      <c r="A99">
        <v>19521</v>
      </c>
      <c r="B99">
        <v>1</v>
      </c>
      <c r="C99">
        <v>1998</v>
      </c>
      <c r="D99" s="1">
        <v>44131.583807870367</v>
      </c>
      <c r="E99" t="s">
        <v>61</v>
      </c>
      <c r="F99" t="s">
        <v>124</v>
      </c>
      <c r="G99">
        <v>4</v>
      </c>
      <c r="H99">
        <v>3</v>
      </c>
      <c r="I99">
        <v>5</v>
      </c>
      <c r="J99">
        <v>3</v>
      </c>
      <c r="K99">
        <v>4</v>
      </c>
      <c r="L99">
        <v>3</v>
      </c>
      <c r="M99">
        <f t="shared" si="2"/>
        <v>22</v>
      </c>
      <c r="N99">
        <f t="shared" si="3"/>
        <v>1</v>
      </c>
    </row>
    <row r="100" spans="1:14" x14ac:dyDescent="0.25">
      <c r="A100">
        <v>20071</v>
      </c>
      <c r="B100">
        <v>1</v>
      </c>
      <c r="C100">
        <v>1998</v>
      </c>
      <c r="D100" s="1">
        <v>44132.841597222221</v>
      </c>
      <c r="E100" t="s">
        <v>19</v>
      </c>
      <c r="F100" t="s">
        <v>124</v>
      </c>
      <c r="G100">
        <v>3</v>
      </c>
      <c r="H100">
        <v>1</v>
      </c>
      <c r="I100">
        <v>4</v>
      </c>
      <c r="J100">
        <v>3</v>
      </c>
      <c r="K100">
        <v>4</v>
      </c>
      <c r="L100">
        <v>3</v>
      </c>
      <c r="M100">
        <f t="shared" si="2"/>
        <v>18</v>
      </c>
      <c r="N100">
        <f t="shared" si="3"/>
        <v>1</v>
      </c>
    </row>
    <row r="101" spans="1:14" x14ac:dyDescent="0.25">
      <c r="A101">
        <v>23060</v>
      </c>
      <c r="B101">
        <v>1</v>
      </c>
      <c r="C101">
        <v>1998</v>
      </c>
      <c r="D101" s="1">
        <v>44148.678310185183</v>
      </c>
      <c r="E101" t="s">
        <v>62</v>
      </c>
      <c r="F101" t="s">
        <v>124</v>
      </c>
      <c r="G101">
        <v>3</v>
      </c>
      <c r="H101">
        <v>3</v>
      </c>
      <c r="I101">
        <v>5</v>
      </c>
      <c r="J101">
        <v>3</v>
      </c>
      <c r="K101">
        <v>5</v>
      </c>
      <c r="L101">
        <v>5</v>
      </c>
      <c r="M101">
        <f t="shared" si="2"/>
        <v>24</v>
      </c>
      <c r="N101">
        <f t="shared" si="3"/>
        <v>1</v>
      </c>
    </row>
    <row r="102" spans="1:14" x14ac:dyDescent="0.25">
      <c r="A102">
        <v>19522</v>
      </c>
      <c r="B102">
        <v>0</v>
      </c>
      <c r="C102">
        <v>1998</v>
      </c>
      <c r="D102" s="1">
        <v>44131.735486111109</v>
      </c>
      <c r="E102" t="s">
        <v>19</v>
      </c>
      <c r="F102" t="s">
        <v>124</v>
      </c>
      <c r="G102">
        <v>4</v>
      </c>
      <c r="H102">
        <v>3</v>
      </c>
      <c r="I102">
        <v>5</v>
      </c>
      <c r="J102">
        <v>3</v>
      </c>
      <c r="K102">
        <v>3</v>
      </c>
      <c r="L102">
        <v>3</v>
      </c>
      <c r="M102">
        <f t="shared" si="2"/>
        <v>21</v>
      </c>
      <c r="N102">
        <f t="shared" si="3"/>
        <v>1</v>
      </c>
    </row>
    <row r="103" spans="1:14" x14ac:dyDescent="0.25">
      <c r="A103">
        <v>20110</v>
      </c>
      <c r="B103">
        <v>0</v>
      </c>
      <c r="C103">
        <v>1998</v>
      </c>
      <c r="D103" s="1">
        <v>44133.585138888891</v>
      </c>
      <c r="E103" t="s">
        <v>46</v>
      </c>
      <c r="F103" t="s">
        <v>124</v>
      </c>
      <c r="G103">
        <v>4</v>
      </c>
      <c r="H103">
        <v>3</v>
      </c>
      <c r="I103">
        <v>5</v>
      </c>
      <c r="J103">
        <v>4</v>
      </c>
      <c r="K103">
        <v>3</v>
      </c>
      <c r="L103">
        <v>2</v>
      </c>
      <c r="M103">
        <f t="shared" si="2"/>
        <v>21</v>
      </c>
      <c r="N103">
        <f t="shared" si="3"/>
        <v>1</v>
      </c>
    </row>
    <row r="104" spans="1:14" x14ac:dyDescent="0.25">
      <c r="A104">
        <v>21278</v>
      </c>
      <c r="B104">
        <v>0</v>
      </c>
      <c r="C104">
        <v>1998</v>
      </c>
      <c r="D104" s="1">
        <v>44133.893171296295</v>
      </c>
      <c r="E104" t="s">
        <v>20</v>
      </c>
      <c r="F104" t="s">
        <v>124</v>
      </c>
      <c r="G104">
        <v>5</v>
      </c>
      <c r="H104">
        <v>4</v>
      </c>
      <c r="I104">
        <v>3</v>
      </c>
      <c r="J104">
        <v>4</v>
      </c>
      <c r="K104">
        <v>4</v>
      </c>
      <c r="L104">
        <v>3</v>
      </c>
      <c r="M104">
        <f t="shared" si="2"/>
        <v>23</v>
      </c>
      <c r="N104">
        <f t="shared" si="3"/>
        <v>1</v>
      </c>
    </row>
    <row r="105" spans="1:14" x14ac:dyDescent="0.25">
      <c r="A105">
        <v>21292</v>
      </c>
      <c r="B105">
        <v>1</v>
      </c>
      <c r="C105">
        <v>1999</v>
      </c>
      <c r="D105" s="1">
        <v>44133.62164351852</v>
      </c>
      <c r="E105" t="s">
        <v>63</v>
      </c>
      <c r="F105" t="s">
        <v>125</v>
      </c>
      <c r="G105">
        <v>2</v>
      </c>
      <c r="H105">
        <v>1</v>
      </c>
      <c r="I105">
        <v>5</v>
      </c>
      <c r="J105">
        <v>2</v>
      </c>
      <c r="K105">
        <v>5</v>
      </c>
      <c r="L105">
        <v>3</v>
      </c>
      <c r="M105">
        <f t="shared" si="2"/>
        <v>18</v>
      </c>
      <c r="N105">
        <f t="shared" si="3"/>
        <v>0</v>
      </c>
    </row>
    <row r="106" spans="1:14" x14ac:dyDescent="0.25">
      <c r="A106">
        <v>19277</v>
      </c>
      <c r="B106">
        <v>0</v>
      </c>
      <c r="C106">
        <v>1999</v>
      </c>
      <c r="D106" s="1">
        <v>44131.54005787037</v>
      </c>
      <c r="E106" t="s">
        <v>47</v>
      </c>
      <c r="F106" t="s">
        <v>125</v>
      </c>
      <c r="G106">
        <v>3</v>
      </c>
      <c r="H106">
        <v>3</v>
      </c>
      <c r="I106">
        <v>4</v>
      </c>
      <c r="J106">
        <v>4</v>
      </c>
      <c r="K106">
        <v>4</v>
      </c>
      <c r="L106">
        <v>2</v>
      </c>
      <c r="M106">
        <f t="shared" si="2"/>
        <v>20</v>
      </c>
      <c r="N106">
        <f t="shared" si="3"/>
        <v>0</v>
      </c>
    </row>
    <row r="107" spans="1:14" x14ac:dyDescent="0.25">
      <c r="A107">
        <v>19529</v>
      </c>
      <c r="B107">
        <v>0</v>
      </c>
      <c r="C107">
        <v>1999</v>
      </c>
      <c r="D107" s="1">
        <v>44131.575659722221</v>
      </c>
      <c r="E107" t="s">
        <v>19</v>
      </c>
      <c r="F107" t="s">
        <v>124</v>
      </c>
      <c r="G107">
        <v>4</v>
      </c>
      <c r="H107">
        <v>4</v>
      </c>
      <c r="I107">
        <v>4</v>
      </c>
      <c r="J107">
        <v>4</v>
      </c>
      <c r="K107">
        <v>5</v>
      </c>
      <c r="L107">
        <v>5</v>
      </c>
      <c r="M107">
        <f t="shared" si="2"/>
        <v>26</v>
      </c>
      <c r="N107">
        <f t="shared" si="3"/>
        <v>1</v>
      </c>
    </row>
    <row r="108" spans="1:14" x14ac:dyDescent="0.25">
      <c r="A108">
        <v>19366</v>
      </c>
      <c r="B108">
        <v>0</v>
      </c>
      <c r="C108">
        <v>1999</v>
      </c>
      <c r="D108" s="1">
        <v>44131.611921296295</v>
      </c>
      <c r="E108" t="s">
        <v>48</v>
      </c>
      <c r="F108" t="s">
        <v>124</v>
      </c>
      <c r="G108">
        <v>5</v>
      </c>
      <c r="H108">
        <v>4</v>
      </c>
      <c r="I108">
        <v>5</v>
      </c>
      <c r="J108">
        <v>4</v>
      </c>
      <c r="K108">
        <v>5</v>
      </c>
      <c r="L108">
        <v>5</v>
      </c>
      <c r="M108">
        <f t="shared" si="2"/>
        <v>28</v>
      </c>
      <c r="N108">
        <f t="shared" si="3"/>
        <v>1</v>
      </c>
    </row>
    <row r="109" spans="1:14" x14ac:dyDescent="0.25">
      <c r="A109">
        <v>20382</v>
      </c>
      <c r="B109">
        <v>0</v>
      </c>
      <c r="C109">
        <v>1999</v>
      </c>
      <c r="D109" s="1">
        <v>44132.021099537036</v>
      </c>
      <c r="E109" t="s">
        <v>25</v>
      </c>
      <c r="F109" t="s">
        <v>124</v>
      </c>
      <c r="G109">
        <v>4</v>
      </c>
      <c r="H109">
        <v>5</v>
      </c>
      <c r="I109">
        <v>2</v>
      </c>
      <c r="J109">
        <v>3</v>
      </c>
      <c r="K109">
        <v>3</v>
      </c>
      <c r="L109">
        <v>2</v>
      </c>
      <c r="M109">
        <f t="shared" si="2"/>
        <v>19</v>
      </c>
      <c r="N109">
        <f t="shared" si="3"/>
        <v>1</v>
      </c>
    </row>
    <row r="110" spans="1:14" x14ac:dyDescent="0.25">
      <c r="A110">
        <v>20487</v>
      </c>
      <c r="B110">
        <v>0</v>
      </c>
      <c r="C110">
        <v>1999</v>
      </c>
      <c r="D110" s="1">
        <v>44132.469201388885</v>
      </c>
      <c r="E110" t="s">
        <v>20</v>
      </c>
      <c r="F110" t="s">
        <v>124</v>
      </c>
      <c r="G110">
        <v>4</v>
      </c>
      <c r="H110">
        <v>4</v>
      </c>
      <c r="I110">
        <v>5</v>
      </c>
      <c r="J110">
        <v>3</v>
      </c>
      <c r="K110">
        <v>2</v>
      </c>
      <c r="L110">
        <v>5</v>
      </c>
      <c r="M110">
        <f t="shared" si="2"/>
        <v>23</v>
      </c>
      <c r="N110">
        <f t="shared" si="3"/>
        <v>1</v>
      </c>
    </row>
    <row r="111" spans="1:14" x14ac:dyDescent="0.25">
      <c r="A111">
        <v>20547</v>
      </c>
      <c r="B111">
        <v>0</v>
      </c>
      <c r="C111">
        <v>1999</v>
      </c>
      <c r="D111" s="1">
        <v>44132.642685185187</v>
      </c>
      <c r="E111" t="s">
        <v>34</v>
      </c>
      <c r="F111" t="s">
        <v>125</v>
      </c>
      <c r="G111">
        <v>2</v>
      </c>
      <c r="H111">
        <v>2</v>
      </c>
      <c r="I111">
        <v>5</v>
      </c>
      <c r="J111">
        <v>4</v>
      </c>
      <c r="K111">
        <v>3</v>
      </c>
      <c r="L111">
        <v>3</v>
      </c>
      <c r="M111">
        <f t="shared" si="2"/>
        <v>19</v>
      </c>
      <c r="N111">
        <f t="shared" si="3"/>
        <v>0</v>
      </c>
    </row>
    <row r="112" spans="1:14" x14ac:dyDescent="0.25">
      <c r="A112">
        <v>19955</v>
      </c>
      <c r="B112">
        <v>1</v>
      </c>
      <c r="C112">
        <v>2000</v>
      </c>
      <c r="D112" s="1">
        <v>44131.74050925926</v>
      </c>
      <c r="E112" t="s">
        <v>19</v>
      </c>
      <c r="F112" t="s">
        <v>124</v>
      </c>
      <c r="G112">
        <v>3</v>
      </c>
      <c r="H112">
        <v>3</v>
      </c>
      <c r="I112">
        <v>4</v>
      </c>
      <c r="J112">
        <v>3</v>
      </c>
      <c r="K112">
        <v>4</v>
      </c>
      <c r="L112">
        <v>5</v>
      </c>
      <c r="M112">
        <f t="shared" si="2"/>
        <v>22</v>
      </c>
      <c r="N112">
        <f t="shared" si="3"/>
        <v>1</v>
      </c>
    </row>
    <row r="113" spans="1:14" x14ac:dyDescent="0.25">
      <c r="A113">
        <v>21282</v>
      </c>
      <c r="B113">
        <v>1</v>
      </c>
      <c r="C113">
        <v>2000</v>
      </c>
      <c r="D113" s="1">
        <v>44133.615057870367</v>
      </c>
      <c r="E113" t="s">
        <v>64</v>
      </c>
      <c r="F113" t="s">
        <v>124</v>
      </c>
      <c r="G113">
        <v>5</v>
      </c>
      <c r="H113">
        <v>5</v>
      </c>
      <c r="I113">
        <v>5</v>
      </c>
      <c r="J113">
        <v>5</v>
      </c>
      <c r="K113">
        <v>5</v>
      </c>
      <c r="L113">
        <v>3</v>
      </c>
      <c r="M113">
        <f t="shared" si="2"/>
        <v>28</v>
      </c>
      <c r="N113">
        <f t="shared" si="3"/>
        <v>1</v>
      </c>
    </row>
    <row r="114" spans="1:14" x14ac:dyDescent="0.25">
      <c r="A114">
        <v>23782</v>
      </c>
      <c r="B114">
        <v>1</v>
      </c>
      <c r="C114">
        <v>2000</v>
      </c>
      <c r="D114" s="1">
        <v>44150.5471412037</v>
      </c>
      <c r="E114" t="s">
        <v>65</v>
      </c>
      <c r="F114" t="s">
        <v>125</v>
      </c>
      <c r="G114">
        <v>2</v>
      </c>
      <c r="H114">
        <v>4</v>
      </c>
      <c r="I114">
        <v>4</v>
      </c>
      <c r="J114">
        <v>3</v>
      </c>
      <c r="K114">
        <v>4</v>
      </c>
      <c r="L114">
        <v>3</v>
      </c>
      <c r="M114">
        <f t="shared" si="2"/>
        <v>20</v>
      </c>
      <c r="N114">
        <f t="shared" si="3"/>
        <v>0</v>
      </c>
    </row>
    <row r="115" spans="1:14" x14ac:dyDescent="0.25">
      <c r="A115">
        <v>21297</v>
      </c>
      <c r="B115">
        <v>0</v>
      </c>
      <c r="C115">
        <v>2000</v>
      </c>
      <c r="D115" s="1">
        <v>44133.630555555559</v>
      </c>
      <c r="E115" t="s">
        <v>49</v>
      </c>
      <c r="F115" t="s">
        <v>124</v>
      </c>
      <c r="G115">
        <v>5</v>
      </c>
      <c r="H115">
        <v>5</v>
      </c>
      <c r="I115">
        <v>5</v>
      </c>
      <c r="J115">
        <v>5</v>
      </c>
      <c r="K115">
        <v>5</v>
      </c>
      <c r="L115">
        <v>5</v>
      </c>
      <c r="M115">
        <f t="shared" si="2"/>
        <v>30</v>
      </c>
      <c r="N115">
        <f t="shared" si="3"/>
        <v>1</v>
      </c>
    </row>
    <row r="116" spans="1:14" x14ac:dyDescent="0.25">
      <c r="A116">
        <v>21704</v>
      </c>
      <c r="B116">
        <v>0</v>
      </c>
      <c r="C116">
        <v>2000</v>
      </c>
      <c r="D116" s="1">
        <v>44134.647465277776</v>
      </c>
      <c r="E116" t="s">
        <v>19</v>
      </c>
      <c r="F116" t="s">
        <v>124</v>
      </c>
      <c r="G116">
        <v>4</v>
      </c>
      <c r="H116">
        <v>2</v>
      </c>
      <c r="I116">
        <v>4</v>
      </c>
      <c r="J116">
        <v>4</v>
      </c>
      <c r="K116">
        <v>5</v>
      </c>
      <c r="L116">
        <v>5</v>
      </c>
      <c r="M116">
        <f t="shared" si="2"/>
        <v>24</v>
      </c>
      <c r="N116">
        <f t="shared" si="3"/>
        <v>1</v>
      </c>
    </row>
    <row r="117" spans="1:14" x14ac:dyDescent="0.25">
      <c r="A117">
        <v>21709</v>
      </c>
      <c r="B117">
        <v>0</v>
      </c>
      <c r="C117">
        <v>2000</v>
      </c>
      <c r="D117" s="1">
        <v>44134.674537037034</v>
      </c>
      <c r="E117" t="s">
        <v>23</v>
      </c>
      <c r="F117" t="s">
        <v>125</v>
      </c>
      <c r="G117">
        <v>2</v>
      </c>
      <c r="H117">
        <v>2</v>
      </c>
      <c r="I117">
        <v>3</v>
      </c>
      <c r="J117">
        <v>3</v>
      </c>
      <c r="K117">
        <v>4</v>
      </c>
      <c r="L117">
        <v>4</v>
      </c>
      <c r="M117">
        <f t="shared" si="2"/>
        <v>18</v>
      </c>
      <c r="N117">
        <f t="shared" si="3"/>
        <v>0</v>
      </c>
    </row>
    <row r="118" spans="1:14" x14ac:dyDescent="0.25">
      <c r="A118">
        <v>21770</v>
      </c>
      <c r="B118">
        <v>0</v>
      </c>
      <c r="C118">
        <v>2000</v>
      </c>
      <c r="D118" s="1">
        <v>44134.824131944442</v>
      </c>
      <c r="E118" t="s">
        <v>50</v>
      </c>
      <c r="F118" t="s">
        <v>124</v>
      </c>
      <c r="G118">
        <v>4</v>
      </c>
      <c r="H118">
        <v>5</v>
      </c>
      <c r="I118">
        <v>5</v>
      </c>
      <c r="J118">
        <v>3</v>
      </c>
      <c r="K118">
        <v>4</v>
      </c>
      <c r="L118">
        <v>4</v>
      </c>
      <c r="M118">
        <f t="shared" si="2"/>
        <v>25</v>
      </c>
      <c r="N118">
        <f t="shared" si="3"/>
        <v>1</v>
      </c>
    </row>
    <row r="119" spans="1:14" x14ac:dyDescent="0.25">
      <c r="A119">
        <v>23717</v>
      </c>
      <c r="B119">
        <v>0</v>
      </c>
      <c r="C119">
        <v>2000</v>
      </c>
      <c r="D119" s="1">
        <v>44147.951527777775</v>
      </c>
      <c r="E119" t="s">
        <v>34</v>
      </c>
      <c r="F119" t="s">
        <v>125</v>
      </c>
      <c r="G119">
        <v>2</v>
      </c>
      <c r="H119">
        <v>3</v>
      </c>
      <c r="I119">
        <v>5</v>
      </c>
      <c r="J119">
        <v>4</v>
      </c>
      <c r="K119">
        <v>5</v>
      </c>
      <c r="L119">
        <v>3</v>
      </c>
      <c r="M119">
        <f t="shared" si="2"/>
        <v>22</v>
      </c>
      <c r="N119">
        <f t="shared" si="3"/>
        <v>0</v>
      </c>
    </row>
    <row r="120" spans="1:14" x14ac:dyDescent="0.25">
      <c r="A120">
        <v>23686</v>
      </c>
      <c r="B120">
        <v>1</v>
      </c>
      <c r="C120">
        <v>2001</v>
      </c>
      <c r="D120" s="1">
        <v>44147.453287037039</v>
      </c>
      <c r="E120" t="s">
        <v>66</v>
      </c>
      <c r="F120" t="s">
        <v>125</v>
      </c>
      <c r="G120">
        <v>2</v>
      </c>
      <c r="H120">
        <v>4</v>
      </c>
      <c r="I120">
        <v>5</v>
      </c>
      <c r="J120">
        <v>3</v>
      </c>
      <c r="K120">
        <v>4</v>
      </c>
      <c r="L120">
        <v>5</v>
      </c>
      <c r="M120">
        <f t="shared" si="2"/>
        <v>23</v>
      </c>
      <c r="N120">
        <f t="shared" si="3"/>
        <v>0</v>
      </c>
    </row>
    <row r="121" spans="1:14" x14ac:dyDescent="0.25">
      <c r="A121">
        <v>21299</v>
      </c>
      <c r="B121">
        <v>0</v>
      </c>
      <c r="C121">
        <v>2001</v>
      </c>
      <c r="D121" s="1">
        <v>44133.633356481485</v>
      </c>
      <c r="E121" t="s">
        <v>51</v>
      </c>
      <c r="F121" t="s">
        <v>124</v>
      </c>
      <c r="G121">
        <v>3</v>
      </c>
      <c r="H121">
        <v>3</v>
      </c>
      <c r="I121">
        <v>5</v>
      </c>
      <c r="J121">
        <v>4</v>
      </c>
      <c r="K121">
        <v>4</v>
      </c>
      <c r="L121">
        <v>4</v>
      </c>
      <c r="M121">
        <f t="shared" si="2"/>
        <v>23</v>
      </c>
      <c r="N121">
        <f t="shared" si="3"/>
        <v>1</v>
      </c>
    </row>
    <row r="122" spans="1:14" x14ac:dyDescent="0.25">
      <c r="A122">
        <v>22001</v>
      </c>
      <c r="B122">
        <v>0</v>
      </c>
      <c r="C122">
        <v>2001</v>
      </c>
      <c r="D122" s="1">
        <v>44135.777627314812</v>
      </c>
      <c r="E122" t="s">
        <v>34</v>
      </c>
      <c r="F122" t="s">
        <v>125</v>
      </c>
      <c r="G122">
        <v>1</v>
      </c>
      <c r="H122">
        <v>3</v>
      </c>
      <c r="I122">
        <v>4</v>
      </c>
      <c r="J122">
        <v>2</v>
      </c>
      <c r="K122">
        <v>3</v>
      </c>
      <c r="L122">
        <v>2</v>
      </c>
      <c r="M122">
        <f t="shared" si="2"/>
        <v>15</v>
      </c>
      <c r="N122">
        <f t="shared" si="3"/>
        <v>0</v>
      </c>
    </row>
    <row r="123" spans="1:14" x14ac:dyDescent="0.25">
      <c r="A123">
        <v>22057</v>
      </c>
      <c r="B123">
        <v>0</v>
      </c>
      <c r="C123">
        <v>2001</v>
      </c>
      <c r="D123" s="1">
        <v>44135.940254629626</v>
      </c>
      <c r="E123" t="s">
        <v>19</v>
      </c>
      <c r="F123" t="s">
        <v>124</v>
      </c>
      <c r="G123">
        <v>3</v>
      </c>
      <c r="H123">
        <v>4</v>
      </c>
      <c r="I123">
        <v>5</v>
      </c>
      <c r="J123">
        <v>3</v>
      </c>
      <c r="K123">
        <v>5</v>
      </c>
      <c r="L123">
        <v>5</v>
      </c>
      <c r="M123">
        <f t="shared" si="2"/>
        <v>25</v>
      </c>
      <c r="N123">
        <f t="shared" si="3"/>
        <v>1</v>
      </c>
    </row>
    <row r="124" spans="1:14" x14ac:dyDescent="0.25">
      <c r="A124">
        <v>11373</v>
      </c>
      <c r="B124">
        <v>0</v>
      </c>
      <c r="C124">
        <v>2001</v>
      </c>
      <c r="D124" s="1">
        <v>44148.442256944443</v>
      </c>
      <c r="E124" t="s">
        <v>23</v>
      </c>
      <c r="F124" t="s">
        <v>125</v>
      </c>
      <c r="G124">
        <v>1</v>
      </c>
      <c r="H124">
        <v>2</v>
      </c>
      <c r="I124">
        <v>2</v>
      </c>
      <c r="J124">
        <v>3</v>
      </c>
      <c r="K124">
        <v>4</v>
      </c>
      <c r="L124">
        <v>5</v>
      </c>
      <c r="M124">
        <f t="shared" si="2"/>
        <v>17</v>
      </c>
      <c r="N124">
        <f t="shared" si="3"/>
        <v>0</v>
      </c>
    </row>
    <row r="125" spans="1:14" x14ac:dyDescent="0.25">
      <c r="A125">
        <v>21732</v>
      </c>
      <c r="B125">
        <v>1</v>
      </c>
      <c r="C125">
        <v>2002</v>
      </c>
      <c r="D125" s="1">
        <v>44134.726238425923</v>
      </c>
      <c r="E125" t="s">
        <v>67</v>
      </c>
      <c r="F125" t="s">
        <v>124</v>
      </c>
      <c r="G125">
        <v>5</v>
      </c>
      <c r="H125">
        <v>5</v>
      </c>
      <c r="I125">
        <v>4</v>
      </c>
      <c r="J125">
        <v>4</v>
      </c>
      <c r="K125">
        <v>3</v>
      </c>
      <c r="L125">
        <v>3</v>
      </c>
      <c r="M125">
        <f t="shared" si="2"/>
        <v>24</v>
      </c>
      <c r="N125">
        <f t="shared" si="3"/>
        <v>1</v>
      </c>
    </row>
    <row r="126" spans="1:14" x14ac:dyDescent="0.25">
      <c r="A126">
        <v>21012</v>
      </c>
      <c r="B126">
        <v>0</v>
      </c>
      <c r="C126">
        <v>2002</v>
      </c>
      <c r="D126" s="1">
        <v>44132.940578703703</v>
      </c>
      <c r="E126" t="s">
        <v>52</v>
      </c>
      <c r="F126" t="s">
        <v>124</v>
      </c>
      <c r="G126">
        <v>3</v>
      </c>
      <c r="H126">
        <v>3</v>
      </c>
      <c r="I126">
        <v>5</v>
      </c>
      <c r="J126">
        <v>3</v>
      </c>
      <c r="K126">
        <v>2</v>
      </c>
      <c r="L126">
        <v>2</v>
      </c>
      <c r="M126">
        <f t="shared" si="2"/>
        <v>18</v>
      </c>
      <c r="N126">
        <f t="shared" si="3"/>
        <v>1</v>
      </c>
    </row>
  </sheetData>
  <phoneticPr fontId="5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1BF90-4AA5-4A54-AF1B-F693859D544E}">
  <dimension ref="A1:S154"/>
  <sheetViews>
    <sheetView workbookViewId="0">
      <selection activeCell="O25" sqref="O25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127</v>
      </c>
      <c r="G1" t="s">
        <v>120</v>
      </c>
    </row>
    <row r="2" spans="1:19" x14ac:dyDescent="0.25">
      <c r="A2">
        <v>21726</v>
      </c>
      <c r="B2">
        <v>0</v>
      </c>
      <c r="C2">
        <v>1940</v>
      </c>
      <c r="D2">
        <f>2020-C2</f>
        <v>80</v>
      </c>
      <c r="F2" t="str">
        <f>IF(D3&lt;=35,"18-35",IF(D3&lt;=50,"36-50","50-80"))</f>
        <v>50-80</v>
      </c>
      <c r="G2">
        <v>22</v>
      </c>
    </row>
    <row r="3" spans="1:19" x14ac:dyDescent="0.25">
      <c r="A3">
        <v>23470</v>
      </c>
      <c r="B3">
        <v>1</v>
      </c>
      <c r="C3">
        <v>1948</v>
      </c>
      <c r="D3">
        <f t="shared" ref="D3:D66" si="0">2020-C3</f>
        <v>72</v>
      </c>
      <c r="F3" t="str">
        <f t="shared" ref="F3:F66" si="1">IF(D3&lt;=35,"18-35",IF(D3&lt;=50,"36-50","50-80"))</f>
        <v>50-80</v>
      </c>
      <c r="G3">
        <v>13</v>
      </c>
    </row>
    <row r="4" spans="1:19" x14ac:dyDescent="0.25">
      <c r="A4">
        <v>21169</v>
      </c>
      <c r="B4">
        <v>0</v>
      </c>
      <c r="C4">
        <v>1949</v>
      </c>
      <c r="D4">
        <f t="shared" si="0"/>
        <v>71</v>
      </c>
      <c r="F4" t="str">
        <f t="shared" si="1"/>
        <v>50-80</v>
      </c>
      <c r="G4">
        <v>20</v>
      </c>
    </row>
    <row r="5" spans="1:19" x14ac:dyDescent="0.25">
      <c r="A5">
        <v>21736</v>
      </c>
      <c r="B5">
        <v>1</v>
      </c>
      <c r="C5">
        <v>1950</v>
      </c>
      <c r="D5">
        <f t="shared" si="0"/>
        <v>70</v>
      </c>
      <c r="F5" t="str">
        <f t="shared" si="1"/>
        <v>50-80</v>
      </c>
      <c r="G5">
        <v>15</v>
      </c>
    </row>
    <row r="6" spans="1:19" x14ac:dyDescent="0.25">
      <c r="A6">
        <v>22221</v>
      </c>
      <c r="B6">
        <v>1</v>
      </c>
      <c r="C6">
        <v>1955</v>
      </c>
      <c r="D6">
        <f t="shared" si="0"/>
        <v>65</v>
      </c>
      <c r="F6" t="str">
        <f t="shared" si="1"/>
        <v>50-80</v>
      </c>
      <c r="G6">
        <v>16</v>
      </c>
    </row>
    <row r="7" spans="1:19" x14ac:dyDescent="0.25">
      <c r="A7">
        <v>20752</v>
      </c>
      <c r="B7">
        <v>0</v>
      </c>
      <c r="C7">
        <v>1955</v>
      </c>
      <c r="D7">
        <f t="shared" si="0"/>
        <v>65</v>
      </c>
      <c r="F7" t="str">
        <f t="shared" si="1"/>
        <v>50-80</v>
      </c>
      <c r="G7">
        <v>24</v>
      </c>
    </row>
    <row r="8" spans="1:19" x14ac:dyDescent="0.25">
      <c r="A8">
        <v>20933</v>
      </c>
      <c r="B8">
        <v>0</v>
      </c>
      <c r="C8">
        <v>1957</v>
      </c>
      <c r="D8">
        <f t="shared" si="0"/>
        <v>63</v>
      </c>
      <c r="F8" t="str">
        <f t="shared" si="1"/>
        <v>50-80</v>
      </c>
      <c r="G8">
        <v>26</v>
      </c>
      <c r="M8" s="33"/>
      <c r="N8" s="32"/>
      <c r="O8" s="30"/>
      <c r="P8" s="28"/>
      <c r="Q8" s="30"/>
      <c r="R8" s="28"/>
    </row>
    <row r="9" spans="1:19" x14ac:dyDescent="0.25">
      <c r="A9">
        <v>21548</v>
      </c>
      <c r="B9">
        <v>1</v>
      </c>
      <c r="C9">
        <v>1958</v>
      </c>
      <c r="D9">
        <f t="shared" si="0"/>
        <v>62</v>
      </c>
      <c r="F9" t="str">
        <f t="shared" si="1"/>
        <v>50-80</v>
      </c>
      <c r="G9">
        <v>22</v>
      </c>
      <c r="M9" s="33"/>
      <c r="N9" s="32"/>
      <c r="O9" s="30"/>
      <c r="P9" s="30"/>
      <c r="Q9" s="30"/>
      <c r="R9" s="28"/>
    </row>
    <row r="10" spans="1:19" x14ac:dyDescent="0.25">
      <c r="A10">
        <v>21862</v>
      </c>
      <c r="B10">
        <v>1</v>
      </c>
      <c r="C10">
        <v>1959</v>
      </c>
      <c r="D10">
        <f t="shared" si="0"/>
        <v>61</v>
      </c>
      <c r="F10" t="str">
        <f t="shared" si="1"/>
        <v>50-80</v>
      </c>
      <c r="G10">
        <v>21</v>
      </c>
      <c r="M10" s="33"/>
      <c r="N10" s="32"/>
      <c r="O10" s="30"/>
      <c r="P10" s="30"/>
      <c r="Q10" s="30"/>
      <c r="R10" s="28"/>
    </row>
    <row r="11" spans="1:19" x14ac:dyDescent="0.25">
      <c r="A11">
        <v>21082</v>
      </c>
      <c r="B11">
        <v>1</v>
      </c>
      <c r="C11">
        <v>1960</v>
      </c>
      <c r="D11">
        <f t="shared" si="0"/>
        <v>60</v>
      </c>
      <c r="F11" t="str">
        <f t="shared" si="1"/>
        <v>50-80</v>
      </c>
      <c r="G11">
        <v>28</v>
      </c>
    </row>
    <row r="12" spans="1:19" x14ac:dyDescent="0.25">
      <c r="A12">
        <v>21354</v>
      </c>
      <c r="B12">
        <v>0</v>
      </c>
      <c r="C12">
        <v>1960</v>
      </c>
      <c r="D12">
        <f t="shared" si="0"/>
        <v>60</v>
      </c>
      <c r="F12" t="str">
        <f t="shared" si="1"/>
        <v>50-80</v>
      </c>
      <c r="G12">
        <v>27</v>
      </c>
    </row>
    <row r="13" spans="1:19" x14ac:dyDescent="0.25">
      <c r="A13">
        <v>22022</v>
      </c>
      <c r="B13">
        <v>1</v>
      </c>
      <c r="C13">
        <v>1961</v>
      </c>
      <c r="D13">
        <f t="shared" si="0"/>
        <v>59</v>
      </c>
      <c r="F13" t="str">
        <f t="shared" si="1"/>
        <v>50-80</v>
      </c>
      <c r="G13">
        <v>6</v>
      </c>
    </row>
    <row r="14" spans="1:19" x14ac:dyDescent="0.25">
      <c r="A14">
        <v>22316</v>
      </c>
      <c r="B14">
        <v>1</v>
      </c>
      <c r="C14">
        <v>1961</v>
      </c>
      <c r="D14">
        <f t="shared" si="0"/>
        <v>59</v>
      </c>
      <c r="F14" t="str">
        <f t="shared" si="1"/>
        <v>50-80</v>
      </c>
      <c r="G14">
        <v>14</v>
      </c>
    </row>
    <row r="15" spans="1:19" x14ac:dyDescent="0.25">
      <c r="A15">
        <v>21874</v>
      </c>
      <c r="B15">
        <v>0</v>
      </c>
      <c r="C15">
        <v>1962</v>
      </c>
      <c r="D15">
        <f t="shared" si="0"/>
        <v>58</v>
      </c>
      <c r="F15" t="str">
        <f t="shared" si="1"/>
        <v>50-80</v>
      </c>
      <c r="G15">
        <v>15</v>
      </c>
      <c r="M15" s="50" t="s">
        <v>137</v>
      </c>
      <c r="N15" s="52" t="s">
        <v>131</v>
      </c>
      <c r="O15" s="51"/>
      <c r="P15" s="51"/>
      <c r="Q15" s="51"/>
      <c r="R15" s="51"/>
      <c r="S15" s="51"/>
    </row>
    <row r="16" spans="1:19" x14ac:dyDescent="0.25">
      <c r="A16">
        <v>21991</v>
      </c>
      <c r="B16">
        <v>0</v>
      </c>
      <c r="C16">
        <v>1962</v>
      </c>
      <c r="D16">
        <f t="shared" si="0"/>
        <v>58</v>
      </c>
      <c r="F16" t="str">
        <f t="shared" si="1"/>
        <v>50-80</v>
      </c>
      <c r="G16">
        <v>18</v>
      </c>
      <c r="M16" s="51"/>
      <c r="N16" s="31" t="s">
        <v>78</v>
      </c>
      <c r="O16" s="31" t="s">
        <v>132</v>
      </c>
      <c r="P16" s="31" t="s">
        <v>133</v>
      </c>
      <c r="Q16" s="31" t="s">
        <v>134</v>
      </c>
      <c r="R16" s="31" t="s">
        <v>135</v>
      </c>
      <c r="S16" s="31" t="s">
        <v>110</v>
      </c>
    </row>
    <row r="17" spans="1:19" x14ac:dyDescent="0.25">
      <c r="A17">
        <v>21999</v>
      </c>
      <c r="B17">
        <v>0</v>
      </c>
      <c r="C17">
        <v>1962</v>
      </c>
      <c r="D17">
        <f t="shared" si="0"/>
        <v>58</v>
      </c>
      <c r="F17" t="str">
        <f t="shared" si="1"/>
        <v>50-80</v>
      </c>
      <c r="G17">
        <v>20</v>
      </c>
      <c r="M17" s="29" t="s">
        <v>136</v>
      </c>
      <c r="N17" s="33" t="s">
        <v>128</v>
      </c>
      <c r="O17" s="32">
        <v>27</v>
      </c>
      <c r="P17" s="30">
        <v>19.444444444444443</v>
      </c>
      <c r="Q17" s="28">
        <v>6</v>
      </c>
      <c r="R17" s="30">
        <v>28</v>
      </c>
      <c r="S17" s="28">
        <v>5.6181938880838356</v>
      </c>
    </row>
    <row r="18" spans="1:19" x14ac:dyDescent="0.25">
      <c r="A18">
        <v>21547</v>
      </c>
      <c r="B18">
        <v>0</v>
      </c>
      <c r="C18">
        <v>1963</v>
      </c>
      <c r="D18">
        <f t="shared" si="0"/>
        <v>57</v>
      </c>
      <c r="F18" t="str">
        <f t="shared" si="1"/>
        <v>50-80</v>
      </c>
      <c r="G18">
        <v>27</v>
      </c>
      <c r="M18" s="29" t="s">
        <v>136</v>
      </c>
      <c r="N18" s="33" t="s">
        <v>129</v>
      </c>
      <c r="O18" s="32">
        <v>61</v>
      </c>
      <c r="P18" s="30">
        <v>21.622950819672134</v>
      </c>
      <c r="Q18" s="30">
        <v>11</v>
      </c>
      <c r="R18" s="30">
        <v>30</v>
      </c>
      <c r="S18" s="28">
        <v>3.9461539690616454</v>
      </c>
    </row>
    <row r="19" spans="1:19" x14ac:dyDescent="0.25">
      <c r="A19">
        <v>21576</v>
      </c>
      <c r="B19">
        <v>0</v>
      </c>
      <c r="C19">
        <v>1963</v>
      </c>
      <c r="D19">
        <f t="shared" si="0"/>
        <v>57</v>
      </c>
      <c r="F19" t="str">
        <f t="shared" si="1"/>
        <v>50-80</v>
      </c>
      <c r="G19">
        <v>27</v>
      </c>
      <c r="M19" s="29" t="s">
        <v>136</v>
      </c>
      <c r="N19" s="33" t="s">
        <v>130</v>
      </c>
      <c r="O19" s="32">
        <v>65</v>
      </c>
      <c r="P19" s="30">
        <v>21.507692307692306</v>
      </c>
      <c r="Q19" s="30">
        <v>13</v>
      </c>
      <c r="R19" s="30">
        <v>30</v>
      </c>
      <c r="S19" s="28">
        <v>4.1837598107260119</v>
      </c>
    </row>
    <row r="20" spans="1:19" x14ac:dyDescent="0.25">
      <c r="A20">
        <v>23435</v>
      </c>
      <c r="B20">
        <v>0</v>
      </c>
      <c r="C20">
        <v>1963</v>
      </c>
      <c r="D20">
        <f t="shared" si="0"/>
        <v>57</v>
      </c>
      <c r="F20" t="str">
        <f t="shared" si="1"/>
        <v>50-80</v>
      </c>
      <c r="G20">
        <v>18</v>
      </c>
    </row>
    <row r="21" spans="1:19" x14ac:dyDescent="0.25">
      <c r="A21">
        <v>21159</v>
      </c>
      <c r="B21">
        <v>1</v>
      </c>
      <c r="C21">
        <v>1965</v>
      </c>
      <c r="D21">
        <f t="shared" si="0"/>
        <v>55</v>
      </c>
      <c r="F21" t="str">
        <f t="shared" si="1"/>
        <v>50-80</v>
      </c>
      <c r="G21">
        <v>11</v>
      </c>
    </row>
    <row r="22" spans="1:19" x14ac:dyDescent="0.25">
      <c r="A22">
        <v>22021</v>
      </c>
      <c r="B22">
        <v>0</v>
      </c>
      <c r="C22">
        <v>1965</v>
      </c>
      <c r="D22">
        <f t="shared" si="0"/>
        <v>55</v>
      </c>
      <c r="F22" t="str">
        <f t="shared" si="1"/>
        <v>50-80</v>
      </c>
      <c r="G22">
        <v>17</v>
      </c>
    </row>
    <row r="23" spans="1:19" x14ac:dyDescent="0.25">
      <c r="A23">
        <v>21091</v>
      </c>
      <c r="B23">
        <v>1</v>
      </c>
      <c r="C23">
        <v>1967</v>
      </c>
      <c r="D23">
        <f t="shared" si="0"/>
        <v>53</v>
      </c>
      <c r="F23" t="str">
        <f t="shared" si="1"/>
        <v>50-80</v>
      </c>
      <c r="G23">
        <v>26</v>
      </c>
    </row>
    <row r="24" spans="1:19" x14ac:dyDescent="0.25">
      <c r="A24">
        <v>21860</v>
      </c>
      <c r="B24">
        <v>0</v>
      </c>
      <c r="C24">
        <v>1967</v>
      </c>
      <c r="D24">
        <f t="shared" si="0"/>
        <v>53</v>
      </c>
      <c r="F24" t="str">
        <f t="shared" si="1"/>
        <v>50-80</v>
      </c>
      <c r="G24">
        <v>21</v>
      </c>
    </row>
    <row r="25" spans="1:19" x14ac:dyDescent="0.25">
      <c r="A25">
        <v>21543</v>
      </c>
      <c r="B25">
        <v>0</v>
      </c>
      <c r="C25">
        <v>1968</v>
      </c>
      <c r="D25">
        <f t="shared" si="0"/>
        <v>52</v>
      </c>
      <c r="F25" t="str">
        <f t="shared" si="1"/>
        <v>50-80</v>
      </c>
      <c r="G25">
        <v>13</v>
      </c>
    </row>
    <row r="26" spans="1:19" x14ac:dyDescent="0.25">
      <c r="A26">
        <v>21735</v>
      </c>
      <c r="B26">
        <v>0</v>
      </c>
      <c r="C26">
        <v>1969</v>
      </c>
      <c r="D26">
        <f t="shared" si="0"/>
        <v>51</v>
      </c>
      <c r="F26" t="str">
        <f t="shared" si="1"/>
        <v>50-80</v>
      </c>
      <c r="G26">
        <v>16</v>
      </c>
    </row>
    <row r="27" spans="1:19" x14ac:dyDescent="0.25">
      <c r="A27">
        <v>21796</v>
      </c>
      <c r="B27">
        <v>0</v>
      </c>
      <c r="C27">
        <v>1969</v>
      </c>
      <c r="D27">
        <f t="shared" si="0"/>
        <v>51</v>
      </c>
      <c r="F27" t="str">
        <f t="shared" si="1"/>
        <v>50-80</v>
      </c>
      <c r="G27">
        <v>23</v>
      </c>
    </row>
    <row r="28" spans="1:19" x14ac:dyDescent="0.25">
      <c r="A28">
        <v>23809</v>
      </c>
      <c r="B28">
        <v>0</v>
      </c>
      <c r="C28">
        <v>1969</v>
      </c>
      <c r="D28">
        <f t="shared" si="0"/>
        <v>51</v>
      </c>
      <c r="F28" t="str">
        <f t="shared" si="1"/>
        <v>50-80</v>
      </c>
      <c r="G28">
        <v>19</v>
      </c>
    </row>
    <row r="29" spans="1:19" x14ac:dyDescent="0.25">
      <c r="A29">
        <v>21348</v>
      </c>
      <c r="B29">
        <v>1</v>
      </c>
      <c r="C29">
        <v>1970</v>
      </c>
      <c r="D29">
        <f t="shared" si="0"/>
        <v>50</v>
      </c>
      <c r="F29" t="str">
        <f t="shared" si="1"/>
        <v>36-50</v>
      </c>
      <c r="G29">
        <v>24</v>
      </c>
    </row>
    <row r="30" spans="1:19" x14ac:dyDescent="0.25">
      <c r="A30">
        <v>20440</v>
      </c>
      <c r="B30">
        <v>0</v>
      </c>
      <c r="C30">
        <v>1970</v>
      </c>
      <c r="D30">
        <f t="shared" si="0"/>
        <v>50</v>
      </c>
      <c r="F30" t="str">
        <f t="shared" si="1"/>
        <v>36-50</v>
      </c>
      <c r="G30">
        <v>22</v>
      </c>
    </row>
    <row r="31" spans="1:19" x14ac:dyDescent="0.25">
      <c r="A31">
        <v>21572</v>
      </c>
      <c r="B31">
        <v>0</v>
      </c>
      <c r="C31">
        <v>1970</v>
      </c>
      <c r="D31">
        <f t="shared" si="0"/>
        <v>50</v>
      </c>
      <c r="F31" t="str">
        <f t="shared" si="1"/>
        <v>36-50</v>
      </c>
      <c r="G31">
        <v>22</v>
      </c>
    </row>
    <row r="32" spans="1:19" x14ac:dyDescent="0.25">
      <c r="A32">
        <v>21706</v>
      </c>
      <c r="B32">
        <v>0</v>
      </c>
      <c r="C32">
        <v>1970</v>
      </c>
      <c r="D32">
        <f t="shared" si="0"/>
        <v>50</v>
      </c>
      <c r="F32" t="str">
        <f t="shared" si="1"/>
        <v>36-50</v>
      </c>
      <c r="G32">
        <v>26</v>
      </c>
    </row>
    <row r="33" spans="1:7" x14ac:dyDescent="0.25">
      <c r="A33">
        <v>22088</v>
      </c>
      <c r="B33">
        <v>0</v>
      </c>
      <c r="C33">
        <v>1970</v>
      </c>
      <c r="D33">
        <f t="shared" si="0"/>
        <v>50</v>
      </c>
      <c r="F33" t="str">
        <f t="shared" si="1"/>
        <v>36-50</v>
      </c>
      <c r="G33">
        <v>11</v>
      </c>
    </row>
    <row r="34" spans="1:7" x14ac:dyDescent="0.25">
      <c r="A34">
        <v>22755</v>
      </c>
      <c r="B34">
        <v>0</v>
      </c>
      <c r="C34">
        <v>1970</v>
      </c>
      <c r="D34">
        <f t="shared" si="0"/>
        <v>50</v>
      </c>
      <c r="F34" t="str">
        <f t="shared" si="1"/>
        <v>36-50</v>
      </c>
      <c r="G34">
        <v>21</v>
      </c>
    </row>
    <row r="35" spans="1:7" x14ac:dyDescent="0.25">
      <c r="A35">
        <v>21329</v>
      </c>
      <c r="B35">
        <v>1</v>
      </c>
      <c r="C35">
        <v>1972</v>
      </c>
      <c r="D35">
        <f t="shared" si="0"/>
        <v>48</v>
      </c>
      <c r="F35" t="str">
        <f t="shared" si="1"/>
        <v>36-50</v>
      </c>
      <c r="G35">
        <v>24</v>
      </c>
    </row>
    <row r="36" spans="1:7" x14ac:dyDescent="0.25">
      <c r="A36">
        <v>22207</v>
      </c>
      <c r="B36">
        <v>1</v>
      </c>
      <c r="C36">
        <v>1972</v>
      </c>
      <c r="D36">
        <f t="shared" si="0"/>
        <v>48</v>
      </c>
      <c r="F36" t="str">
        <f t="shared" si="1"/>
        <v>36-50</v>
      </c>
      <c r="G36">
        <v>20</v>
      </c>
    </row>
    <row r="37" spans="1:7" x14ac:dyDescent="0.25">
      <c r="A37">
        <v>20771</v>
      </c>
      <c r="B37">
        <v>0</v>
      </c>
      <c r="C37">
        <v>1972</v>
      </c>
      <c r="D37">
        <f t="shared" si="0"/>
        <v>48</v>
      </c>
      <c r="F37" t="str">
        <f t="shared" si="1"/>
        <v>36-50</v>
      </c>
      <c r="G37">
        <v>22</v>
      </c>
    </row>
    <row r="38" spans="1:7" x14ac:dyDescent="0.25">
      <c r="A38">
        <v>21277</v>
      </c>
      <c r="B38">
        <v>0</v>
      </c>
      <c r="C38">
        <v>1972</v>
      </c>
      <c r="D38">
        <f t="shared" si="0"/>
        <v>48</v>
      </c>
      <c r="F38" t="str">
        <f t="shared" si="1"/>
        <v>36-50</v>
      </c>
      <c r="G38">
        <v>25</v>
      </c>
    </row>
    <row r="39" spans="1:7" x14ac:dyDescent="0.25">
      <c r="A39">
        <v>21573</v>
      </c>
      <c r="B39">
        <v>0</v>
      </c>
      <c r="C39">
        <v>1972</v>
      </c>
      <c r="D39">
        <f t="shared" si="0"/>
        <v>48</v>
      </c>
      <c r="F39" t="str">
        <f t="shared" si="1"/>
        <v>36-50</v>
      </c>
      <c r="G39">
        <v>25</v>
      </c>
    </row>
    <row r="40" spans="1:7" x14ac:dyDescent="0.25">
      <c r="A40">
        <v>21618</v>
      </c>
      <c r="B40">
        <v>0</v>
      </c>
      <c r="C40">
        <v>1972</v>
      </c>
      <c r="D40">
        <f t="shared" si="0"/>
        <v>48</v>
      </c>
      <c r="F40" t="str">
        <f t="shared" si="1"/>
        <v>36-50</v>
      </c>
      <c r="G40">
        <v>18</v>
      </c>
    </row>
    <row r="41" spans="1:7" x14ac:dyDescent="0.25">
      <c r="A41">
        <v>22220</v>
      </c>
      <c r="B41">
        <v>0</v>
      </c>
      <c r="C41">
        <v>1972</v>
      </c>
      <c r="D41">
        <f t="shared" si="0"/>
        <v>48</v>
      </c>
      <c r="F41" t="str">
        <f t="shared" si="1"/>
        <v>36-50</v>
      </c>
      <c r="G41">
        <v>24</v>
      </c>
    </row>
    <row r="42" spans="1:7" x14ac:dyDescent="0.25">
      <c r="A42">
        <v>19252</v>
      </c>
      <c r="B42">
        <v>1</v>
      </c>
      <c r="C42">
        <v>1973</v>
      </c>
      <c r="D42">
        <f t="shared" si="0"/>
        <v>47</v>
      </c>
      <c r="F42" t="str">
        <f t="shared" si="1"/>
        <v>36-50</v>
      </c>
      <c r="G42">
        <v>25</v>
      </c>
    </row>
    <row r="43" spans="1:7" x14ac:dyDescent="0.25">
      <c r="A43">
        <v>21131</v>
      </c>
      <c r="B43">
        <v>1</v>
      </c>
      <c r="C43">
        <v>1973</v>
      </c>
      <c r="D43">
        <f t="shared" si="0"/>
        <v>47</v>
      </c>
      <c r="F43" t="str">
        <f t="shared" si="1"/>
        <v>36-50</v>
      </c>
      <c r="G43">
        <v>16</v>
      </c>
    </row>
    <row r="44" spans="1:7" x14ac:dyDescent="0.25">
      <c r="A44">
        <v>21648</v>
      </c>
      <c r="B44">
        <v>1</v>
      </c>
      <c r="C44">
        <v>1973</v>
      </c>
      <c r="D44">
        <f t="shared" si="0"/>
        <v>47</v>
      </c>
      <c r="F44" t="str">
        <f t="shared" si="1"/>
        <v>36-50</v>
      </c>
      <c r="G44">
        <v>16</v>
      </c>
    </row>
    <row r="45" spans="1:7" x14ac:dyDescent="0.25">
      <c r="A45">
        <v>21731</v>
      </c>
      <c r="B45">
        <v>1</v>
      </c>
      <c r="C45">
        <v>1973</v>
      </c>
      <c r="D45">
        <f t="shared" si="0"/>
        <v>47</v>
      </c>
      <c r="F45" t="str">
        <f t="shared" si="1"/>
        <v>36-50</v>
      </c>
      <c r="G45">
        <v>18</v>
      </c>
    </row>
    <row r="46" spans="1:7" x14ac:dyDescent="0.25">
      <c r="A46">
        <v>22285</v>
      </c>
      <c r="B46">
        <v>1</v>
      </c>
      <c r="C46">
        <v>1973</v>
      </c>
      <c r="D46">
        <f t="shared" si="0"/>
        <v>47</v>
      </c>
      <c r="F46" t="str">
        <f t="shared" si="1"/>
        <v>36-50</v>
      </c>
      <c r="G46">
        <v>24</v>
      </c>
    </row>
    <row r="47" spans="1:7" x14ac:dyDescent="0.25">
      <c r="A47">
        <v>19254</v>
      </c>
      <c r="B47">
        <v>0</v>
      </c>
      <c r="C47">
        <v>1973</v>
      </c>
      <c r="D47">
        <f t="shared" si="0"/>
        <v>47</v>
      </c>
      <c r="F47" t="str">
        <f t="shared" si="1"/>
        <v>36-50</v>
      </c>
      <c r="G47">
        <v>25</v>
      </c>
    </row>
    <row r="48" spans="1:7" x14ac:dyDescent="0.25">
      <c r="A48">
        <v>21733</v>
      </c>
      <c r="B48">
        <v>0</v>
      </c>
      <c r="C48">
        <v>1973</v>
      </c>
      <c r="D48">
        <f t="shared" si="0"/>
        <v>47</v>
      </c>
      <c r="F48" t="str">
        <f t="shared" si="1"/>
        <v>36-50</v>
      </c>
      <c r="G48">
        <v>24</v>
      </c>
    </row>
    <row r="49" spans="1:7" x14ac:dyDescent="0.25">
      <c r="A49">
        <v>21765</v>
      </c>
      <c r="B49">
        <v>0</v>
      </c>
      <c r="C49">
        <v>1973</v>
      </c>
      <c r="D49">
        <f t="shared" si="0"/>
        <v>47</v>
      </c>
      <c r="F49" t="str">
        <f t="shared" si="1"/>
        <v>36-50</v>
      </c>
      <c r="G49">
        <v>25</v>
      </c>
    </row>
    <row r="50" spans="1:7" x14ac:dyDescent="0.25">
      <c r="A50">
        <v>21755</v>
      </c>
      <c r="B50">
        <v>1</v>
      </c>
      <c r="C50">
        <v>1974</v>
      </c>
      <c r="D50">
        <f t="shared" si="0"/>
        <v>46</v>
      </c>
      <c r="F50" t="str">
        <f t="shared" si="1"/>
        <v>36-50</v>
      </c>
      <c r="G50">
        <v>18</v>
      </c>
    </row>
    <row r="51" spans="1:7" x14ac:dyDescent="0.25">
      <c r="A51">
        <v>21330</v>
      </c>
      <c r="B51">
        <v>0</v>
      </c>
      <c r="C51">
        <v>1974</v>
      </c>
      <c r="D51">
        <f t="shared" si="0"/>
        <v>46</v>
      </c>
      <c r="F51" t="str">
        <f t="shared" si="1"/>
        <v>36-50</v>
      </c>
      <c r="G51">
        <v>25</v>
      </c>
    </row>
    <row r="52" spans="1:7" x14ac:dyDescent="0.25">
      <c r="A52">
        <v>21339</v>
      </c>
      <c r="B52">
        <v>0</v>
      </c>
      <c r="C52">
        <v>1974</v>
      </c>
      <c r="D52">
        <f t="shared" si="0"/>
        <v>46</v>
      </c>
      <c r="F52" t="str">
        <f t="shared" si="1"/>
        <v>36-50</v>
      </c>
      <c r="G52">
        <v>24</v>
      </c>
    </row>
    <row r="53" spans="1:7" x14ac:dyDescent="0.25">
      <c r="A53">
        <v>21711</v>
      </c>
      <c r="B53">
        <v>0</v>
      </c>
      <c r="C53">
        <v>1974</v>
      </c>
      <c r="D53">
        <f t="shared" si="0"/>
        <v>46</v>
      </c>
      <c r="F53" t="str">
        <f t="shared" si="1"/>
        <v>36-50</v>
      </c>
      <c r="G53">
        <v>26</v>
      </c>
    </row>
    <row r="54" spans="1:7" x14ac:dyDescent="0.25">
      <c r="A54">
        <v>21913</v>
      </c>
      <c r="B54">
        <v>0</v>
      </c>
      <c r="C54">
        <v>1974</v>
      </c>
      <c r="D54">
        <f t="shared" si="0"/>
        <v>46</v>
      </c>
      <c r="F54" t="str">
        <f t="shared" si="1"/>
        <v>36-50</v>
      </c>
      <c r="G54">
        <v>19</v>
      </c>
    </row>
    <row r="55" spans="1:7" x14ac:dyDescent="0.25">
      <c r="A55">
        <v>21699</v>
      </c>
      <c r="B55">
        <v>1</v>
      </c>
      <c r="C55">
        <v>1975</v>
      </c>
      <c r="D55">
        <f t="shared" si="0"/>
        <v>45</v>
      </c>
      <c r="F55" t="str">
        <f t="shared" si="1"/>
        <v>36-50</v>
      </c>
      <c r="G55">
        <v>26</v>
      </c>
    </row>
    <row r="56" spans="1:7" x14ac:dyDescent="0.25">
      <c r="A56">
        <v>22080</v>
      </c>
      <c r="B56">
        <v>1</v>
      </c>
      <c r="C56">
        <v>1975</v>
      </c>
      <c r="D56">
        <f t="shared" si="0"/>
        <v>45</v>
      </c>
      <c r="F56" t="str">
        <f t="shared" si="1"/>
        <v>36-50</v>
      </c>
      <c r="G56">
        <v>20</v>
      </c>
    </row>
    <row r="57" spans="1:7" x14ac:dyDescent="0.25">
      <c r="A57">
        <v>20966</v>
      </c>
      <c r="B57">
        <v>0</v>
      </c>
      <c r="C57">
        <v>1975</v>
      </c>
      <c r="D57">
        <f t="shared" si="0"/>
        <v>45</v>
      </c>
      <c r="F57" t="str">
        <f t="shared" si="1"/>
        <v>36-50</v>
      </c>
      <c r="G57">
        <v>18</v>
      </c>
    </row>
    <row r="58" spans="1:7" x14ac:dyDescent="0.25">
      <c r="A58">
        <v>21697</v>
      </c>
      <c r="B58">
        <v>0</v>
      </c>
      <c r="C58">
        <v>1975</v>
      </c>
      <c r="D58">
        <f t="shared" si="0"/>
        <v>45</v>
      </c>
      <c r="F58" t="str">
        <f t="shared" si="1"/>
        <v>36-50</v>
      </c>
      <c r="G58">
        <v>21</v>
      </c>
    </row>
    <row r="59" spans="1:7" x14ac:dyDescent="0.25">
      <c r="A59">
        <v>21734</v>
      </c>
      <c r="B59">
        <v>0</v>
      </c>
      <c r="C59">
        <v>1975</v>
      </c>
      <c r="D59">
        <f t="shared" si="0"/>
        <v>45</v>
      </c>
      <c r="F59" t="str">
        <f t="shared" si="1"/>
        <v>36-50</v>
      </c>
      <c r="G59">
        <v>24</v>
      </c>
    </row>
    <row r="60" spans="1:7" x14ac:dyDescent="0.25">
      <c r="A60">
        <v>21821</v>
      </c>
      <c r="B60">
        <v>0</v>
      </c>
      <c r="C60">
        <v>1975</v>
      </c>
      <c r="D60">
        <f t="shared" si="0"/>
        <v>45</v>
      </c>
      <c r="F60" t="str">
        <f t="shared" si="1"/>
        <v>36-50</v>
      </c>
      <c r="G60">
        <v>19</v>
      </c>
    </row>
    <row r="61" spans="1:7" x14ac:dyDescent="0.25">
      <c r="A61">
        <v>21929</v>
      </c>
      <c r="B61">
        <v>0</v>
      </c>
      <c r="C61">
        <v>1975</v>
      </c>
      <c r="D61">
        <f t="shared" si="0"/>
        <v>45</v>
      </c>
      <c r="F61" t="str">
        <f t="shared" si="1"/>
        <v>36-50</v>
      </c>
      <c r="G61">
        <v>23</v>
      </c>
    </row>
    <row r="62" spans="1:7" x14ac:dyDescent="0.25">
      <c r="A62">
        <v>21340</v>
      </c>
      <c r="B62">
        <v>0</v>
      </c>
      <c r="C62">
        <v>1976</v>
      </c>
      <c r="D62">
        <f t="shared" si="0"/>
        <v>44</v>
      </c>
      <c r="F62" t="str">
        <f t="shared" si="1"/>
        <v>36-50</v>
      </c>
      <c r="G62">
        <v>27</v>
      </c>
    </row>
    <row r="63" spans="1:7" x14ac:dyDescent="0.25">
      <c r="A63">
        <v>21778</v>
      </c>
      <c r="B63">
        <v>0</v>
      </c>
      <c r="C63">
        <v>1976</v>
      </c>
      <c r="D63">
        <f t="shared" si="0"/>
        <v>44</v>
      </c>
      <c r="F63" t="str">
        <f t="shared" si="1"/>
        <v>36-50</v>
      </c>
      <c r="G63">
        <v>21</v>
      </c>
    </row>
    <row r="64" spans="1:7" x14ac:dyDescent="0.25">
      <c r="A64">
        <v>23038</v>
      </c>
      <c r="B64">
        <v>0</v>
      </c>
      <c r="C64">
        <v>1976</v>
      </c>
      <c r="D64">
        <f t="shared" si="0"/>
        <v>44</v>
      </c>
      <c r="F64" t="str">
        <f t="shared" si="1"/>
        <v>36-50</v>
      </c>
      <c r="G64">
        <v>25</v>
      </c>
    </row>
    <row r="65" spans="1:7" x14ac:dyDescent="0.25">
      <c r="A65">
        <v>19890</v>
      </c>
      <c r="B65">
        <v>1</v>
      </c>
      <c r="C65">
        <v>1977</v>
      </c>
      <c r="D65">
        <f t="shared" si="0"/>
        <v>43</v>
      </c>
      <c r="F65" t="str">
        <f t="shared" si="1"/>
        <v>36-50</v>
      </c>
      <c r="G65">
        <v>22</v>
      </c>
    </row>
    <row r="66" spans="1:7" x14ac:dyDescent="0.25">
      <c r="A66">
        <v>20887</v>
      </c>
      <c r="B66">
        <v>0</v>
      </c>
      <c r="C66">
        <v>1977</v>
      </c>
      <c r="D66">
        <f t="shared" si="0"/>
        <v>43</v>
      </c>
      <c r="F66" t="str">
        <f t="shared" si="1"/>
        <v>36-50</v>
      </c>
      <c r="G66">
        <v>16</v>
      </c>
    </row>
    <row r="67" spans="1:7" x14ac:dyDescent="0.25">
      <c r="A67">
        <v>21716</v>
      </c>
      <c r="B67">
        <v>0</v>
      </c>
      <c r="C67">
        <v>1977</v>
      </c>
      <c r="D67">
        <f t="shared" ref="D67:D130" si="2">2020-C67</f>
        <v>43</v>
      </c>
      <c r="F67" t="str">
        <f t="shared" ref="F67:F130" si="3">IF(D67&lt;=35,"18-35",IF(D67&lt;=50,"36-50","50-80"))</f>
        <v>36-50</v>
      </c>
      <c r="G67">
        <v>30</v>
      </c>
    </row>
    <row r="68" spans="1:7" x14ac:dyDescent="0.25">
      <c r="A68">
        <v>22050</v>
      </c>
      <c r="B68">
        <v>0</v>
      </c>
      <c r="C68">
        <v>1977</v>
      </c>
      <c r="D68">
        <f t="shared" si="2"/>
        <v>43</v>
      </c>
      <c r="F68" t="str">
        <f t="shared" si="3"/>
        <v>36-50</v>
      </c>
      <c r="G68">
        <v>23</v>
      </c>
    </row>
    <row r="69" spans="1:7" x14ac:dyDescent="0.25">
      <c r="A69">
        <v>22410</v>
      </c>
      <c r="B69">
        <v>0</v>
      </c>
      <c r="C69">
        <v>1977</v>
      </c>
      <c r="D69">
        <f t="shared" si="2"/>
        <v>43</v>
      </c>
      <c r="F69" t="str">
        <f t="shared" si="3"/>
        <v>36-50</v>
      </c>
      <c r="G69">
        <v>21</v>
      </c>
    </row>
    <row r="70" spans="1:7" x14ac:dyDescent="0.25">
      <c r="A70">
        <v>23494</v>
      </c>
      <c r="B70">
        <v>0</v>
      </c>
      <c r="C70">
        <v>1977</v>
      </c>
      <c r="D70">
        <f t="shared" si="2"/>
        <v>43</v>
      </c>
      <c r="F70" t="str">
        <f t="shared" si="3"/>
        <v>36-50</v>
      </c>
      <c r="G70">
        <v>17</v>
      </c>
    </row>
    <row r="71" spans="1:7" x14ac:dyDescent="0.25">
      <c r="A71">
        <v>21546</v>
      </c>
      <c r="B71">
        <v>0</v>
      </c>
      <c r="C71">
        <v>1978</v>
      </c>
      <c r="D71">
        <f t="shared" si="2"/>
        <v>42</v>
      </c>
      <c r="F71" t="str">
        <f t="shared" si="3"/>
        <v>36-50</v>
      </c>
      <c r="G71">
        <v>21</v>
      </c>
    </row>
    <row r="72" spans="1:7" x14ac:dyDescent="0.25">
      <c r="A72">
        <v>21577</v>
      </c>
      <c r="B72">
        <v>0</v>
      </c>
      <c r="C72">
        <v>1978</v>
      </c>
      <c r="D72">
        <f t="shared" si="2"/>
        <v>42</v>
      </c>
      <c r="F72" t="str">
        <f t="shared" si="3"/>
        <v>36-50</v>
      </c>
      <c r="G72">
        <v>23</v>
      </c>
    </row>
    <row r="73" spans="1:7" x14ac:dyDescent="0.25">
      <c r="A73">
        <v>21739</v>
      </c>
      <c r="B73">
        <v>0</v>
      </c>
      <c r="C73">
        <v>1978</v>
      </c>
      <c r="D73">
        <f t="shared" si="2"/>
        <v>42</v>
      </c>
      <c r="F73" t="str">
        <f t="shared" si="3"/>
        <v>36-50</v>
      </c>
      <c r="G73">
        <v>17</v>
      </c>
    </row>
    <row r="74" spans="1:7" x14ac:dyDescent="0.25">
      <c r="A74">
        <v>23004</v>
      </c>
      <c r="B74">
        <v>0</v>
      </c>
      <c r="C74">
        <v>1978</v>
      </c>
      <c r="D74">
        <f t="shared" si="2"/>
        <v>42</v>
      </c>
      <c r="F74" t="str">
        <f t="shared" si="3"/>
        <v>36-50</v>
      </c>
      <c r="G74">
        <v>25</v>
      </c>
    </row>
    <row r="75" spans="1:7" x14ac:dyDescent="0.25">
      <c r="A75">
        <v>20914</v>
      </c>
      <c r="B75">
        <v>0</v>
      </c>
      <c r="C75">
        <v>1979</v>
      </c>
      <c r="D75">
        <f t="shared" si="2"/>
        <v>41</v>
      </c>
      <c r="F75" t="str">
        <f t="shared" si="3"/>
        <v>36-50</v>
      </c>
      <c r="G75">
        <v>23</v>
      </c>
    </row>
    <row r="76" spans="1:7" x14ac:dyDescent="0.25">
      <c r="A76">
        <v>21567</v>
      </c>
      <c r="B76">
        <v>0</v>
      </c>
      <c r="C76">
        <v>1979</v>
      </c>
      <c r="D76">
        <f t="shared" si="2"/>
        <v>41</v>
      </c>
      <c r="F76" t="str">
        <f t="shared" si="3"/>
        <v>36-50</v>
      </c>
      <c r="G76">
        <v>23</v>
      </c>
    </row>
    <row r="77" spans="1:7" x14ac:dyDescent="0.25">
      <c r="A77">
        <v>21942</v>
      </c>
      <c r="B77">
        <v>0</v>
      </c>
      <c r="C77">
        <v>1979</v>
      </c>
      <c r="D77">
        <f t="shared" si="2"/>
        <v>41</v>
      </c>
      <c r="F77" t="str">
        <f t="shared" si="3"/>
        <v>36-50</v>
      </c>
      <c r="G77">
        <v>17</v>
      </c>
    </row>
    <row r="78" spans="1:7" x14ac:dyDescent="0.25">
      <c r="A78">
        <v>22190</v>
      </c>
      <c r="B78">
        <v>0</v>
      </c>
      <c r="C78">
        <v>1979</v>
      </c>
      <c r="D78">
        <f t="shared" si="2"/>
        <v>41</v>
      </c>
      <c r="F78" t="str">
        <f t="shared" si="3"/>
        <v>36-50</v>
      </c>
      <c r="G78">
        <v>19</v>
      </c>
    </row>
    <row r="79" spans="1:7" x14ac:dyDescent="0.25">
      <c r="A79">
        <v>23828</v>
      </c>
      <c r="B79">
        <v>0</v>
      </c>
      <c r="C79">
        <v>1979</v>
      </c>
      <c r="D79">
        <f t="shared" si="2"/>
        <v>41</v>
      </c>
      <c r="F79" t="str">
        <f t="shared" si="3"/>
        <v>36-50</v>
      </c>
      <c r="G79">
        <v>14</v>
      </c>
    </row>
    <row r="80" spans="1:7" x14ac:dyDescent="0.25">
      <c r="A80">
        <v>21337</v>
      </c>
      <c r="B80">
        <v>0</v>
      </c>
      <c r="C80">
        <v>1980</v>
      </c>
      <c r="D80">
        <f t="shared" si="2"/>
        <v>40</v>
      </c>
      <c r="F80" t="str">
        <f t="shared" si="3"/>
        <v>36-50</v>
      </c>
      <c r="G80">
        <v>15</v>
      </c>
    </row>
    <row r="81" spans="1:7" x14ac:dyDescent="0.25">
      <c r="A81">
        <v>21700</v>
      </c>
      <c r="B81">
        <v>0</v>
      </c>
      <c r="C81">
        <v>1980</v>
      </c>
      <c r="D81">
        <f t="shared" si="2"/>
        <v>40</v>
      </c>
      <c r="F81" t="str">
        <f t="shared" si="3"/>
        <v>36-50</v>
      </c>
      <c r="G81">
        <v>26</v>
      </c>
    </row>
    <row r="82" spans="1:7" x14ac:dyDescent="0.25">
      <c r="A82">
        <v>21729</v>
      </c>
      <c r="B82">
        <v>0</v>
      </c>
      <c r="C82">
        <v>1980</v>
      </c>
      <c r="D82">
        <f t="shared" si="2"/>
        <v>40</v>
      </c>
      <c r="F82" t="str">
        <f t="shared" si="3"/>
        <v>36-50</v>
      </c>
      <c r="G82">
        <v>24</v>
      </c>
    </row>
    <row r="83" spans="1:7" x14ac:dyDescent="0.25">
      <c r="A83">
        <v>22865</v>
      </c>
      <c r="B83">
        <v>0</v>
      </c>
      <c r="C83">
        <v>1980</v>
      </c>
      <c r="D83">
        <f t="shared" si="2"/>
        <v>40</v>
      </c>
      <c r="F83" t="str">
        <f t="shared" si="3"/>
        <v>36-50</v>
      </c>
      <c r="G83">
        <v>15</v>
      </c>
    </row>
    <row r="84" spans="1:7" x14ac:dyDescent="0.25">
      <c r="A84">
        <v>22960</v>
      </c>
      <c r="B84">
        <v>0</v>
      </c>
      <c r="C84">
        <v>1980</v>
      </c>
      <c r="D84">
        <f t="shared" si="2"/>
        <v>40</v>
      </c>
      <c r="F84" t="str">
        <f t="shared" si="3"/>
        <v>36-50</v>
      </c>
      <c r="G84">
        <v>26</v>
      </c>
    </row>
    <row r="85" spans="1:7" x14ac:dyDescent="0.25">
      <c r="A85">
        <v>23039</v>
      </c>
      <c r="B85">
        <v>0</v>
      </c>
      <c r="C85">
        <v>1980</v>
      </c>
      <c r="D85">
        <f t="shared" si="2"/>
        <v>40</v>
      </c>
      <c r="F85" t="str">
        <f t="shared" si="3"/>
        <v>36-50</v>
      </c>
      <c r="G85">
        <v>21</v>
      </c>
    </row>
    <row r="86" spans="1:7" x14ac:dyDescent="0.25">
      <c r="A86">
        <v>22249</v>
      </c>
      <c r="B86">
        <v>0</v>
      </c>
      <c r="C86">
        <v>1982</v>
      </c>
      <c r="D86">
        <f t="shared" si="2"/>
        <v>38</v>
      </c>
      <c r="F86" t="str">
        <f t="shared" si="3"/>
        <v>36-50</v>
      </c>
      <c r="G86">
        <v>24</v>
      </c>
    </row>
    <row r="87" spans="1:7" x14ac:dyDescent="0.25">
      <c r="A87">
        <v>21079</v>
      </c>
      <c r="B87">
        <v>1</v>
      </c>
      <c r="C87">
        <v>1983</v>
      </c>
      <c r="D87">
        <f t="shared" si="2"/>
        <v>37</v>
      </c>
      <c r="F87" t="str">
        <f t="shared" si="3"/>
        <v>36-50</v>
      </c>
      <c r="G87">
        <v>23</v>
      </c>
    </row>
    <row r="88" spans="1:7" x14ac:dyDescent="0.25">
      <c r="A88">
        <v>23706</v>
      </c>
      <c r="B88">
        <v>0</v>
      </c>
      <c r="C88">
        <v>1983</v>
      </c>
      <c r="D88">
        <f t="shared" si="2"/>
        <v>37</v>
      </c>
      <c r="F88" t="str">
        <f t="shared" si="3"/>
        <v>36-50</v>
      </c>
      <c r="G88">
        <v>27</v>
      </c>
    </row>
    <row r="89" spans="1:7" x14ac:dyDescent="0.25">
      <c r="A89">
        <v>20651</v>
      </c>
      <c r="B89">
        <v>0</v>
      </c>
      <c r="C89">
        <v>1984</v>
      </c>
      <c r="D89">
        <f t="shared" si="2"/>
        <v>36</v>
      </c>
      <c r="F89" t="str">
        <f t="shared" si="3"/>
        <v>36-50</v>
      </c>
      <c r="G89">
        <v>14</v>
      </c>
    </row>
    <row r="90" spans="1:7" x14ac:dyDescent="0.25">
      <c r="A90">
        <v>21559</v>
      </c>
      <c r="B90">
        <v>0</v>
      </c>
      <c r="C90">
        <v>1985</v>
      </c>
      <c r="D90">
        <f t="shared" si="2"/>
        <v>35</v>
      </c>
      <c r="F90" t="str">
        <f t="shared" si="3"/>
        <v>18-35</v>
      </c>
      <c r="G90">
        <v>24</v>
      </c>
    </row>
    <row r="91" spans="1:7" x14ac:dyDescent="0.25">
      <c r="A91">
        <v>22004</v>
      </c>
      <c r="B91">
        <v>0</v>
      </c>
      <c r="C91">
        <v>1985</v>
      </c>
      <c r="D91">
        <f t="shared" si="2"/>
        <v>35</v>
      </c>
      <c r="F91" t="str">
        <f t="shared" si="3"/>
        <v>18-35</v>
      </c>
      <c r="G91">
        <v>22</v>
      </c>
    </row>
    <row r="92" spans="1:7" x14ac:dyDescent="0.25">
      <c r="A92">
        <v>22973</v>
      </c>
      <c r="B92">
        <v>0</v>
      </c>
      <c r="C92">
        <v>1985</v>
      </c>
      <c r="D92">
        <f t="shared" si="2"/>
        <v>35</v>
      </c>
      <c r="F92" t="str">
        <f t="shared" si="3"/>
        <v>18-35</v>
      </c>
      <c r="G92">
        <v>27</v>
      </c>
    </row>
    <row r="93" spans="1:7" x14ac:dyDescent="0.25">
      <c r="A93">
        <v>21068</v>
      </c>
      <c r="B93">
        <v>0</v>
      </c>
      <c r="C93">
        <v>1986</v>
      </c>
      <c r="D93">
        <f t="shared" si="2"/>
        <v>34</v>
      </c>
      <c r="F93" t="str">
        <f t="shared" si="3"/>
        <v>18-35</v>
      </c>
      <c r="G93">
        <v>20</v>
      </c>
    </row>
    <row r="94" spans="1:7" x14ac:dyDescent="0.25">
      <c r="A94">
        <v>21767</v>
      </c>
      <c r="B94">
        <v>0</v>
      </c>
      <c r="C94">
        <v>1986</v>
      </c>
      <c r="D94">
        <f t="shared" si="2"/>
        <v>34</v>
      </c>
      <c r="F94" t="str">
        <f t="shared" si="3"/>
        <v>18-35</v>
      </c>
      <c r="G94">
        <v>23</v>
      </c>
    </row>
    <row r="95" spans="1:7" x14ac:dyDescent="0.25">
      <c r="A95">
        <v>23130</v>
      </c>
      <c r="B95">
        <v>0</v>
      </c>
      <c r="C95">
        <v>1987</v>
      </c>
      <c r="D95">
        <f t="shared" si="2"/>
        <v>33</v>
      </c>
      <c r="F95" t="str">
        <f t="shared" si="3"/>
        <v>18-35</v>
      </c>
      <c r="G95">
        <v>17</v>
      </c>
    </row>
    <row r="96" spans="1:7" x14ac:dyDescent="0.25">
      <c r="A96">
        <v>23294</v>
      </c>
      <c r="B96">
        <v>0</v>
      </c>
      <c r="C96">
        <v>1987</v>
      </c>
      <c r="D96">
        <f t="shared" si="2"/>
        <v>33</v>
      </c>
      <c r="F96" t="str">
        <f t="shared" si="3"/>
        <v>18-35</v>
      </c>
      <c r="G96">
        <v>13</v>
      </c>
    </row>
    <row r="97" spans="1:7" x14ac:dyDescent="0.25">
      <c r="A97">
        <v>23836</v>
      </c>
      <c r="B97">
        <v>0</v>
      </c>
      <c r="C97">
        <v>1987</v>
      </c>
      <c r="D97">
        <f t="shared" si="2"/>
        <v>33</v>
      </c>
      <c r="F97" t="str">
        <f t="shared" si="3"/>
        <v>18-35</v>
      </c>
      <c r="G97">
        <v>16</v>
      </c>
    </row>
    <row r="98" spans="1:7" x14ac:dyDescent="0.25">
      <c r="A98">
        <v>19696</v>
      </c>
      <c r="B98">
        <v>0</v>
      </c>
      <c r="C98">
        <v>1989</v>
      </c>
      <c r="D98">
        <f t="shared" si="2"/>
        <v>31</v>
      </c>
      <c r="F98" t="str">
        <f t="shared" si="3"/>
        <v>18-35</v>
      </c>
      <c r="G98">
        <v>23</v>
      </c>
    </row>
    <row r="99" spans="1:7" x14ac:dyDescent="0.25">
      <c r="A99">
        <v>19247</v>
      </c>
      <c r="B99">
        <v>0</v>
      </c>
      <c r="C99">
        <v>1990</v>
      </c>
      <c r="D99">
        <f t="shared" si="2"/>
        <v>30</v>
      </c>
      <c r="F99" t="str">
        <f t="shared" si="3"/>
        <v>18-35</v>
      </c>
      <c r="G99">
        <v>27</v>
      </c>
    </row>
    <row r="100" spans="1:7" x14ac:dyDescent="0.25">
      <c r="A100">
        <v>21785</v>
      </c>
      <c r="B100">
        <v>1</v>
      </c>
      <c r="C100">
        <v>1991</v>
      </c>
      <c r="D100">
        <f t="shared" si="2"/>
        <v>29</v>
      </c>
      <c r="F100" t="str">
        <f t="shared" si="3"/>
        <v>18-35</v>
      </c>
      <c r="G100">
        <v>18</v>
      </c>
    </row>
    <row r="101" spans="1:7" x14ac:dyDescent="0.25">
      <c r="A101">
        <v>23164</v>
      </c>
      <c r="B101">
        <v>0</v>
      </c>
      <c r="C101">
        <v>1991</v>
      </c>
      <c r="D101">
        <f t="shared" si="2"/>
        <v>29</v>
      </c>
      <c r="F101" t="str">
        <f t="shared" si="3"/>
        <v>18-35</v>
      </c>
      <c r="G101">
        <v>22</v>
      </c>
    </row>
    <row r="102" spans="1:7" x14ac:dyDescent="0.25">
      <c r="A102">
        <v>23247</v>
      </c>
      <c r="B102">
        <v>1</v>
      </c>
      <c r="C102">
        <v>1992</v>
      </c>
      <c r="D102">
        <f t="shared" si="2"/>
        <v>28</v>
      </c>
      <c r="F102" t="str">
        <f t="shared" si="3"/>
        <v>18-35</v>
      </c>
      <c r="G102">
        <v>25</v>
      </c>
    </row>
    <row r="103" spans="1:7" x14ac:dyDescent="0.25">
      <c r="A103">
        <v>21560</v>
      </c>
      <c r="B103">
        <v>0</v>
      </c>
      <c r="C103">
        <v>1992</v>
      </c>
      <c r="D103">
        <f t="shared" si="2"/>
        <v>28</v>
      </c>
      <c r="F103" t="str">
        <f t="shared" si="3"/>
        <v>18-35</v>
      </c>
      <c r="G103">
        <v>26</v>
      </c>
    </row>
    <row r="104" spans="1:7" x14ac:dyDescent="0.25">
      <c r="A104">
        <v>19415</v>
      </c>
      <c r="B104">
        <v>0</v>
      </c>
      <c r="C104">
        <v>1992</v>
      </c>
      <c r="D104">
        <f t="shared" si="2"/>
        <v>28</v>
      </c>
      <c r="F104" t="str">
        <f t="shared" si="3"/>
        <v>18-35</v>
      </c>
      <c r="G104">
        <v>24</v>
      </c>
    </row>
    <row r="105" spans="1:7" x14ac:dyDescent="0.25">
      <c r="A105">
        <v>21346</v>
      </c>
      <c r="B105">
        <v>0</v>
      </c>
      <c r="C105">
        <v>1993</v>
      </c>
      <c r="D105">
        <f t="shared" si="2"/>
        <v>27</v>
      </c>
      <c r="F105" t="str">
        <f t="shared" si="3"/>
        <v>18-35</v>
      </c>
      <c r="G105">
        <v>28</v>
      </c>
    </row>
    <row r="106" spans="1:7" x14ac:dyDescent="0.25">
      <c r="A106">
        <v>21680</v>
      </c>
      <c r="B106">
        <v>0</v>
      </c>
      <c r="C106">
        <v>1993</v>
      </c>
      <c r="D106">
        <f t="shared" si="2"/>
        <v>27</v>
      </c>
      <c r="F106" t="str">
        <f t="shared" si="3"/>
        <v>18-35</v>
      </c>
      <c r="G106">
        <v>14</v>
      </c>
    </row>
    <row r="107" spans="1:7" x14ac:dyDescent="0.25">
      <c r="A107">
        <v>21669</v>
      </c>
      <c r="B107">
        <v>0</v>
      </c>
      <c r="C107">
        <v>1995</v>
      </c>
      <c r="D107">
        <f t="shared" si="2"/>
        <v>25</v>
      </c>
      <c r="F107" t="str">
        <f t="shared" si="3"/>
        <v>18-35</v>
      </c>
      <c r="G107">
        <v>17</v>
      </c>
    </row>
    <row r="108" spans="1:7" x14ac:dyDescent="0.25">
      <c r="A108">
        <v>20616</v>
      </c>
      <c r="B108">
        <v>0</v>
      </c>
      <c r="C108">
        <v>1995</v>
      </c>
      <c r="D108">
        <f t="shared" si="2"/>
        <v>25</v>
      </c>
      <c r="F108" t="str">
        <f t="shared" si="3"/>
        <v>18-35</v>
      </c>
      <c r="G108">
        <v>23</v>
      </c>
    </row>
    <row r="109" spans="1:7" x14ac:dyDescent="0.25">
      <c r="A109">
        <v>19333</v>
      </c>
      <c r="B109">
        <v>1</v>
      </c>
      <c r="C109">
        <v>1996</v>
      </c>
      <c r="D109">
        <f t="shared" si="2"/>
        <v>24</v>
      </c>
      <c r="F109" t="str">
        <f t="shared" si="3"/>
        <v>18-35</v>
      </c>
      <c r="G109">
        <v>20</v>
      </c>
    </row>
    <row r="110" spans="1:7" x14ac:dyDescent="0.25">
      <c r="A110">
        <v>21475</v>
      </c>
      <c r="B110">
        <v>0</v>
      </c>
      <c r="C110">
        <v>1996</v>
      </c>
      <c r="D110">
        <f t="shared" si="2"/>
        <v>24</v>
      </c>
      <c r="F110" t="str">
        <f t="shared" si="3"/>
        <v>18-35</v>
      </c>
      <c r="G110">
        <v>14</v>
      </c>
    </row>
    <row r="111" spans="1:7" x14ac:dyDescent="0.25">
      <c r="A111">
        <v>23631</v>
      </c>
      <c r="B111">
        <v>0</v>
      </c>
      <c r="C111">
        <v>1996</v>
      </c>
      <c r="D111">
        <f t="shared" si="2"/>
        <v>24</v>
      </c>
      <c r="F111" t="str">
        <f t="shared" si="3"/>
        <v>18-35</v>
      </c>
      <c r="G111">
        <v>15</v>
      </c>
    </row>
    <row r="112" spans="1:7" x14ac:dyDescent="0.25">
      <c r="A112">
        <v>21493</v>
      </c>
      <c r="B112">
        <v>1</v>
      </c>
      <c r="C112">
        <v>1997</v>
      </c>
      <c r="D112">
        <f t="shared" si="2"/>
        <v>23</v>
      </c>
      <c r="F112" t="str">
        <f t="shared" si="3"/>
        <v>18-35</v>
      </c>
      <c r="G112">
        <v>25</v>
      </c>
    </row>
    <row r="113" spans="1:7" x14ac:dyDescent="0.25">
      <c r="A113">
        <v>19237</v>
      </c>
      <c r="B113">
        <v>0</v>
      </c>
      <c r="C113">
        <v>1997</v>
      </c>
      <c r="D113">
        <f t="shared" si="2"/>
        <v>23</v>
      </c>
      <c r="F113" t="str">
        <f t="shared" si="3"/>
        <v>18-35</v>
      </c>
      <c r="G113">
        <v>18</v>
      </c>
    </row>
    <row r="114" spans="1:7" x14ac:dyDescent="0.25">
      <c r="A114">
        <v>14468</v>
      </c>
      <c r="B114">
        <v>0</v>
      </c>
      <c r="C114">
        <v>1997</v>
      </c>
      <c r="D114">
        <f t="shared" si="2"/>
        <v>23</v>
      </c>
      <c r="F114" t="str">
        <f t="shared" si="3"/>
        <v>18-35</v>
      </c>
      <c r="G114">
        <v>20</v>
      </c>
    </row>
    <row r="115" spans="1:7" x14ac:dyDescent="0.25">
      <c r="A115">
        <v>19556</v>
      </c>
      <c r="B115">
        <v>0</v>
      </c>
      <c r="C115">
        <v>1997</v>
      </c>
      <c r="D115">
        <f t="shared" si="2"/>
        <v>23</v>
      </c>
      <c r="F115" t="str">
        <f t="shared" si="3"/>
        <v>18-35</v>
      </c>
      <c r="G115">
        <v>28</v>
      </c>
    </row>
    <row r="116" spans="1:7" x14ac:dyDescent="0.25">
      <c r="A116">
        <v>22394</v>
      </c>
      <c r="B116">
        <v>0</v>
      </c>
      <c r="C116">
        <v>1997</v>
      </c>
      <c r="D116">
        <f t="shared" si="2"/>
        <v>23</v>
      </c>
      <c r="F116" t="str">
        <f t="shared" si="3"/>
        <v>18-35</v>
      </c>
      <c r="G116">
        <v>26</v>
      </c>
    </row>
    <row r="117" spans="1:7" x14ac:dyDescent="0.25">
      <c r="A117">
        <v>23181</v>
      </c>
      <c r="B117">
        <v>0</v>
      </c>
      <c r="C117">
        <v>1997</v>
      </c>
      <c r="D117">
        <f t="shared" si="2"/>
        <v>23</v>
      </c>
      <c r="F117" t="str">
        <f t="shared" si="3"/>
        <v>18-35</v>
      </c>
      <c r="G117">
        <v>21</v>
      </c>
    </row>
    <row r="118" spans="1:7" x14ac:dyDescent="0.25">
      <c r="A118">
        <v>20814</v>
      </c>
      <c r="B118">
        <v>0</v>
      </c>
      <c r="C118">
        <v>1997</v>
      </c>
      <c r="D118">
        <f t="shared" si="2"/>
        <v>23</v>
      </c>
      <c r="F118" t="str">
        <f t="shared" si="3"/>
        <v>18-35</v>
      </c>
      <c r="G118">
        <v>21</v>
      </c>
    </row>
    <row r="119" spans="1:7" x14ac:dyDescent="0.25">
      <c r="A119">
        <v>19521</v>
      </c>
      <c r="B119">
        <v>1</v>
      </c>
      <c r="C119">
        <v>1998</v>
      </c>
      <c r="D119">
        <f t="shared" si="2"/>
        <v>22</v>
      </c>
      <c r="F119" t="str">
        <f t="shared" si="3"/>
        <v>18-35</v>
      </c>
      <c r="G119">
        <v>22</v>
      </c>
    </row>
    <row r="120" spans="1:7" x14ac:dyDescent="0.25">
      <c r="A120">
        <v>20071</v>
      </c>
      <c r="B120">
        <v>1</v>
      </c>
      <c r="C120">
        <v>1998</v>
      </c>
      <c r="D120">
        <f t="shared" si="2"/>
        <v>22</v>
      </c>
      <c r="F120" t="str">
        <f t="shared" si="3"/>
        <v>18-35</v>
      </c>
      <c r="G120">
        <v>18</v>
      </c>
    </row>
    <row r="121" spans="1:7" x14ac:dyDescent="0.25">
      <c r="A121">
        <v>23060</v>
      </c>
      <c r="B121">
        <v>1</v>
      </c>
      <c r="C121">
        <v>1998</v>
      </c>
      <c r="D121">
        <f t="shared" si="2"/>
        <v>22</v>
      </c>
      <c r="F121" t="str">
        <f t="shared" si="3"/>
        <v>18-35</v>
      </c>
      <c r="G121">
        <v>24</v>
      </c>
    </row>
    <row r="122" spans="1:7" x14ac:dyDescent="0.25">
      <c r="A122">
        <v>19522</v>
      </c>
      <c r="B122">
        <v>0</v>
      </c>
      <c r="C122">
        <v>1998</v>
      </c>
      <c r="D122">
        <f t="shared" si="2"/>
        <v>22</v>
      </c>
      <c r="F122" t="str">
        <f t="shared" si="3"/>
        <v>18-35</v>
      </c>
      <c r="G122">
        <v>21</v>
      </c>
    </row>
    <row r="123" spans="1:7" x14ac:dyDescent="0.25">
      <c r="A123">
        <v>20110</v>
      </c>
      <c r="B123">
        <v>0</v>
      </c>
      <c r="C123">
        <v>1998</v>
      </c>
      <c r="D123">
        <f t="shared" si="2"/>
        <v>22</v>
      </c>
      <c r="F123" t="str">
        <f t="shared" si="3"/>
        <v>18-35</v>
      </c>
      <c r="G123">
        <v>21</v>
      </c>
    </row>
    <row r="124" spans="1:7" x14ac:dyDescent="0.25">
      <c r="A124">
        <v>21278</v>
      </c>
      <c r="B124">
        <v>0</v>
      </c>
      <c r="C124">
        <v>1998</v>
      </c>
      <c r="D124">
        <f t="shared" si="2"/>
        <v>22</v>
      </c>
      <c r="F124" t="str">
        <f t="shared" si="3"/>
        <v>18-35</v>
      </c>
      <c r="G124">
        <v>23</v>
      </c>
    </row>
    <row r="125" spans="1:7" x14ac:dyDescent="0.25">
      <c r="A125">
        <v>21292</v>
      </c>
      <c r="B125">
        <v>1</v>
      </c>
      <c r="C125">
        <v>1999</v>
      </c>
      <c r="D125">
        <f t="shared" si="2"/>
        <v>21</v>
      </c>
      <c r="F125" t="str">
        <f t="shared" si="3"/>
        <v>18-35</v>
      </c>
      <c r="G125">
        <v>18</v>
      </c>
    </row>
    <row r="126" spans="1:7" x14ac:dyDescent="0.25">
      <c r="A126">
        <v>21298</v>
      </c>
      <c r="B126">
        <v>1</v>
      </c>
      <c r="C126">
        <v>1999</v>
      </c>
      <c r="D126">
        <f t="shared" si="2"/>
        <v>21</v>
      </c>
      <c r="F126" t="str">
        <f t="shared" si="3"/>
        <v>18-35</v>
      </c>
      <c r="G126">
        <v>16</v>
      </c>
    </row>
    <row r="127" spans="1:7" x14ac:dyDescent="0.25">
      <c r="A127">
        <v>19277</v>
      </c>
      <c r="B127">
        <v>0</v>
      </c>
      <c r="C127">
        <v>1999</v>
      </c>
      <c r="D127">
        <f t="shared" si="2"/>
        <v>21</v>
      </c>
      <c r="F127" t="str">
        <f t="shared" si="3"/>
        <v>18-35</v>
      </c>
      <c r="G127">
        <v>20</v>
      </c>
    </row>
    <row r="128" spans="1:7" x14ac:dyDescent="0.25">
      <c r="A128">
        <v>19529</v>
      </c>
      <c r="B128">
        <v>0</v>
      </c>
      <c r="C128">
        <v>1999</v>
      </c>
      <c r="D128">
        <f t="shared" si="2"/>
        <v>21</v>
      </c>
      <c r="F128" t="str">
        <f t="shared" si="3"/>
        <v>18-35</v>
      </c>
      <c r="G128">
        <v>26</v>
      </c>
    </row>
    <row r="129" spans="1:7" x14ac:dyDescent="0.25">
      <c r="A129">
        <v>19366</v>
      </c>
      <c r="B129">
        <v>0</v>
      </c>
      <c r="C129">
        <v>1999</v>
      </c>
      <c r="D129">
        <f t="shared" si="2"/>
        <v>21</v>
      </c>
      <c r="F129" t="str">
        <f t="shared" si="3"/>
        <v>18-35</v>
      </c>
      <c r="G129">
        <v>28</v>
      </c>
    </row>
    <row r="130" spans="1:7" x14ac:dyDescent="0.25">
      <c r="A130">
        <v>20382</v>
      </c>
      <c r="B130">
        <v>0</v>
      </c>
      <c r="C130">
        <v>1999</v>
      </c>
      <c r="D130">
        <f t="shared" si="2"/>
        <v>21</v>
      </c>
      <c r="F130" t="str">
        <f t="shared" si="3"/>
        <v>18-35</v>
      </c>
      <c r="G130">
        <v>19</v>
      </c>
    </row>
    <row r="131" spans="1:7" x14ac:dyDescent="0.25">
      <c r="A131">
        <v>20487</v>
      </c>
      <c r="B131">
        <v>0</v>
      </c>
      <c r="C131">
        <v>1999</v>
      </c>
      <c r="D131">
        <f t="shared" ref="D131:D154" si="4">2020-C131</f>
        <v>21</v>
      </c>
      <c r="F131" t="str">
        <f t="shared" ref="F131:F154" si="5">IF(D131&lt;=35,"18-35",IF(D131&lt;=50,"36-50","50-80"))</f>
        <v>18-35</v>
      </c>
      <c r="G131">
        <v>23</v>
      </c>
    </row>
    <row r="132" spans="1:7" x14ac:dyDescent="0.25">
      <c r="A132">
        <v>20547</v>
      </c>
      <c r="B132">
        <v>0</v>
      </c>
      <c r="C132">
        <v>1999</v>
      </c>
      <c r="D132">
        <f t="shared" si="4"/>
        <v>21</v>
      </c>
      <c r="F132" t="str">
        <f t="shared" si="5"/>
        <v>18-35</v>
      </c>
      <c r="G132">
        <v>19</v>
      </c>
    </row>
    <row r="133" spans="1:7" x14ac:dyDescent="0.25">
      <c r="A133">
        <v>19955</v>
      </c>
      <c r="B133">
        <v>1</v>
      </c>
      <c r="C133">
        <v>2000</v>
      </c>
      <c r="D133">
        <f t="shared" si="4"/>
        <v>20</v>
      </c>
      <c r="F133" t="str">
        <f t="shared" si="5"/>
        <v>18-35</v>
      </c>
      <c r="G133">
        <v>22</v>
      </c>
    </row>
    <row r="134" spans="1:7" x14ac:dyDescent="0.25">
      <c r="A134">
        <v>20612</v>
      </c>
      <c r="B134">
        <v>1</v>
      </c>
      <c r="C134">
        <v>2000</v>
      </c>
      <c r="D134">
        <f t="shared" si="4"/>
        <v>20</v>
      </c>
      <c r="F134" t="str">
        <f t="shared" si="5"/>
        <v>18-35</v>
      </c>
      <c r="G134">
        <v>18</v>
      </c>
    </row>
    <row r="135" spans="1:7" x14ac:dyDescent="0.25">
      <c r="A135">
        <v>21282</v>
      </c>
      <c r="B135">
        <v>1</v>
      </c>
      <c r="C135">
        <v>2000</v>
      </c>
      <c r="D135">
        <f t="shared" si="4"/>
        <v>20</v>
      </c>
      <c r="F135" t="str">
        <f t="shared" si="5"/>
        <v>18-35</v>
      </c>
      <c r="G135">
        <v>28</v>
      </c>
    </row>
    <row r="136" spans="1:7" x14ac:dyDescent="0.25">
      <c r="A136">
        <v>23782</v>
      </c>
      <c r="B136">
        <v>1</v>
      </c>
      <c r="C136">
        <v>2000</v>
      </c>
      <c r="D136">
        <f t="shared" si="4"/>
        <v>20</v>
      </c>
      <c r="F136" t="str">
        <f t="shared" si="5"/>
        <v>18-35</v>
      </c>
      <c r="G136">
        <v>20</v>
      </c>
    </row>
    <row r="137" spans="1:7" x14ac:dyDescent="0.25">
      <c r="A137">
        <v>21297</v>
      </c>
      <c r="B137">
        <v>0</v>
      </c>
      <c r="C137">
        <v>2000</v>
      </c>
      <c r="D137">
        <f t="shared" si="4"/>
        <v>20</v>
      </c>
      <c r="F137" t="str">
        <f t="shared" si="5"/>
        <v>18-35</v>
      </c>
      <c r="G137">
        <v>30</v>
      </c>
    </row>
    <row r="138" spans="1:7" x14ac:dyDescent="0.25">
      <c r="A138">
        <v>21322</v>
      </c>
      <c r="B138">
        <v>0</v>
      </c>
      <c r="C138">
        <v>2000</v>
      </c>
      <c r="D138">
        <f t="shared" si="4"/>
        <v>20</v>
      </c>
      <c r="F138" t="str">
        <f t="shared" si="5"/>
        <v>18-35</v>
      </c>
      <c r="G138">
        <v>30</v>
      </c>
    </row>
    <row r="139" spans="1:7" x14ac:dyDescent="0.25">
      <c r="A139">
        <v>21704</v>
      </c>
      <c r="B139">
        <v>0</v>
      </c>
      <c r="C139">
        <v>2000</v>
      </c>
      <c r="D139">
        <f t="shared" si="4"/>
        <v>20</v>
      </c>
      <c r="F139" t="str">
        <f t="shared" si="5"/>
        <v>18-35</v>
      </c>
      <c r="G139">
        <v>24</v>
      </c>
    </row>
    <row r="140" spans="1:7" x14ac:dyDescent="0.25">
      <c r="A140">
        <v>21709</v>
      </c>
      <c r="B140">
        <v>0</v>
      </c>
      <c r="C140">
        <v>2000</v>
      </c>
      <c r="D140">
        <f t="shared" si="4"/>
        <v>20</v>
      </c>
      <c r="F140" t="str">
        <f t="shared" si="5"/>
        <v>18-35</v>
      </c>
      <c r="G140">
        <v>18</v>
      </c>
    </row>
    <row r="141" spans="1:7" x14ac:dyDescent="0.25">
      <c r="A141">
        <v>21770</v>
      </c>
      <c r="B141">
        <v>0</v>
      </c>
      <c r="C141">
        <v>2000</v>
      </c>
      <c r="D141">
        <f t="shared" si="4"/>
        <v>20</v>
      </c>
      <c r="F141" t="str">
        <f t="shared" si="5"/>
        <v>18-35</v>
      </c>
      <c r="G141">
        <v>25</v>
      </c>
    </row>
    <row r="142" spans="1:7" x14ac:dyDescent="0.25">
      <c r="A142">
        <v>23717</v>
      </c>
      <c r="B142">
        <v>0</v>
      </c>
      <c r="C142">
        <v>2000</v>
      </c>
      <c r="D142">
        <f t="shared" si="4"/>
        <v>20</v>
      </c>
      <c r="F142" t="str">
        <f t="shared" si="5"/>
        <v>18-35</v>
      </c>
      <c r="G142">
        <v>22</v>
      </c>
    </row>
    <row r="143" spans="1:7" x14ac:dyDescent="0.25">
      <c r="A143">
        <v>23686</v>
      </c>
      <c r="B143">
        <v>1</v>
      </c>
      <c r="C143">
        <v>2001</v>
      </c>
      <c r="D143">
        <f t="shared" si="4"/>
        <v>19</v>
      </c>
      <c r="F143" t="str">
        <f t="shared" si="5"/>
        <v>18-35</v>
      </c>
      <c r="G143">
        <v>23</v>
      </c>
    </row>
    <row r="144" spans="1:7" x14ac:dyDescent="0.25">
      <c r="A144">
        <v>19877</v>
      </c>
      <c r="B144">
        <v>0</v>
      </c>
      <c r="C144">
        <v>2001</v>
      </c>
      <c r="D144">
        <f t="shared" si="4"/>
        <v>19</v>
      </c>
      <c r="F144" t="str">
        <f t="shared" si="5"/>
        <v>18-35</v>
      </c>
      <c r="G144">
        <v>19</v>
      </c>
    </row>
    <row r="145" spans="1:7" x14ac:dyDescent="0.25">
      <c r="A145">
        <v>21289</v>
      </c>
      <c r="B145">
        <v>0</v>
      </c>
      <c r="C145">
        <v>2001</v>
      </c>
      <c r="D145">
        <f t="shared" si="4"/>
        <v>19</v>
      </c>
      <c r="F145" t="str">
        <f t="shared" si="5"/>
        <v>18-35</v>
      </c>
      <c r="G145">
        <v>19</v>
      </c>
    </row>
    <row r="146" spans="1:7" x14ac:dyDescent="0.25">
      <c r="A146">
        <v>21290</v>
      </c>
      <c r="B146">
        <v>0</v>
      </c>
      <c r="C146">
        <v>2001</v>
      </c>
      <c r="D146">
        <f t="shared" si="4"/>
        <v>19</v>
      </c>
      <c r="F146" t="str">
        <f t="shared" si="5"/>
        <v>18-35</v>
      </c>
      <c r="G146">
        <v>17</v>
      </c>
    </row>
    <row r="147" spans="1:7" x14ac:dyDescent="0.25">
      <c r="A147">
        <v>21299</v>
      </c>
      <c r="B147">
        <v>0</v>
      </c>
      <c r="C147">
        <v>2001</v>
      </c>
      <c r="D147">
        <f t="shared" si="4"/>
        <v>19</v>
      </c>
      <c r="F147" t="str">
        <f t="shared" si="5"/>
        <v>18-35</v>
      </c>
      <c r="G147">
        <v>23</v>
      </c>
    </row>
    <row r="148" spans="1:7" x14ac:dyDescent="0.25">
      <c r="A148">
        <v>22001</v>
      </c>
      <c r="B148">
        <v>0</v>
      </c>
      <c r="C148">
        <v>2001</v>
      </c>
      <c r="D148">
        <f t="shared" si="4"/>
        <v>19</v>
      </c>
      <c r="F148" t="str">
        <f t="shared" si="5"/>
        <v>18-35</v>
      </c>
      <c r="G148">
        <v>15</v>
      </c>
    </row>
    <row r="149" spans="1:7" x14ac:dyDescent="0.25">
      <c r="A149">
        <v>22057</v>
      </c>
      <c r="B149">
        <v>0</v>
      </c>
      <c r="C149">
        <v>2001</v>
      </c>
      <c r="D149">
        <f t="shared" si="4"/>
        <v>19</v>
      </c>
      <c r="F149" t="str">
        <f t="shared" si="5"/>
        <v>18-35</v>
      </c>
      <c r="G149">
        <v>25</v>
      </c>
    </row>
    <row r="150" spans="1:7" x14ac:dyDescent="0.25">
      <c r="A150">
        <v>11373</v>
      </c>
      <c r="B150">
        <v>0</v>
      </c>
      <c r="C150">
        <v>2001</v>
      </c>
      <c r="D150">
        <f t="shared" si="4"/>
        <v>19</v>
      </c>
      <c r="F150" t="str">
        <f t="shared" si="5"/>
        <v>18-35</v>
      </c>
      <c r="G150">
        <v>17</v>
      </c>
    </row>
    <row r="151" spans="1:7" x14ac:dyDescent="0.25">
      <c r="A151">
        <v>21264</v>
      </c>
      <c r="B151">
        <v>1</v>
      </c>
      <c r="C151">
        <v>2002</v>
      </c>
      <c r="D151">
        <f t="shared" si="4"/>
        <v>18</v>
      </c>
      <c r="F151" t="str">
        <f t="shared" si="5"/>
        <v>18-35</v>
      </c>
      <c r="G151">
        <v>18</v>
      </c>
    </row>
    <row r="152" spans="1:7" x14ac:dyDescent="0.25">
      <c r="A152">
        <v>21732</v>
      </c>
      <c r="B152">
        <v>1</v>
      </c>
      <c r="C152">
        <v>2002</v>
      </c>
      <c r="D152">
        <f t="shared" si="4"/>
        <v>18</v>
      </c>
      <c r="F152" t="str">
        <f t="shared" si="5"/>
        <v>18-35</v>
      </c>
      <c r="G152">
        <v>24</v>
      </c>
    </row>
    <row r="153" spans="1:7" x14ac:dyDescent="0.25">
      <c r="A153">
        <v>21012</v>
      </c>
      <c r="B153">
        <v>0</v>
      </c>
      <c r="C153">
        <v>2002</v>
      </c>
      <c r="D153">
        <f t="shared" si="4"/>
        <v>18</v>
      </c>
      <c r="F153" t="str">
        <f t="shared" si="5"/>
        <v>18-35</v>
      </c>
      <c r="G153">
        <v>18</v>
      </c>
    </row>
    <row r="154" spans="1:7" x14ac:dyDescent="0.25">
      <c r="A154">
        <v>21318</v>
      </c>
      <c r="B154">
        <v>0</v>
      </c>
      <c r="C154">
        <v>2002</v>
      </c>
      <c r="D154">
        <f t="shared" si="4"/>
        <v>18</v>
      </c>
      <c r="F154" t="str">
        <f t="shared" si="5"/>
        <v>18-35</v>
      </c>
      <c r="G154">
        <v>28</v>
      </c>
    </row>
  </sheetData>
  <mergeCells count="2">
    <mergeCell ref="M15:M16"/>
    <mergeCell ref="N15:S15"/>
  </mergeCell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E5A7-74A6-4D4A-832A-209737FB249E}">
  <dimension ref="A1:L154"/>
  <sheetViews>
    <sheetView workbookViewId="0">
      <selection activeCell="M2" sqref="M2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120</v>
      </c>
    </row>
    <row r="2" spans="1:12" x14ac:dyDescent="0.25">
      <c r="A2">
        <v>21726</v>
      </c>
      <c r="B2">
        <v>0</v>
      </c>
      <c r="C2">
        <v>1940</v>
      </c>
      <c r="D2" s="1">
        <v>44134.717256944445</v>
      </c>
      <c r="E2" t="s">
        <v>18</v>
      </c>
      <c r="F2">
        <v>3</v>
      </c>
      <c r="G2">
        <v>2</v>
      </c>
      <c r="H2">
        <v>5</v>
      </c>
      <c r="I2">
        <v>4</v>
      </c>
      <c r="J2">
        <v>4</v>
      </c>
      <c r="K2">
        <v>4</v>
      </c>
      <c r="L2">
        <f>F2+G2+H2+I2+J2+K2</f>
        <v>22</v>
      </c>
    </row>
    <row r="3" spans="1:12" x14ac:dyDescent="0.25">
      <c r="A3">
        <v>23470</v>
      </c>
      <c r="B3">
        <v>1</v>
      </c>
      <c r="C3">
        <v>1948</v>
      </c>
      <c r="D3" s="1">
        <v>44150.85429398148</v>
      </c>
      <c r="E3" t="s">
        <v>23</v>
      </c>
      <c r="F3">
        <v>1</v>
      </c>
      <c r="G3">
        <v>3</v>
      </c>
      <c r="H3">
        <v>1</v>
      </c>
      <c r="I3">
        <v>2</v>
      </c>
      <c r="J3">
        <v>3</v>
      </c>
      <c r="K3">
        <v>3</v>
      </c>
      <c r="L3">
        <f t="shared" ref="L3:L66" si="0">F3+G3+H3+I3+J3+K3</f>
        <v>13</v>
      </c>
    </row>
    <row r="4" spans="1:12" x14ac:dyDescent="0.25">
      <c r="A4">
        <v>21169</v>
      </c>
      <c r="B4">
        <v>0</v>
      </c>
      <c r="C4">
        <v>1949</v>
      </c>
      <c r="D4" s="1">
        <v>44133.517928240741</v>
      </c>
      <c r="E4" t="s">
        <v>19</v>
      </c>
      <c r="F4">
        <v>3</v>
      </c>
      <c r="G4">
        <v>4</v>
      </c>
      <c r="H4">
        <v>3</v>
      </c>
      <c r="I4">
        <v>3</v>
      </c>
      <c r="J4">
        <v>3</v>
      </c>
      <c r="K4">
        <v>4</v>
      </c>
      <c r="L4">
        <f t="shared" si="0"/>
        <v>20</v>
      </c>
    </row>
    <row r="5" spans="1:12" x14ac:dyDescent="0.25">
      <c r="A5">
        <v>21736</v>
      </c>
      <c r="B5">
        <v>1</v>
      </c>
      <c r="C5">
        <v>1950</v>
      </c>
      <c r="D5" s="1">
        <v>44134.734930555554</v>
      </c>
      <c r="E5" t="s">
        <v>53</v>
      </c>
      <c r="F5">
        <v>1</v>
      </c>
      <c r="G5">
        <v>3</v>
      </c>
      <c r="H5">
        <v>3</v>
      </c>
      <c r="I5">
        <v>2</v>
      </c>
      <c r="J5">
        <v>3</v>
      </c>
      <c r="K5">
        <v>3</v>
      </c>
      <c r="L5">
        <f t="shared" si="0"/>
        <v>15</v>
      </c>
    </row>
    <row r="6" spans="1:12" x14ac:dyDescent="0.25">
      <c r="A6">
        <v>22221</v>
      </c>
      <c r="B6">
        <v>1</v>
      </c>
      <c r="C6">
        <v>1955</v>
      </c>
      <c r="D6" s="1">
        <v>44137.451215277775</v>
      </c>
      <c r="E6" t="s">
        <v>54</v>
      </c>
      <c r="F6">
        <v>2</v>
      </c>
      <c r="G6">
        <v>3</v>
      </c>
      <c r="H6">
        <v>4</v>
      </c>
      <c r="I6">
        <v>2</v>
      </c>
      <c r="J6">
        <v>3</v>
      </c>
      <c r="K6">
        <v>2</v>
      </c>
      <c r="L6">
        <f t="shared" si="0"/>
        <v>16</v>
      </c>
    </row>
    <row r="7" spans="1:12" x14ac:dyDescent="0.25">
      <c r="A7">
        <v>20752</v>
      </c>
      <c r="B7">
        <v>0</v>
      </c>
      <c r="C7">
        <v>1955</v>
      </c>
      <c r="D7" s="1">
        <v>44132.767893518518</v>
      </c>
      <c r="E7" t="s">
        <v>20</v>
      </c>
      <c r="F7">
        <v>4</v>
      </c>
      <c r="G7">
        <v>4</v>
      </c>
      <c r="H7">
        <v>4</v>
      </c>
      <c r="I7">
        <v>5</v>
      </c>
      <c r="J7">
        <v>5</v>
      </c>
      <c r="K7">
        <v>2</v>
      </c>
      <c r="L7">
        <f t="shared" si="0"/>
        <v>24</v>
      </c>
    </row>
    <row r="8" spans="1:12" x14ac:dyDescent="0.25">
      <c r="A8">
        <v>20933</v>
      </c>
      <c r="B8">
        <v>0</v>
      </c>
      <c r="C8">
        <v>1957</v>
      </c>
      <c r="D8" s="1">
        <v>44132.875208333331</v>
      </c>
      <c r="E8" t="s">
        <v>19</v>
      </c>
      <c r="F8">
        <v>5</v>
      </c>
      <c r="G8">
        <v>4</v>
      </c>
      <c r="H8">
        <v>3</v>
      </c>
      <c r="I8">
        <v>4</v>
      </c>
      <c r="J8">
        <v>5</v>
      </c>
      <c r="K8">
        <v>5</v>
      </c>
      <c r="L8">
        <f t="shared" si="0"/>
        <v>26</v>
      </c>
    </row>
    <row r="9" spans="1:12" x14ac:dyDescent="0.25">
      <c r="A9">
        <v>21548</v>
      </c>
      <c r="B9">
        <v>1</v>
      </c>
      <c r="C9">
        <v>1958</v>
      </c>
      <c r="D9" s="1">
        <v>44133.967118055552</v>
      </c>
      <c r="E9" t="s">
        <v>19</v>
      </c>
      <c r="F9">
        <v>3</v>
      </c>
      <c r="G9">
        <v>4</v>
      </c>
      <c r="H9">
        <v>4</v>
      </c>
      <c r="I9">
        <v>3</v>
      </c>
      <c r="J9">
        <v>3</v>
      </c>
      <c r="K9">
        <v>5</v>
      </c>
      <c r="L9">
        <f t="shared" si="0"/>
        <v>22</v>
      </c>
    </row>
    <row r="10" spans="1:12" x14ac:dyDescent="0.25">
      <c r="A10">
        <v>21862</v>
      </c>
      <c r="B10">
        <v>1</v>
      </c>
      <c r="C10">
        <v>1959</v>
      </c>
      <c r="D10" s="1">
        <v>44135.467361111114</v>
      </c>
      <c r="E10" t="s">
        <v>19</v>
      </c>
      <c r="F10">
        <v>4</v>
      </c>
      <c r="G10">
        <v>3</v>
      </c>
      <c r="H10">
        <v>3</v>
      </c>
      <c r="I10">
        <v>3</v>
      </c>
      <c r="J10">
        <v>4</v>
      </c>
      <c r="K10">
        <v>4</v>
      </c>
      <c r="L10">
        <f t="shared" si="0"/>
        <v>21</v>
      </c>
    </row>
    <row r="11" spans="1:12" x14ac:dyDescent="0.25">
      <c r="A11">
        <v>21082</v>
      </c>
      <c r="B11">
        <v>1</v>
      </c>
      <c r="C11">
        <v>1960</v>
      </c>
      <c r="D11" s="1">
        <v>44133.299502314818</v>
      </c>
      <c r="E11" t="s">
        <v>19</v>
      </c>
      <c r="F11">
        <v>4</v>
      </c>
      <c r="G11">
        <v>4</v>
      </c>
      <c r="H11">
        <v>5</v>
      </c>
      <c r="I11">
        <v>5</v>
      </c>
      <c r="J11">
        <v>5</v>
      </c>
      <c r="K11">
        <v>5</v>
      </c>
      <c r="L11">
        <f t="shared" si="0"/>
        <v>28</v>
      </c>
    </row>
    <row r="12" spans="1:12" x14ac:dyDescent="0.25">
      <c r="A12">
        <v>21354</v>
      </c>
      <c r="B12">
        <v>0</v>
      </c>
      <c r="C12">
        <v>1960</v>
      </c>
      <c r="D12" s="1">
        <v>44133.701099537036</v>
      </c>
      <c r="E12" t="s">
        <v>20</v>
      </c>
      <c r="F12">
        <v>4</v>
      </c>
      <c r="G12">
        <v>4</v>
      </c>
      <c r="H12">
        <v>5</v>
      </c>
      <c r="I12">
        <v>5</v>
      </c>
      <c r="J12">
        <v>4</v>
      </c>
      <c r="K12">
        <v>5</v>
      </c>
      <c r="L12">
        <f t="shared" si="0"/>
        <v>27</v>
      </c>
    </row>
    <row r="13" spans="1:12" x14ac:dyDescent="0.25">
      <c r="A13">
        <v>22022</v>
      </c>
      <c r="B13">
        <v>1</v>
      </c>
      <c r="C13">
        <v>1961</v>
      </c>
      <c r="D13" s="1">
        <v>44135.800462962965</v>
      </c>
      <c r="E13" t="s">
        <v>21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f t="shared" si="0"/>
        <v>6</v>
      </c>
    </row>
    <row r="14" spans="1:12" x14ac:dyDescent="0.25">
      <c r="A14">
        <v>22316</v>
      </c>
      <c r="B14">
        <v>1</v>
      </c>
      <c r="C14">
        <v>1961</v>
      </c>
      <c r="D14" s="1">
        <v>44137.73170138889</v>
      </c>
      <c r="E14" t="s">
        <v>20</v>
      </c>
      <c r="F14">
        <v>2</v>
      </c>
      <c r="G14">
        <v>1</v>
      </c>
      <c r="H14">
        <v>4</v>
      </c>
      <c r="I14">
        <v>4</v>
      </c>
      <c r="J14">
        <v>2</v>
      </c>
      <c r="K14">
        <v>1</v>
      </c>
      <c r="L14">
        <f t="shared" si="0"/>
        <v>14</v>
      </c>
    </row>
    <row r="15" spans="1:12" x14ac:dyDescent="0.25">
      <c r="A15">
        <v>21874</v>
      </c>
      <c r="B15">
        <v>0</v>
      </c>
      <c r="C15">
        <v>1962</v>
      </c>
      <c r="D15" s="1">
        <v>44135.49359953704</v>
      </c>
      <c r="E15" t="s">
        <v>21</v>
      </c>
      <c r="F15">
        <v>3</v>
      </c>
      <c r="G15">
        <v>3</v>
      </c>
      <c r="H15">
        <v>2</v>
      </c>
      <c r="I15">
        <v>3</v>
      </c>
      <c r="J15">
        <v>2</v>
      </c>
      <c r="K15">
        <v>2</v>
      </c>
      <c r="L15">
        <f t="shared" si="0"/>
        <v>15</v>
      </c>
    </row>
    <row r="16" spans="1:12" x14ac:dyDescent="0.25">
      <c r="A16">
        <v>21991</v>
      </c>
      <c r="B16">
        <v>0</v>
      </c>
      <c r="C16">
        <v>1962</v>
      </c>
      <c r="D16" s="1">
        <v>44135.773738425924</v>
      </c>
      <c r="E16" t="s">
        <v>19</v>
      </c>
      <c r="F16">
        <v>4</v>
      </c>
      <c r="G16">
        <v>3</v>
      </c>
      <c r="H16">
        <v>3</v>
      </c>
      <c r="I16">
        <v>3</v>
      </c>
      <c r="J16">
        <v>3</v>
      </c>
      <c r="K16">
        <v>2</v>
      </c>
      <c r="L16">
        <f t="shared" si="0"/>
        <v>18</v>
      </c>
    </row>
    <row r="17" spans="1:12" x14ac:dyDescent="0.25">
      <c r="A17">
        <v>21999</v>
      </c>
      <c r="B17">
        <v>0</v>
      </c>
      <c r="C17">
        <v>1962</v>
      </c>
      <c r="D17" s="1">
        <v>44146.706782407404</v>
      </c>
      <c r="E17" t="s">
        <v>21</v>
      </c>
      <c r="F17">
        <v>3</v>
      </c>
      <c r="G17">
        <v>4</v>
      </c>
      <c r="H17">
        <v>4</v>
      </c>
      <c r="I17">
        <v>4</v>
      </c>
      <c r="J17">
        <v>4</v>
      </c>
      <c r="K17">
        <v>1</v>
      </c>
      <c r="L17">
        <f t="shared" si="0"/>
        <v>20</v>
      </c>
    </row>
    <row r="18" spans="1:12" x14ac:dyDescent="0.25">
      <c r="A18">
        <v>21547</v>
      </c>
      <c r="B18">
        <v>0</v>
      </c>
      <c r="C18">
        <v>1963</v>
      </c>
      <c r="D18" s="1">
        <v>44133.963784722226</v>
      </c>
      <c r="E18" t="s">
        <v>19</v>
      </c>
      <c r="F18">
        <v>4</v>
      </c>
      <c r="G18">
        <v>4</v>
      </c>
      <c r="H18">
        <v>5</v>
      </c>
      <c r="I18">
        <v>5</v>
      </c>
      <c r="J18">
        <v>4</v>
      </c>
      <c r="K18">
        <v>5</v>
      </c>
      <c r="L18">
        <f t="shared" si="0"/>
        <v>27</v>
      </c>
    </row>
    <row r="19" spans="1:12" x14ac:dyDescent="0.25">
      <c r="A19">
        <v>21576</v>
      </c>
      <c r="B19">
        <v>0</v>
      </c>
      <c r="C19">
        <v>1963</v>
      </c>
      <c r="D19" s="1">
        <v>44134.340937499997</v>
      </c>
      <c r="E19" t="s">
        <v>19</v>
      </c>
      <c r="F19">
        <v>4</v>
      </c>
      <c r="G19">
        <v>4</v>
      </c>
      <c r="H19">
        <v>5</v>
      </c>
      <c r="I19">
        <v>4</v>
      </c>
      <c r="J19">
        <v>5</v>
      </c>
      <c r="K19">
        <v>5</v>
      </c>
      <c r="L19">
        <f t="shared" si="0"/>
        <v>27</v>
      </c>
    </row>
    <row r="20" spans="1:12" x14ac:dyDescent="0.25">
      <c r="A20">
        <v>23435</v>
      </c>
      <c r="B20">
        <v>0</v>
      </c>
      <c r="C20">
        <v>1963</v>
      </c>
      <c r="D20" s="1">
        <v>44144.932500000003</v>
      </c>
      <c r="E20" t="s">
        <v>22</v>
      </c>
      <c r="F20">
        <v>3</v>
      </c>
      <c r="G20">
        <v>3</v>
      </c>
      <c r="H20">
        <v>3</v>
      </c>
      <c r="I20">
        <v>4</v>
      </c>
      <c r="J20">
        <v>3</v>
      </c>
      <c r="K20">
        <v>2</v>
      </c>
      <c r="L20">
        <f t="shared" si="0"/>
        <v>18</v>
      </c>
    </row>
    <row r="21" spans="1:12" x14ac:dyDescent="0.25">
      <c r="A21">
        <v>21159</v>
      </c>
      <c r="B21">
        <v>1</v>
      </c>
      <c r="C21">
        <v>1965</v>
      </c>
      <c r="D21" s="1">
        <v>44134.366342592592</v>
      </c>
      <c r="E21" t="s">
        <v>23</v>
      </c>
      <c r="F21">
        <v>2</v>
      </c>
      <c r="G21">
        <v>3</v>
      </c>
      <c r="H21">
        <v>2</v>
      </c>
      <c r="I21">
        <v>1</v>
      </c>
      <c r="J21">
        <v>2</v>
      </c>
      <c r="K21">
        <v>1</v>
      </c>
      <c r="L21">
        <f t="shared" si="0"/>
        <v>11</v>
      </c>
    </row>
    <row r="22" spans="1:12" x14ac:dyDescent="0.25">
      <c r="A22">
        <v>22021</v>
      </c>
      <c r="B22">
        <v>0</v>
      </c>
      <c r="C22">
        <v>1965</v>
      </c>
      <c r="D22" s="1">
        <v>44135.784328703703</v>
      </c>
      <c r="E22" t="s">
        <v>21</v>
      </c>
      <c r="F22">
        <v>2</v>
      </c>
      <c r="G22">
        <v>3</v>
      </c>
      <c r="H22">
        <v>5</v>
      </c>
      <c r="I22">
        <v>2</v>
      </c>
      <c r="J22">
        <v>4</v>
      </c>
      <c r="K22">
        <v>1</v>
      </c>
      <c r="L22">
        <f t="shared" si="0"/>
        <v>17</v>
      </c>
    </row>
    <row r="23" spans="1:12" x14ac:dyDescent="0.25">
      <c r="A23">
        <v>21091</v>
      </c>
      <c r="B23">
        <v>1</v>
      </c>
      <c r="C23">
        <v>1967</v>
      </c>
      <c r="D23" s="1">
        <v>44133.325381944444</v>
      </c>
      <c r="E23" t="s">
        <v>19</v>
      </c>
      <c r="F23">
        <v>4</v>
      </c>
      <c r="G23">
        <v>3</v>
      </c>
      <c r="H23">
        <v>5</v>
      </c>
      <c r="I23">
        <v>4</v>
      </c>
      <c r="J23">
        <v>5</v>
      </c>
      <c r="K23">
        <v>5</v>
      </c>
      <c r="L23">
        <f t="shared" si="0"/>
        <v>26</v>
      </c>
    </row>
    <row r="24" spans="1:12" x14ac:dyDescent="0.25">
      <c r="A24">
        <v>21860</v>
      </c>
      <c r="B24">
        <v>0</v>
      </c>
      <c r="C24">
        <v>1967</v>
      </c>
      <c r="D24" s="1">
        <v>44135.465833333335</v>
      </c>
      <c r="E24" t="s">
        <v>19</v>
      </c>
      <c r="F24">
        <v>3</v>
      </c>
      <c r="G24">
        <v>4</v>
      </c>
      <c r="H24">
        <v>4</v>
      </c>
      <c r="I24">
        <v>4</v>
      </c>
      <c r="J24">
        <v>2</v>
      </c>
      <c r="K24">
        <v>4</v>
      </c>
      <c r="L24">
        <f t="shared" si="0"/>
        <v>21</v>
      </c>
    </row>
    <row r="25" spans="1:12" x14ac:dyDescent="0.25">
      <c r="A25">
        <v>21543</v>
      </c>
      <c r="B25">
        <v>0</v>
      </c>
      <c r="C25">
        <v>1968</v>
      </c>
      <c r="D25" s="1">
        <v>44133.947442129633</v>
      </c>
      <c r="E25" t="s">
        <v>23</v>
      </c>
      <c r="F25">
        <v>2</v>
      </c>
      <c r="G25">
        <v>3</v>
      </c>
      <c r="H25">
        <v>2</v>
      </c>
      <c r="I25">
        <v>2</v>
      </c>
      <c r="J25">
        <v>3</v>
      </c>
      <c r="K25">
        <v>1</v>
      </c>
      <c r="L25">
        <f t="shared" si="0"/>
        <v>13</v>
      </c>
    </row>
    <row r="26" spans="1:12" x14ac:dyDescent="0.25">
      <c r="A26">
        <v>21735</v>
      </c>
      <c r="B26">
        <v>0</v>
      </c>
      <c r="C26">
        <v>1969</v>
      </c>
      <c r="D26" s="1">
        <v>44134.73369212963</v>
      </c>
      <c r="E26" t="s">
        <v>24</v>
      </c>
      <c r="F26">
        <v>2</v>
      </c>
      <c r="G26">
        <v>1</v>
      </c>
      <c r="H26">
        <v>4</v>
      </c>
      <c r="I26">
        <v>3</v>
      </c>
      <c r="J26">
        <v>3</v>
      </c>
      <c r="K26">
        <v>3</v>
      </c>
      <c r="L26">
        <f t="shared" si="0"/>
        <v>16</v>
      </c>
    </row>
    <row r="27" spans="1:12" x14ac:dyDescent="0.25">
      <c r="A27">
        <v>21796</v>
      </c>
      <c r="B27">
        <v>0</v>
      </c>
      <c r="C27">
        <v>1969</v>
      </c>
      <c r="D27" s="1">
        <v>44134.936736111114</v>
      </c>
      <c r="E27" t="s">
        <v>25</v>
      </c>
      <c r="F27">
        <v>4</v>
      </c>
      <c r="G27">
        <v>4</v>
      </c>
      <c r="H27">
        <v>4</v>
      </c>
      <c r="I27">
        <v>4</v>
      </c>
      <c r="J27">
        <v>4</v>
      </c>
      <c r="K27">
        <v>3</v>
      </c>
      <c r="L27">
        <f t="shared" si="0"/>
        <v>23</v>
      </c>
    </row>
    <row r="28" spans="1:12" x14ac:dyDescent="0.25">
      <c r="A28">
        <v>23809</v>
      </c>
      <c r="B28">
        <v>0</v>
      </c>
      <c r="C28">
        <v>1969</v>
      </c>
      <c r="D28" s="1">
        <v>44150.861076388886</v>
      </c>
      <c r="E28" t="s">
        <v>21</v>
      </c>
      <c r="F28">
        <v>4</v>
      </c>
      <c r="G28">
        <v>1</v>
      </c>
      <c r="H28">
        <v>4</v>
      </c>
      <c r="I28">
        <v>4</v>
      </c>
      <c r="J28">
        <v>5</v>
      </c>
      <c r="K28">
        <v>1</v>
      </c>
      <c r="L28">
        <f t="shared" si="0"/>
        <v>19</v>
      </c>
    </row>
    <row r="29" spans="1:12" x14ac:dyDescent="0.25">
      <c r="A29">
        <v>21348</v>
      </c>
      <c r="B29">
        <v>1</v>
      </c>
      <c r="C29">
        <v>1970</v>
      </c>
      <c r="D29" s="1">
        <v>44133.696273148147</v>
      </c>
      <c r="E29" t="s">
        <v>20</v>
      </c>
      <c r="F29">
        <v>3</v>
      </c>
      <c r="G29">
        <v>3</v>
      </c>
      <c r="H29">
        <v>4</v>
      </c>
      <c r="I29">
        <v>4</v>
      </c>
      <c r="J29">
        <v>5</v>
      </c>
      <c r="K29">
        <v>5</v>
      </c>
      <c r="L29">
        <f t="shared" si="0"/>
        <v>24</v>
      </c>
    </row>
    <row r="30" spans="1:12" x14ac:dyDescent="0.25">
      <c r="A30">
        <v>20440</v>
      </c>
      <c r="B30">
        <v>0</v>
      </c>
      <c r="C30">
        <v>1970</v>
      </c>
      <c r="D30" s="1">
        <v>44132.357222222221</v>
      </c>
      <c r="E30" t="s">
        <v>19</v>
      </c>
      <c r="F30">
        <v>3</v>
      </c>
      <c r="G30">
        <v>3</v>
      </c>
      <c r="H30">
        <v>2</v>
      </c>
      <c r="I30">
        <v>4</v>
      </c>
      <c r="J30">
        <v>5</v>
      </c>
      <c r="K30">
        <v>5</v>
      </c>
      <c r="L30">
        <f t="shared" si="0"/>
        <v>22</v>
      </c>
    </row>
    <row r="31" spans="1:12" x14ac:dyDescent="0.25">
      <c r="A31">
        <v>21572</v>
      </c>
      <c r="B31">
        <v>0</v>
      </c>
      <c r="C31">
        <v>1970</v>
      </c>
      <c r="D31" s="1">
        <v>44134.336469907408</v>
      </c>
      <c r="E31" t="s">
        <v>19</v>
      </c>
      <c r="F31">
        <v>2</v>
      </c>
      <c r="G31">
        <v>3</v>
      </c>
      <c r="H31">
        <v>4</v>
      </c>
      <c r="I31">
        <v>4</v>
      </c>
      <c r="J31">
        <v>4</v>
      </c>
      <c r="K31">
        <v>5</v>
      </c>
      <c r="L31">
        <f t="shared" si="0"/>
        <v>22</v>
      </c>
    </row>
    <row r="32" spans="1:12" x14ac:dyDescent="0.25">
      <c r="A32">
        <v>21706</v>
      </c>
      <c r="B32">
        <v>0</v>
      </c>
      <c r="C32">
        <v>1970</v>
      </c>
      <c r="D32" s="1">
        <v>44134.650219907409</v>
      </c>
      <c r="E32" t="s">
        <v>23</v>
      </c>
      <c r="F32">
        <v>2</v>
      </c>
      <c r="G32">
        <v>4</v>
      </c>
      <c r="H32">
        <v>5</v>
      </c>
      <c r="I32">
        <v>5</v>
      </c>
      <c r="J32">
        <v>5</v>
      </c>
      <c r="K32">
        <v>5</v>
      </c>
      <c r="L32">
        <f t="shared" si="0"/>
        <v>26</v>
      </c>
    </row>
    <row r="33" spans="1:12" x14ac:dyDescent="0.25">
      <c r="A33">
        <v>22088</v>
      </c>
      <c r="B33">
        <v>0</v>
      </c>
      <c r="C33">
        <v>1970</v>
      </c>
      <c r="D33" s="1">
        <v>44136.389699074076</v>
      </c>
      <c r="E33" t="s">
        <v>23</v>
      </c>
      <c r="F33">
        <v>1</v>
      </c>
      <c r="G33">
        <v>1</v>
      </c>
      <c r="H33">
        <v>5</v>
      </c>
      <c r="I33">
        <v>2</v>
      </c>
      <c r="J33">
        <v>1</v>
      </c>
      <c r="K33">
        <v>1</v>
      </c>
      <c r="L33">
        <f t="shared" si="0"/>
        <v>11</v>
      </c>
    </row>
    <row r="34" spans="1:12" x14ac:dyDescent="0.25">
      <c r="A34">
        <v>22755</v>
      </c>
      <c r="B34">
        <v>0</v>
      </c>
      <c r="C34">
        <v>1970</v>
      </c>
      <c r="D34" s="1">
        <v>44140.489363425928</v>
      </c>
      <c r="E34" t="s">
        <v>20</v>
      </c>
      <c r="F34">
        <v>5</v>
      </c>
      <c r="G34">
        <v>3</v>
      </c>
      <c r="H34">
        <v>5</v>
      </c>
      <c r="I34">
        <v>2</v>
      </c>
      <c r="J34">
        <v>3</v>
      </c>
      <c r="K34">
        <v>3</v>
      </c>
      <c r="L34">
        <f t="shared" si="0"/>
        <v>21</v>
      </c>
    </row>
    <row r="35" spans="1:12" x14ac:dyDescent="0.25">
      <c r="A35">
        <v>21329</v>
      </c>
      <c r="B35">
        <v>1</v>
      </c>
      <c r="C35">
        <v>1972</v>
      </c>
      <c r="D35" s="1">
        <v>44133.674293981479</v>
      </c>
      <c r="E35" t="s">
        <v>25</v>
      </c>
      <c r="F35">
        <v>4</v>
      </c>
      <c r="G35">
        <v>3</v>
      </c>
      <c r="H35">
        <v>5</v>
      </c>
      <c r="I35">
        <v>4</v>
      </c>
      <c r="J35">
        <v>4</v>
      </c>
      <c r="K35">
        <v>4</v>
      </c>
      <c r="L35">
        <f t="shared" si="0"/>
        <v>24</v>
      </c>
    </row>
    <row r="36" spans="1:12" x14ac:dyDescent="0.25">
      <c r="A36">
        <v>22207</v>
      </c>
      <c r="B36">
        <v>1</v>
      </c>
      <c r="C36">
        <v>1972</v>
      </c>
      <c r="D36" s="1">
        <v>44137.326203703706</v>
      </c>
      <c r="E36" t="s">
        <v>55</v>
      </c>
      <c r="F36">
        <v>3</v>
      </c>
      <c r="G36">
        <v>3</v>
      </c>
      <c r="H36">
        <v>4</v>
      </c>
      <c r="I36">
        <v>3</v>
      </c>
      <c r="J36">
        <v>4</v>
      </c>
      <c r="K36">
        <v>3</v>
      </c>
      <c r="L36">
        <f t="shared" si="0"/>
        <v>20</v>
      </c>
    </row>
    <row r="37" spans="1:12" x14ac:dyDescent="0.25">
      <c r="A37">
        <v>20771</v>
      </c>
      <c r="B37">
        <v>0</v>
      </c>
      <c r="C37">
        <v>1972</v>
      </c>
      <c r="D37" s="1">
        <v>44132.805358796293</v>
      </c>
      <c r="E37" t="s">
        <v>19</v>
      </c>
      <c r="F37">
        <v>4</v>
      </c>
      <c r="G37">
        <v>4</v>
      </c>
      <c r="H37">
        <v>4</v>
      </c>
      <c r="I37">
        <v>4</v>
      </c>
      <c r="J37">
        <v>4</v>
      </c>
      <c r="K37">
        <v>2</v>
      </c>
      <c r="L37">
        <f t="shared" si="0"/>
        <v>22</v>
      </c>
    </row>
    <row r="38" spans="1:12" x14ac:dyDescent="0.25">
      <c r="A38">
        <v>21277</v>
      </c>
      <c r="B38">
        <v>0</v>
      </c>
      <c r="C38">
        <v>1972</v>
      </c>
      <c r="D38" s="1">
        <v>44133.612442129626</v>
      </c>
      <c r="E38" t="s">
        <v>26</v>
      </c>
      <c r="F38">
        <v>4</v>
      </c>
      <c r="G38">
        <v>3</v>
      </c>
      <c r="H38">
        <v>5</v>
      </c>
      <c r="I38">
        <v>4</v>
      </c>
      <c r="J38">
        <v>4</v>
      </c>
      <c r="K38">
        <v>5</v>
      </c>
      <c r="L38">
        <f t="shared" si="0"/>
        <v>25</v>
      </c>
    </row>
    <row r="39" spans="1:12" x14ac:dyDescent="0.25">
      <c r="A39">
        <v>21573</v>
      </c>
      <c r="B39">
        <v>0</v>
      </c>
      <c r="C39">
        <v>1972</v>
      </c>
      <c r="D39" s="1">
        <v>44134.33803240741</v>
      </c>
      <c r="E39" t="s">
        <v>19</v>
      </c>
      <c r="F39">
        <v>4</v>
      </c>
      <c r="G39">
        <v>4</v>
      </c>
      <c r="H39">
        <v>4</v>
      </c>
      <c r="I39">
        <v>3</v>
      </c>
      <c r="J39">
        <v>5</v>
      </c>
      <c r="K39">
        <v>5</v>
      </c>
      <c r="L39">
        <f t="shared" si="0"/>
        <v>25</v>
      </c>
    </row>
    <row r="40" spans="1:12" x14ac:dyDescent="0.25">
      <c r="A40">
        <v>21618</v>
      </c>
      <c r="B40">
        <v>0</v>
      </c>
      <c r="C40">
        <v>1972</v>
      </c>
      <c r="D40" s="1">
        <v>44134.425659722219</v>
      </c>
      <c r="E40" t="s">
        <v>27</v>
      </c>
      <c r="F40">
        <v>4</v>
      </c>
      <c r="G40">
        <v>2</v>
      </c>
      <c r="H40">
        <v>5</v>
      </c>
      <c r="I40">
        <v>3</v>
      </c>
      <c r="J40">
        <v>3</v>
      </c>
      <c r="K40">
        <v>1</v>
      </c>
      <c r="L40">
        <f t="shared" si="0"/>
        <v>18</v>
      </c>
    </row>
    <row r="41" spans="1:12" x14ac:dyDescent="0.25">
      <c r="A41">
        <v>22220</v>
      </c>
      <c r="B41">
        <v>0</v>
      </c>
      <c r="C41">
        <v>1972</v>
      </c>
      <c r="D41" s="1">
        <v>44137.399583333332</v>
      </c>
      <c r="E41" t="s">
        <v>28</v>
      </c>
      <c r="F41">
        <v>4</v>
      </c>
      <c r="G41">
        <v>3</v>
      </c>
      <c r="H41">
        <v>5</v>
      </c>
      <c r="I41">
        <v>4</v>
      </c>
      <c r="J41">
        <v>4</v>
      </c>
      <c r="K41">
        <v>4</v>
      </c>
      <c r="L41">
        <f t="shared" si="0"/>
        <v>24</v>
      </c>
    </row>
    <row r="42" spans="1:12" x14ac:dyDescent="0.25">
      <c r="A42">
        <v>19252</v>
      </c>
      <c r="B42">
        <v>1</v>
      </c>
      <c r="C42">
        <v>1973</v>
      </c>
      <c r="D42" s="1">
        <v>44131.369641203702</v>
      </c>
      <c r="E42" t="s">
        <v>19</v>
      </c>
      <c r="F42">
        <v>3</v>
      </c>
      <c r="G42">
        <v>3</v>
      </c>
      <c r="H42">
        <v>4</v>
      </c>
      <c r="I42">
        <v>5</v>
      </c>
      <c r="J42">
        <v>5</v>
      </c>
      <c r="K42">
        <v>5</v>
      </c>
      <c r="L42">
        <f t="shared" si="0"/>
        <v>25</v>
      </c>
    </row>
    <row r="43" spans="1:12" x14ac:dyDescent="0.25">
      <c r="A43">
        <v>21131</v>
      </c>
      <c r="B43">
        <v>1</v>
      </c>
      <c r="C43">
        <v>1973</v>
      </c>
      <c r="D43" s="1">
        <v>44133.418240740742</v>
      </c>
      <c r="E43" t="s">
        <v>56</v>
      </c>
      <c r="F43">
        <v>3</v>
      </c>
      <c r="G43">
        <v>1</v>
      </c>
      <c r="H43">
        <v>5</v>
      </c>
      <c r="I43">
        <v>1</v>
      </c>
      <c r="J43">
        <v>5</v>
      </c>
      <c r="K43">
        <v>1</v>
      </c>
      <c r="L43">
        <f t="shared" si="0"/>
        <v>16</v>
      </c>
    </row>
    <row r="44" spans="1:12" x14ac:dyDescent="0.25">
      <c r="A44">
        <v>21648</v>
      </c>
      <c r="B44">
        <v>1</v>
      </c>
      <c r="C44">
        <v>1973</v>
      </c>
      <c r="D44" s="1">
        <v>44134.480347222219</v>
      </c>
      <c r="E44" t="s">
        <v>57</v>
      </c>
      <c r="F44">
        <v>2</v>
      </c>
      <c r="G44">
        <v>4</v>
      </c>
      <c r="H44">
        <v>5</v>
      </c>
      <c r="I44">
        <v>3</v>
      </c>
      <c r="J44">
        <v>1</v>
      </c>
      <c r="K44">
        <v>1</v>
      </c>
      <c r="L44">
        <f t="shared" si="0"/>
        <v>16</v>
      </c>
    </row>
    <row r="45" spans="1:12" x14ac:dyDescent="0.25">
      <c r="A45">
        <v>21731</v>
      </c>
      <c r="B45">
        <v>1</v>
      </c>
      <c r="C45">
        <v>1973</v>
      </c>
      <c r="D45" s="1">
        <v>44134.724479166667</v>
      </c>
      <c r="E45" t="s">
        <v>58</v>
      </c>
      <c r="F45">
        <v>4</v>
      </c>
      <c r="G45">
        <v>2</v>
      </c>
      <c r="H45">
        <v>5</v>
      </c>
      <c r="I45">
        <v>2</v>
      </c>
      <c r="J45">
        <v>3</v>
      </c>
      <c r="K45">
        <v>2</v>
      </c>
      <c r="L45">
        <f t="shared" si="0"/>
        <v>18</v>
      </c>
    </row>
    <row r="46" spans="1:12" x14ac:dyDescent="0.25">
      <c r="A46">
        <v>22285</v>
      </c>
      <c r="B46">
        <v>1</v>
      </c>
      <c r="C46">
        <v>1973</v>
      </c>
      <c r="D46" s="1">
        <v>44137.642592592594</v>
      </c>
      <c r="E46" t="s">
        <v>19</v>
      </c>
      <c r="F46">
        <v>2</v>
      </c>
      <c r="G46">
        <v>4</v>
      </c>
      <c r="H46">
        <v>5</v>
      </c>
      <c r="I46">
        <v>4</v>
      </c>
      <c r="J46">
        <v>4</v>
      </c>
      <c r="K46">
        <v>5</v>
      </c>
      <c r="L46">
        <f t="shared" si="0"/>
        <v>24</v>
      </c>
    </row>
    <row r="47" spans="1:12" x14ac:dyDescent="0.25">
      <c r="A47">
        <v>19254</v>
      </c>
      <c r="B47">
        <v>0</v>
      </c>
      <c r="C47">
        <v>1973</v>
      </c>
      <c r="D47" s="1">
        <v>44131.370995370373</v>
      </c>
      <c r="E47" t="s">
        <v>19</v>
      </c>
      <c r="F47">
        <v>2</v>
      </c>
      <c r="G47">
        <v>4</v>
      </c>
      <c r="H47">
        <v>4</v>
      </c>
      <c r="I47">
        <v>5</v>
      </c>
      <c r="J47">
        <v>5</v>
      </c>
      <c r="K47">
        <v>5</v>
      </c>
      <c r="L47">
        <f t="shared" si="0"/>
        <v>25</v>
      </c>
    </row>
    <row r="48" spans="1:12" x14ac:dyDescent="0.25">
      <c r="A48">
        <v>21733</v>
      </c>
      <c r="B48">
        <v>0</v>
      </c>
      <c r="C48">
        <v>1973</v>
      </c>
      <c r="D48" s="1">
        <v>44134.730474537035</v>
      </c>
      <c r="E48" t="s">
        <v>29</v>
      </c>
      <c r="F48">
        <v>2</v>
      </c>
      <c r="G48">
        <v>5</v>
      </c>
      <c r="H48">
        <v>4</v>
      </c>
      <c r="I48">
        <v>3</v>
      </c>
      <c r="J48">
        <v>5</v>
      </c>
      <c r="K48">
        <v>5</v>
      </c>
      <c r="L48">
        <f t="shared" si="0"/>
        <v>24</v>
      </c>
    </row>
    <row r="49" spans="1:12" x14ac:dyDescent="0.25">
      <c r="A49">
        <v>21765</v>
      </c>
      <c r="B49">
        <v>0</v>
      </c>
      <c r="C49">
        <v>1973</v>
      </c>
      <c r="D49" s="1">
        <v>44134.818032407406</v>
      </c>
      <c r="E49" t="s">
        <v>20</v>
      </c>
      <c r="F49">
        <v>3</v>
      </c>
      <c r="G49">
        <v>4</v>
      </c>
      <c r="H49">
        <v>4</v>
      </c>
      <c r="I49">
        <v>4</v>
      </c>
      <c r="J49">
        <v>5</v>
      </c>
      <c r="K49">
        <v>5</v>
      </c>
      <c r="L49">
        <f t="shared" si="0"/>
        <v>25</v>
      </c>
    </row>
    <row r="50" spans="1:12" x14ac:dyDescent="0.25">
      <c r="A50">
        <v>21755</v>
      </c>
      <c r="B50">
        <v>1</v>
      </c>
      <c r="C50">
        <v>1974</v>
      </c>
      <c r="D50" s="1">
        <v>44134.79247685185</v>
      </c>
      <c r="E50" t="s">
        <v>59</v>
      </c>
      <c r="F50">
        <v>2</v>
      </c>
      <c r="G50">
        <v>3</v>
      </c>
      <c r="H50">
        <v>2</v>
      </c>
      <c r="I50">
        <v>4</v>
      </c>
      <c r="J50">
        <v>3</v>
      </c>
      <c r="K50">
        <v>4</v>
      </c>
      <c r="L50">
        <f t="shared" si="0"/>
        <v>18</v>
      </c>
    </row>
    <row r="51" spans="1:12" x14ac:dyDescent="0.25">
      <c r="A51">
        <v>21330</v>
      </c>
      <c r="B51">
        <v>0</v>
      </c>
      <c r="C51">
        <v>1974</v>
      </c>
      <c r="D51" s="1">
        <v>44133.675173611111</v>
      </c>
      <c r="E51" t="s">
        <v>19</v>
      </c>
      <c r="F51">
        <v>3</v>
      </c>
      <c r="G51">
        <v>3</v>
      </c>
      <c r="H51">
        <v>5</v>
      </c>
      <c r="I51">
        <v>5</v>
      </c>
      <c r="J51">
        <v>5</v>
      </c>
      <c r="K51">
        <v>4</v>
      </c>
      <c r="L51">
        <f t="shared" si="0"/>
        <v>25</v>
      </c>
    </row>
    <row r="52" spans="1:12" x14ac:dyDescent="0.25">
      <c r="A52">
        <v>21339</v>
      </c>
      <c r="B52">
        <v>0</v>
      </c>
      <c r="C52">
        <v>1974</v>
      </c>
      <c r="D52" s="1">
        <v>44133.686550925922</v>
      </c>
      <c r="E52" t="s">
        <v>30</v>
      </c>
      <c r="F52">
        <v>5</v>
      </c>
      <c r="G52">
        <v>3</v>
      </c>
      <c r="H52">
        <v>5</v>
      </c>
      <c r="I52">
        <v>4</v>
      </c>
      <c r="J52">
        <v>3</v>
      </c>
      <c r="K52">
        <v>4</v>
      </c>
      <c r="L52">
        <f t="shared" si="0"/>
        <v>24</v>
      </c>
    </row>
    <row r="53" spans="1:12" x14ac:dyDescent="0.25">
      <c r="A53">
        <v>21711</v>
      </c>
      <c r="B53">
        <v>0</v>
      </c>
      <c r="C53">
        <v>1974</v>
      </c>
      <c r="D53" s="1">
        <v>44134.676261574074</v>
      </c>
      <c r="E53" t="s">
        <v>19</v>
      </c>
      <c r="F53">
        <v>4</v>
      </c>
      <c r="G53">
        <v>4</v>
      </c>
      <c r="H53">
        <v>5</v>
      </c>
      <c r="I53">
        <v>4</v>
      </c>
      <c r="J53">
        <v>4</v>
      </c>
      <c r="K53">
        <v>5</v>
      </c>
      <c r="L53">
        <f t="shared" si="0"/>
        <v>26</v>
      </c>
    </row>
    <row r="54" spans="1:12" x14ac:dyDescent="0.25">
      <c r="A54">
        <v>21913</v>
      </c>
      <c r="B54">
        <v>0</v>
      </c>
      <c r="C54">
        <v>1974</v>
      </c>
      <c r="D54" s="1">
        <v>44135.542893518519</v>
      </c>
      <c r="E54" t="s">
        <v>25</v>
      </c>
      <c r="F54">
        <v>1</v>
      </c>
      <c r="G54">
        <v>4</v>
      </c>
      <c r="H54">
        <v>5</v>
      </c>
      <c r="I54">
        <v>3</v>
      </c>
      <c r="J54">
        <v>5</v>
      </c>
      <c r="K54">
        <v>1</v>
      </c>
      <c r="L54">
        <f t="shared" si="0"/>
        <v>19</v>
      </c>
    </row>
    <row r="55" spans="1:12" x14ac:dyDescent="0.25">
      <c r="A55">
        <v>21699</v>
      </c>
      <c r="B55">
        <v>1</v>
      </c>
      <c r="C55">
        <v>1975</v>
      </c>
      <c r="D55" s="1">
        <v>44134.63484953704</v>
      </c>
      <c r="E55" t="s">
        <v>19</v>
      </c>
      <c r="F55">
        <v>4</v>
      </c>
      <c r="G55">
        <v>4</v>
      </c>
      <c r="H55">
        <v>4</v>
      </c>
      <c r="I55">
        <v>4</v>
      </c>
      <c r="J55">
        <v>5</v>
      </c>
      <c r="K55">
        <v>5</v>
      </c>
      <c r="L55">
        <f t="shared" si="0"/>
        <v>26</v>
      </c>
    </row>
    <row r="56" spans="1:12" x14ac:dyDescent="0.25">
      <c r="A56">
        <v>22080</v>
      </c>
      <c r="B56">
        <v>1</v>
      </c>
      <c r="C56">
        <v>1975</v>
      </c>
      <c r="D56" s="1">
        <v>44144.825648148151</v>
      </c>
      <c r="E56" t="s">
        <v>60</v>
      </c>
      <c r="F56">
        <v>3</v>
      </c>
      <c r="G56">
        <v>3</v>
      </c>
      <c r="H56">
        <v>5</v>
      </c>
      <c r="I56">
        <v>3</v>
      </c>
      <c r="J56">
        <v>5</v>
      </c>
      <c r="K56">
        <v>1</v>
      </c>
      <c r="L56">
        <f t="shared" si="0"/>
        <v>20</v>
      </c>
    </row>
    <row r="57" spans="1:12" x14ac:dyDescent="0.25">
      <c r="A57">
        <v>20966</v>
      </c>
      <c r="B57">
        <v>0</v>
      </c>
      <c r="C57">
        <v>1975</v>
      </c>
      <c r="D57" s="1">
        <v>44132.905416666668</v>
      </c>
      <c r="E57" t="s">
        <v>19</v>
      </c>
      <c r="F57">
        <v>3</v>
      </c>
      <c r="G57">
        <v>3</v>
      </c>
      <c r="H57">
        <v>3</v>
      </c>
      <c r="I57">
        <v>3</v>
      </c>
      <c r="J57">
        <v>3</v>
      </c>
      <c r="K57">
        <v>3</v>
      </c>
      <c r="L57">
        <f t="shared" si="0"/>
        <v>18</v>
      </c>
    </row>
    <row r="58" spans="1:12" x14ac:dyDescent="0.25">
      <c r="A58">
        <v>21697</v>
      </c>
      <c r="B58">
        <v>0</v>
      </c>
      <c r="C58">
        <v>1975</v>
      </c>
      <c r="D58" s="1">
        <v>44134.633692129632</v>
      </c>
      <c r="E58" t="s">
        <v>19</v>
      </c>
      <c r="F58">
        <v>3</v>
      </c>
      <c r="G58">
        <v>4</v>
      </c>
      <c r="H58">
        <v>3</v>
      </c>
      <c r="I58">
        <v>4</v>
      </c>
      <c r="J58">
        <v>3</v>
      </c>
      <c r="K58">
        <v>4</v>
      </c>
      <c r="L58">
        <f t="shared" si="0"/>
        <v>21</v>
      </c>
    </row>
    <row r="59" spans="1:12" x14ac:dyDescent="0.25">
      <c r="A59">
        <v>21734</v>
      </c>
      <c r="B59">
        <v>0</v>
      </c>
      <c r="C59">
        <v>1975</v>
      </c>
      <c r="D59" s="1">
        <v>44134.732187499998</v>
      </c>
      <c r="E59" t="s">
        <v>31</v>
      </c>
      <c r="F59">
        <v>4</v>
      </c>
      <c r="G59">
        <v>2</v>
      </c>
      <c r="H59">
        <v>5</v>
      </c>
      <c r="I59">
        <v>5</v>
      </c>
      <c r="J59">
        <v>4</v>
      </c>
      <c r="K59">
        <v>4</v>
      </c>
      <c r="L59">
        <f t="shared" si="0"/>
        <v>24</v>
      </c>
    </row>
    <row r="60" spans="1:12" x14ac:dyDescent="0.25">
      <c r="A60">
        <v>21821</v>
      </c>
      <c r="B60">
        <v>0</v>
      </c>
      <c r="C60">
        <v>1975</v>
      </c>
      <c r="D60" s="1">
        <v>44135.294618055559</v>
      </c>
      <c r="E60" t="s">
        <v>21</v>
      </c>
      <c r="F60">
        <v>2</v>
      </c>
      <c r="G60">
        <v>2</v>
      </c>
      <c r="H60">
        <v>3</v>
      </c>
      <c r="I60">
        <v>5</v>
      </c>
      <c r="J60">
        <v>4</v>
      </c>
      <c r="K60">
        <v>3</v>
      </c>
      <c r="L60">
        <f t="shared" si="0"/>
        <v>19</v>
      </c>
    </row>
    <row r="61" spans="1:12" x14ac:dyDescent="0.25">
      <c r="A61">
        <v>21929</v>
      </c>
      <c r="B61">
        <v>0</v>
      </c>
      <c r="C61">
        <v>1975</v>
      </c>
      <c r="D61" s="1">
        <v>44135.561400462961</v>
      </c>
      <c r="E61" t="s">
        <v>19</v>
      </c>
      <c r="F61">
        <v>4</v>
      </c>
      <c r="G61">
        <v>4</v>
      </c>
      <c r="H61">
        <v>4</v>
      </c>
      <c r="I61">
        <v>4</v>
      </c>
      <c r="J61">
        <v>3</v>
      </c>
      <c r="K61">
        <v>4</v>
      </c>
      <c r="L61">
        <f t="shared" si="0"/>
        <v>23</v>
      </c>
    </row>
    <row r="62" spans="1:12" x14ac:dyDescent="0.25">
      <c r="A62">
        <v>21340</v>
      </c>
      <c r="B62">
        <v>0</v>
      </c>
      <c r="C62">
        <v>1976</v>
      </c>
      <c r="D62" s="1">
        <v>44133.68681712963</v>
      </c>
      <c r="E62" t="s">
        <v>19</v>
      </c>
      <c r="F62">
        <v>3</v>
      </c>
      <c r="G62">
        <v>5</v>
      </c>
      <c r="H62">
        <v>5</v>
      </c>
      <c r="I62">
        <v>4</v>
      </c>
      <c r="J62">
        <v>5</v>
      </c>
      <c r="K62">
        <v>5</v>
      </c>
      <c r="L62">
        <f t="shared" si="0"/>
        <v>27</v>
      </c>
    </row>
    <row r="63" spans="1:12" x14ac:dyDescent="0.25">
      <c r="A63">
        <v>21778</v>
      </c>
      <c r="B63">
        <v>0</v>
      </c>
      <c r="C63">
        <v>1976</v>
      </c>
      <c r="D63" s="1">
        <v>44134.857870370368</v>
      </c>
      <c r="E63" t="s">
        <v>32</v>
      </c>
      <c r="F63">
        <v>5</v>
      </c>
      <c r="G63">
        <v>2</v>
      </c>
      <c r="H63">
        <v>5</v>
      </c>
      <c r="I63">
        <v>4</v>
      </c>
      <c r="J63">
        <v>4</v>
      </c>
      <c r="K63">
        <v>1</v>
      </c>
      <c r="L63">
        <f t="shared" si="0"/>
        <v>21</v>
      </c>
    </row>
    <row r="64" spans="1:12" x14ac:dyDescent="0.25">
      <c r="A64">
        <v>23038</v>
      </c>
      <c r="B64">
        <v>0</v>
      </c>
      <c r="C64">
        <v>1976</v>
      </c>
      <c r="D64" s="1">
        <v>44142.81659722222</v>
      </c>
      <c r="E64" t="s">
        <v>20</v>
      </c>
      <c r="F64">
        <v>3</v>
      </c>
      <c r="G64">
        <v>4</v>
      </c>
      <c r="H64">
        <v>4</v>
      </c>
      <c r="I64">
        <v>4</v>
      </c>
      <c r="J64">
        <v>5</v>
      </c>
      <c r="K64">
        <v>5</v>
      </c>
      <c r="L64">
        <f t="shared" si="0"/>
        <v>25</v>
      </c>
    </row>
    <row r="65" spans="1:12" x14ac:dyDescent="0.25">
      <c r="A65">
        <v>19890</v>
      </c>
      <c r="B65">
        <v>1</v>
      </c>
      <c r="C65">
        <v>1977</v>
      </c>
      <c r="D65" s="1">
        <v>44131.747164351851</v>
      </c>
      <c r="E65" t="s">
        <v>23</v>
      </c>
      <c r="F65">
        <v>3</v>
      </c>
      <c r="G65">
        <v>2</v>
      </c>
      <c r="H65">
        <v>3</v>
      </c>
      <c r="I65">
        <v>4</v>
      </c>
      <c r="J65">
        <v>5</v>
      </c>
      <c r="K65">
        <v>5</v>
      </c>
      <c r="L65">
        <f t="shared" si="0"/>
        <v>22</v>
      </c>
    </row>
    <row r="66" spans="1:12" x14ac:dyDescent="0.25">
      <c r="A66">
        <v>20887</v>
      </c>
      <c r="B66">
        <v>0</v>
      </c>
      <c r="C66">
        <v>1977</v>
      </c>
      <c r="D66" s="1">
        <v>44132.857083333336</v>
      </c>
      <c r="E66" t="s">
        <v>33</v>
      </c>
      <c r="F66">
        <v>2</v>
      </c>
      <c r="G66">
        <v>4</v>
      </c>
      <c r="H66">
        <v>3</v>
      </c>
      <c r="I66">
        <v>3</v>
      </c>
      <c r="J66">
        <v>3</v>
      </c>
      <c r="K66">
        <v>1</v>
      </c>
      <c r="L66">
        <f t="shared" si="0"/>
        <v>16</v>
      </c>
    </row>
    <row r="67" spans="1:12" x14ac:dyDescent="0.25">
      <c r="A67">
        <v>21716</v>
      </c>
      <c r="B67">
        <v>0</v>
      </c>
      <c r="C67">
        <v>1977</v>
      </c>
      <c r="D67" s="1">
        <v>44134.687916666669</v>
      </c>
      <c r="E67" t="s">
        <v>21</v>
      </c>
      <c r="F67">
        <v>5</v>
      </c>
      <c r="G67">
        <v>5</v>
      </c>
      <c r="H67">
        <v>5</v>
      </c>
      <c r="I67">
        <v>5</v>
      </c>
      <c r="J67">
        <v>5</v>
      </c>
      <c r="K67">
        <v>5</v>
      </c>
      <c r="L67">
        <f t="shared" ref="L67:L130" si="1">F67+G67+H67+I67+J67+K67</f>
        <v>30</v>
      </c>
    </row>
    <row r="68" spans="1:12" x14ac:dyDescent="0.25">
      <c r="A68">
        <v>22050</v>
      </c>
      <c r="B68">
        <v>0</v>
      </c>
      <c r="C68">
        <v>1977</v>
      </c>
      <c r="D68" s="1">
        <v>44136.281273148146</v>
      </c>
      <c r="E68" t="s">
        <v>19</v>
      </c>
      <c r="F68">
        <v>4</v>
      </c>
      <c r="G68">
        <v>3</v>
      </c>
      <c r="H68">
        <v>4</v>
      </c>
      <c r="I68">
        <v>4</v>
      </c>
      <c r="J68">
        <v>4</v>
      </c>
      <c r="K68">
        <v>4</v>
      </c>
      <c r="L68">
        <f t="shared" si="1"/>
        <v>23</v>
      </c>
    </row>
    <row r="69" spans="1:12" x14ac:dyDescent="0.25">
      <c r="A69">
        <v>22410</v>
      </c>
      <c r="B69">
        <v>0</v>
      </c>
      <c r="C69">
        <v>1977</v>
      </c>
      <c r="D69" s="1">
        <v>44138.487210648149</v>
      </c>
      <c r="E69" t="s">
        <v>21</v>
      </c>
      <c r="F69">
        <v>4</v>
      </c>
      <c r="G69">
        <v>3</v>
      </c>
      <c r="H69">
        <v>4</v>
      </c>
      <c r="I69">
        <v>4</v>
      </c>
      <c r="J69">
        <v>4</v>
      </c>
      <c r="K69">
        <v>2</v>
      </c>
      <c r="L69">
        <f t="shared" si="1"/>
        <v>21</v>
      </c>
    </row>
    <row r="70" spans="1:12" x14ac:dyDescent="0.25">
      <c r="A70">
        <v>23494</v>
      </c>
      <c r="B70">
        <v>0</v>
      </c>
      <c r="C70">
        <v>1977</v>
      </c>
      <c r="D70" s="1">
        <v>44144.962175925924</v>
      </c>
      <c r="E70" t="s">
        <v>34</v>
      </c>
      <c r="F70">
        <v>2</v>
      </c>
      <c r="G70">
        <v>2</v>
      </c>
      <c r="H70">
        <v>3</v>
      </c>
      <c r="I70">
        <v>3</v>
      </c>
      <c r="J70">
        <v>3</v>
      </c>
      <c r="K70">
        <v>4</v>
      </c>
      <c r="L70">
        <f t="shared" si="1"/>
        <v>17</v>
      </c>
    </row>
    <row r="71" spans="1:12" x14ac:dyDescent="0.25">
      <c r="A71">
        <v>21546</v>
      </c>
      <c r="B71">
        <v>0</v>
      </c>
      <c r="C71">
        <v>1978</v>
      </c>
      <c r="D71" s="1">
        <v>44133.948472222219</v>
      </c>
      <c r="E71" t="s">
        <v>19</v>
      </c>
      <c r="F71">
        <v>4</v>
      </c>
      <c r="G71">
        <v>2</v>
      </c>
      <c r="H71">
        <v>4</v>
      </c>
      <c r="I71">
        <v>5</v>
      </c>
      <c r="J71">
        <v>5</v>
      </c>
      <c r="K71">
        <v>1</v>
      </c>
      <c r="L71">
        <f t="shared" si="1"/>
        <v>21</v>
      </c>
    </row>
    <row r="72" spans="1:12" x14ac:dyDescent="0.25">
      <c r="A72">
        <v>21577</v>
      </c>
      <c r="B72">
        <v>0</v>
      </c>
      <c r="C72">
        <v>1978</v>
      </c>
      <c r="D72" s="1">
        <v>44134.342546296299</v>
      </c>
      <c r="E72" t="s">
        <v>19</v>
      </c>
      <c r="F72">
        <v>4</v>
      </c>
      <c r="G72">
        <v>2</v>
      </c>
      <c r="H72">
        <v>4</v>
      </c>
      <c r="I72">
        <v>5</v>
      </c>
      <c r="J72">
        <v>3</v>
      </c>
      <c r="K72">
        <v>5</v>
      </c>
      <c r="L72">
        <f t="shared" si="1"/>
        <v>23</v>
      </c>
    </row>
    <row r="73" spans="1:12" x14ac:dyDescent="0.25">
      <c r="A73">
        <v>21739</v>
      </c>
      <c r="B73">
        <v>0</v>
      </c>
      <c r="C73">
        <v>1978</v>
      </c>
      <c r="D73" s="1">
        <v>44134.73841435185</v>
      </c>
      <c r="E73" t="s">
        <v>21</v>
      </c>
      <c r="F73">
        <v>3</v>
      </c>
      <c r="G73">
        <v>2</v>
      </c>
      <c r="H73">
        <v>4</v>
      </c>
      <c r="I73">
        <v>4</v>
      </c>
      <c r="J73">
        <v>3</v>
      </c>
      <c r="K73">
        <v>1</v>
      </c>
      <c r="L73">
        <f t="shared" si="1"/>
        <v>17</v>
      </c>
    </row>
    <row r="74" spans="1:12" x14ac:dyDescent="0.25">
      <c r="A74">
        <v>23004</v>
      </c>
      <c r="B74">
        <v>0</v>
      </c>
      <c r="C74">
        <v>1978</v>
      </c>
      <c r="D74" s="1">
        <v>44142.569409722222</v>
      </c>
      <c r="E74" t="s">
        <v>20</v>
      </c>
      <c r="F74">
        <v>4</v>
      </c>
      <c r="G74">
        <v>3</v>
      </c>
      <c r="H74">
        <v>4</v>
      </c>
      <c r="I74">
        <v>4</v>
      </c>
      <c r="J74">
        <v>5</v>
      </c>
      <c r="K74">
        <v>5</v>
      </c>
      <c r="L74">
        <f t="shared" si="1"/>
        <v>25</v>
      </c>
    </row>
    <row r="75" spans="1:12" x14ac:dyDescent="0.25">
      <c r="A75">
        <v>20914</v>
      </c>
      <c r="B75">
        <v>0</v>
      </c>
      <c r="C75">
        <v>1979</v>
      </c>
      <c r="D75" s="1">
        <v>44132.90289351852</v>
      </c>
      <c r="E75" t="s">
        <v>20</v>
      </c>
      <c r="F75">
        <v>2</v>
      </c>
      <c r="G75">
        <v>1</v>
      </c>
      <c r="H75">
        <v>5</v>
      </c>
      <c r="I75">
        <v>5</v>
      </c>
      <c r="J75">
        <v>5</v>
      </c>
      <c r="K75">
        <v>5</v>
      </c>
      <c r="L75">
        <f t="shared" si="1"/>
        <v>23</v>
      </c>
    </row>
    <row r="76" spans="1:12" x14ac:dyDescent="0.25">
      <c r="A76">
        <v>21567</v>
      </c>
      <c r="B76">
        <v>0</v>
      </c>
      <c r="C76">
        <v>1979</v>
      </c>
      <c r="D76" s="1">
        <v>44134.316944444443</v>
      </c>
      <c r="E76" t="s">
        <v>35</v>
      </c>
      <c r="F76">
        <v>4</v>
      </c>
      <c r="G76">
        <v>3</v>
      </c>
      <c r="H76">
        <v>5</v>
      </c>
      <c r="I76">
        <v>4</v>
      </c>
      <c r="J76">
        <v>3</v>
      </c>
      <c r="K76">
        <v>4</v>
      </c>
      <c r="L76">
        <f t="shared" si="1"/>
        <v>23</v>
      </c>
    </row>
    <row r="77" spans="1:12" x14ac:dyDescent="0.25">
      <c r="A77">
        <v>21942</v>
      </c>
      <c r="B77">
        <v>0</v>
      </c>
      <c r="C77">
        <v>1979</v>
      </c>
      <c r="D77" s="1">
        <v>44135.6016087963</v>
      </c>
      <c r="E77" t="s">
        <v>21</v>
      </c>
      <c r="F77">
        <v>3</v>
      </c>
      <c r="G77">
        <v>4</v>
      </c>
      <c r="H77">
        <v>2</v>
      </c>
      <c r="I77">
        <v>3</v>
      </c>
      <c r="J77">
        <v>4</v>
      </c>
      <c r="K77">
        <v>1</v>
      </c>
      <c r="L77">
        <f t="shared" si="1"/>
        <v>17</v>
      </c>
    </row>
    <row r="78" spans="1:12" x14ac:dyDescent="0.25">
      <c r="A78">
        <v>22190</v>
      </c>
      <c r="B78">
        <v>0</v>
      </c>
      <c r="C78">
        <v>1979</v>
      </c>
      <c r="D78" s="1">
        <v>44136.898402777777</v>
      </c>
      <c r="E78" t="s">
        <v>36</v>
      </c>
      <c r="F78">
        <v>3</v>
      </c>
      <c r="G78">
        <v>3</v>
      </c>
      <c r="H78">
        <v>5</v>
      </c>
      <c r="I78">
        <v>4</v>
      </c>
      <c r="J78">
        <v>3</v>
      </c>
      <c r="K78">
        <v>1</v>
      </c>
      <c r="L78">
        <f t="shared" si="1"/>
        <v>19</v>
      </c>
    </row>
    <row r="79" spans="1:12" x14ac:dyDescent="0.25">
      <c r="A79">
        <v>23828</v>
      </c>
      <c r="B79">
        <v>0</v>
      </c>
      <c r="C79">
        <v>1979</v>
      </c>
      <c r="D79" s="1">
        <v>44150.921886574077</v>
      </c>
      <c r="E79" t="s">
        <v>37</v>
      </c>
      <c r="F79">
        <v>2</v>
      </c>
      <c r="G79">
        <v>2</v>
      </c>
      <c r="H79">
        <v>3</v>
      </c>
      <c r="I79">
        <v>2</v>
      </c>
      <c r="J79">
        <v>4</v>
      </c>
      <c r="K79">
        <v>1</v>
      </c>
      <c r="L79">
        <f t="shared" si="1"/>
        <v>14</v>
      </c>
    </row>
    <row r="80" spans="1:12" x14ac:dyDescent="0.25">
      <c r="A80">
        <v>21337</v>
      </c>
      <c r="B80">
        <v>0</v>
      </c>
      <c r="C80">
        <v>1980</v>
      </c>
      <c r="D80" s="1">
        <v>44133.682766203703</v>
      </c>
      <c r="E80" t="s">
        <v>19</v>
      </c>
      <c r="F80">
        <v>2</v>
      </c>
      <c r="G80">
        <v>3</v>
      </c>
      <c r="H80">
        <v>2</v>
      </c>
      <c r="I80">
        <v>3</v>
      </c>
      <c r="J80">
        <v>2</v>
      </c>
      <c r="K80">
        <v>3</v>
      </c>
      <c r="L80">
        <f t="shared" si="1"/>
        <v>15</v>
      </c>
    </row>
    <row r="81" spans="1:12" x14ac:dyDescent="0.25">
      <c r="A81">
        <v>21700</v>
      </c>
      <c r="B81">
        <v>0</v>
      </c>
      <c r="C81">
        <v>1980</v>
      </c>
      <c r="D81" s="1">
        <v>44134.644826388889</v>
      </c>
      <c r="E81" t="s">
        <v>21</v>
      </c>
      <c r="F81">
        <v>3</v>
      </c>
      <c r="G81">
        <v>5</v>
      </c>
      <c r="H81">
        <v>5</v>
      </c>
      <c r="I81">
        <v>4</v>
      </c>
      <c r="J81">
        <v>5</v>
      </c>
      <c r="K81">
        <v>4</v>
      </c>
      <c r="L81">
        <f t="shared" si="1"/>
        <v>26</v>
      </c>
    </row>
    <row r="82" spans="1:12" x14ac:dyDescent="0.25">
      <c r="A82">
        <v>21729</v>
      </c>
      <c r="B82">
        <v>0</v>
      </c>
      <c r="C82">
        <v>1980</v>
      </c>
      <c r="D82" s="1">
        <v>44134.720208333332</v>
      </c>
      <c r="E82" t="s">
        <v>38</v>
      </c>
      <c r="F82">
        <v>3</v>
      </c>
      <c r="G82">
        <v>4</v>
      </c>
      <c r="H82">
        <v>4</v>
      </c>
      <c r="I82">
        <v>3</v>
      </c>
      <c r="J82">
        <v>5</v>
      </c>
      <c r="K82">
        <v>5</v>
      </c>
      <c r="L82">
        <f t="shared" si="1"/>
        <v>24</v>
      </c>
    </row>
    <row r="83" spans="1:12" x14ac:dyDescent="0.25">
      <c r="A83">
        <v>22865</v>
      </c>
      <c r="B83">
        <v>0</v>
      </c>
      <c r="C83">
        <v>1980</v>
      </c>
      <c r="D83" s="1">
        <v>44140.971747685187</v>
      </c>
      <c r="E83" t="s">
        <v>39</v>
      </c>
      <c r="F83">
        <v>3</v>
      </c>
      <c r="G83">
        <v>1</v>
      </c>
      <c r="H83">
        <v>4</v>
      </c>
      <c r="I83">
        <v>4</v>
      </c>
      <c r="J83">
        <v>2</v>
      </c>
      <c r="K83">
        <v>1</v>
      </c>
      <c r="L83">
        <f t="shared" si="1"/>
        <v>15</v>
      </c>
    </row>
    <row r="84" spans="1:12" x14ac:dyDescent="0.25">
      <c r="A84">
        <v>22960</v>
      </c>
      <c r="B84">
        <v>0</v>
      </c>
      <c r="C84">
        <v>1980</v>
      </c>
      <c r="D84" s="1">
        <v>44141.890069444446</v>
      </c>
      <c r="E84" t="s">
        <v>20</v>
      </c>
      <c r="F84">
        <v>3</v>
      </c>
      <c r="G84">
        <v>4</v>
      </c>
      <c r="H84">
        <v>5</v>
      </c>
      <c r="I84">
        <v>4</v>
      </c>
      <c r="J84">
        <v>5</v>
      </c>
      <c r="K84">
        <v>5</v>
      </c>
      <c r="L84">
        <f t="shared" si="1"/>
        <v>26</v>
      </c>
    </row>
    <row r="85" spans="1:12" x14ac:dyDescent="0.25">
      <c r="A85">
        <v>23039</v>
      </c>
      <c r="B85">
        <v>0</v>
      </c>
      <c r="C85">
        <v>1980</v>
      </c>
      <c r="D85" s="1">
        <v>44142.824016203704</v>
      </c>
      <c r="E85" t="s">
        <v>20</v>
      </c>
      <c r="F85">
        <v>2</v>
      </c>
      <c r="G85">
        <v>4</v>
      </c>
      <c r="H85">
        <v>3</v>
      </c>
      <c r="I85">
        <v>3</v>
      </c>
      <c r="J85">
        <v>4</v>
      </c>
      <c r="K85">
        <v>5</v>
      </c>
      <c r="L85">
        <f t="shared" si="1"/>
        <v>21</v>
      </c>
    </row>
    <row r="86" spans="1:12" x14ac:dyDescent="0.25">
      <c r="A86">
        <v>22249</v>
      </c>
      <c r="B86">
        <v>0</v>
      </c>
      <c r="C86">
        <v>1982</v>
      </c>
      <c r="D86" s="1">
        <v>44137.562615740739</v>
      </c>
      <c r="E86" t="s">
        <v>20</v>
      </c>
      <c r="F86">
        <v>3</v>
      </c>
      <c r="G86">
        <v>4</v>
      </c>
      <c r="H86">
        <v>4</v>
      </c>
      <c r="I86">
        <v>3</v>
      </c>
      <c r="J86">
        <v>5</v>
      </c>
      <c r="K86">
        <v>5</v>
      </c>
      <c r="L86">
        <f t="shared" si="1"/>
        <v>24</v>
      </c>
    </row>
    <row r="87" spans="1:12" x14ac:dyDescent="0.25">
      <c r="A87">
        <v>21079</v>
      </c>
      <c r="B87">
        <v>1</v>
      </c>
      <c r="C87">
        <v>1983</v>
      </c>
      <c r="D87" s="1">
        <v>44133.285069444442</v>
      </c>
      <c r="E87" t="s">
        <v>19</v>
      </c>
      <c r="F87">
        <v>4</v>
      </c>
      <c r="G87">
        <v>3</v>
      </c>
      <c r="H87">
        <v>4</v>
      </c>
      <c r="I87">
        <v>3</v>
      </c>
      <c r="J87">
        <v>4</v>
      </c>
      <c r="K87">
        <v>5</v>
      </c>
      <c r="L87">
        <f t="shared" si="1"/>
        <v>23</v>
      </c>
    </row>
    <row r="88" spans="1:12" x14ac:dyDescent="0.25">
      <c r="A88">
        <v>23706</v>
      </c>
      <c r="B88">
        <v>0</v>
      </c>
      <c r="C88">
        <v>1983</v>
      </c>
      <c r="D88" s="1">
        <v>44147.759317129632</v>
      </c>
      <c r="E88" t="s">
        <v>19</v>
      </c>
      <c r="F88">
        <v>4</v>
      </c>
      <c r="G88">
        <v>4</v>
      </c>
      <c r="H88">
        <v>5</v>
      </c>
      <c r="I88">
        <v>4</v>
      </c>
      <c r="J88">
        <v>5</v>
      </c>
      <c r="K88">
        <v>5</v>
      </c>
      <c r="L88">
        <f t="shared" si="1"/>
        <v>27</v>
      </c>
    </row>
    <row r="89" spans="1:12" x14ac:dyDescent="0.25">
      <c r="A89">
        <v>20651</v>
      </c>
      <c r="B89">
        <v>0</v>
      </c>
      <c r="C89">
        <v>1984</v>
      </c>
      <c r="D89" s="1">
        <v>44132.654004629629</v>
      </c>
      <c r="E89" t="s">
        <v>23</v>
      </c>
      <c r="F89">
        <v>1</v>
      </c>
      <c r="G89">
        <v>2</v>
      </c>
      <c r="H89">
        <v>3</v>
      </c>
      <c r="I89">
        <v>3</v>
      </c>
      <c r="J89">
        <v>3</v>
      </c>
      <c r="K89">
        <v>2</v>
      </c>
      <c r="L89">
        <f t="shared" si="1"/>
        <v>14</v>
      </c>
    </row>
    <row r="90" spans="1:12" x14ac:dyDescent="0.25">
      <c r="A90">
        <v>21559</v>
      </c>
      <c r="B90">
        <v>0</v>
      </c>
      <c r="C90">
        <v>1985</v>
      </c>
      <c r="D90" s="1">
        <v>44134.235393518517</v>
      </c>
      <c r="E90" t="s">
        <v>19</v>
      </c>
      <c r="F90">
        <v>3</v>
      </c>
      <c r="G90">
        <v>3</v>
      </c>
      <c r="H90">
        <v>3</v>
      </c>
      <c r="I90">
        <v>5</v>
      </c>
      <c r="J90">
        <v>5</v>
      </c>
      <c r="K90">
        <v>5</v>
      </c>
      <c r="L90">
        <f t="shared" si="1"/>
        <v>24</v>
      </c>
    </row>
    <row r="91" spans="1:12" x14ac:dyDescent="0.25">
      <c r="A91">
        <v>22004</v>
      </c>
      <c r="B91">
        <v>0</v>
      </c>
      <c r="C91">
        <v>1985</v>
      </c>
      <c r="D91" s="1">
        <v>44135.741828703707</v>
      </c>
      <c r="E91" t="s">
        <v>19</v>
      </c>
      <c r="F91">
        <v>3</v>
      </c>
      <c r="G91">
        <v>3</v>
      </c>
      <c r="H91">
        <v>4</v>
      </c>
      <c r="I91">
        <v>4</v>
      </c>
      <c r="J91">
        <v>4</v>
      </c>
      <c r="K91">
        <v>4</v>
      </c>
      <c r="L91">
        <f t="shared" si="1"/>
        <v>22</v>
      </c>
    </row>
    <row r="92" spans="1:12" x14ac:dyDescent="0.25">
      <c r="A92">
        <v>22973</v>
      </c>
      <c r="B92">
        <v>0</v>
      </c>
      <c r="C92">
        <v>1985</v>
      </c>
      <c r="D92" s="1">
        <v>44142.298506944448</v>
      </c>
      <c r="E92" t="s">
        <v>19</v>
      </c>
      <c r="F92">
        <v>4</v>
      </c>
      <c r="G92">
        <v>5</v>
      </c>
      <c r="H92">
        <v>4</v>
      </c>
      <c r="I92">
        <v>5</v>
      </c>
      <c r="J92">
        <v>4</v>
      </c>
      <c r="K92">
        <v>5</v>
      </c>
      <c r="L92">
        <f t="shared" si="1"/>
        <v>27</v>
      </c>
    </row>
    <row r="93" spans="1:12" x14ac:dyDescent="0.25">
      <c r="A93">
        <v>21068</v>
      </c>
      <c r="B93">
        <v>0</v>
      </c>
      <c r="C93">
        <v>1986</v>
      </c>
      <c r="D93" s="1">
        <v>44133.389884259261</v>
      </c>
      <c r="E93" t="s">
        <v>20</v>
      </c>
      <c r="F93">
        <v>4</v>
      </c>
      <c r="G93">
        <v>2</v>
      </c>
      <c r="H93">
        <v>3</v>
      </c>
      <c r="I93">
        <v>4</v>
      </c>
      <c r="J93">
        <v>3</v>
      </c>
      <c r="K93">
        <v>4</v>
      </c>
      <c r="L93">
        <f t="shared" si="1"/>
        <v>20</v>
      </c>
    </row>
    <row r="94" spans="1:12" x14ac:dyDescent="0.25">
      <c r="A94">
        <v>21767</v>
      </c>
      <c r="B94">
        <v>0</v>
      </c>
      <c r="C94">
        <v>1986</v>
      </c>
      <c r="D94" s="1">
        <v>44134.821759259263</v>
      </c>
      <c r="E94" t="s">
        <v>20</v>
      </c>
      <c r="F94">
        <v>2</v>
      </c>
      <c r="G94">
        <v>3</v>
      </c>
      <c r="H94">
        <v>4</v>
      </c>
      <c r="I94">
        <v>4</v>
      </c>
      <c r="J94">
        <v>5</v>
      </c>
      <c r="K94">
        <v>5</v>
      </c>
      <c r="L94">
        <f t="shared" si="1"/>
        <v>23</v>
      </c>
    </row>
    <row r="95" spans="1:12" x14ac:dyDescent="0.25">
      <c r="A95">
        <v>23130</v>
      </c>
      <c r="B95">
        <v>0</v>
      </c>
      <c r="C95">
        <v>1987</v>
      </c>
      <c r="D95" s="1">
        <v>44143.934965277775</v>
      </c>
      <c r="E95" t="s">
        <v>40</v>
      </c>
      <c r="F95">
        <v>4</v>
      </c>
      <c r="G95">
        <v>2</v>
      </c>
      <c r="H95">
        <v>5</v>
      </c>
      <c r="I95">
        <v>3</v>
      </c>
      <c r="J95">
        <v>2</v>
      </c>
      <c r="K95">
        <v>1</v>
      </c>
      <c r="L95">
        <f t="shared" si="1"/>
        <v>17</v>
      </c>
    </row>
    <row r="96" spans="1:12" x14ac:dyDescent="0.25">
      <c r="A96">
        <v>23294</v>
      </c>
      <c r="B96">
        <v>0</v>
      </c>
      <c r="C96">
        <v>1987</v>
      </c>
      <c r="D96" s="1">
        <v>44144.738391203704</v>
      </c>
      <c r="E96" t="s">
        <v>21</v>
      </c>
      <c r="F96">
        <v>1</v>
      </c>
      <c r="G96">
        <v>1</v>
      </c>
      <c r="H96">
        <v>5</v>
      </c>
      <c r="I96">
        <v>3</v>
      </c>
      <c r="J96">
        <v>2</v>
      </c>
      <c r="K96">
        <v>1</v>
      </c>
      <c r="L96">
        <f t="shared" si="1"/>
        <v>13</v>
      </c>
    </row>
    <row r="97" spans="1:12" x14ac:dyDescent="0.25">
      <c r="A97">
        <v>23836</v>
      </c>
      <c r="B97">
        <v>0</v>
      </c>
      <c r="C97">
        <v>1987</v>
      </c>
      <c r="D97" s="1">
        <v>44150.960381944446</v>
      </c>
      <c r="E97" t="s">
        <v>23</v>
      </c>
      <c r="F97">
        <v>3</v>
      </c>
      <c r="G97">
        <v>2</v>
      </c>
      <c r="H97">
        <v>5</v>
      </c>
      <c r="I97">
        <v>3</v>
      </c>
      <c r="J97">
        <v>2</v>
      </c>
      <c r="K97">
        <v>1</v>
      </c>
      <c r="L97">
        <f t="shared" si="1"/>
        <v>16</v>
      </c>
    </row>
    <row r="98" spans="1:12" x14ac:dyDescent="0.25">
      <c r="A98">
        <v>19696</v>
      </c>
      <c r="B98">
        <v>0</v>
      </c>
      <c r="C98">
        <v>1989</v>
      </c>
      <c r="D98" s="1">
        <v>44150.961493055554</v>
      </c>
      <c r="E98" t="s">
        <v>20</v>
      </c>
      <c r="F98">
        <v>4</v>
      </c>
      <c r="G98">
        <v>3</v>
      </c>
      <c r="H98">
        <v>5</v>
      </c>
      <c r="I98">
        <v>4</v>
      </c>
      <c r="J98">
        <v>5</v>
      </c>
      <c r="K98">
        <v>2</v>
      </c>
      <c r="L98">
        <f t="shared" si="1"/>
        <v>23</v>
      </c>
    </row>
    <row r="99" spans="1:12" x14ac:dyDescent="0.25">
      <c r="A99">
        <v>19247</v>
      </c>
      <c r="B99">
        <v>0</v>
      </c>
      <c r="C99">
        <v>1990</v>
      </c>
      <c r="D99" s="1">
        <v>44131.354027777779</v>
      </c>
      <c r="E99" t="s">
        <v>20</v>
      </c>
      <c r="F99">
        <v>4</v>
      </c>
      <c r="G99">
        <v>4</v>
      </c>
      <c r="H99">
        <v>5</v>
      </c>
      <c r="I99">
        <v>4</v>
      </c>
      <c r="J99">
        <v>5</v>
      </c>
      <c r="K99">
        <v>5</v>
      </c>
      <c r="L99">
        <f t="shared" si="1"/>
        <v>27</v>
      </c>
    </row>
    <row r="100" spans="1:12" x14ac:dyDescent="0.25">
      <c r="A100">
        <v>21785</v>
      </c>
      <c r="B100">
        <v>1</v>
      </c>
      <c r="C100">
        <v>1991</v>
      </c>
      <c r="D100" s="1">
        <v>44134.879004629627</v>
      </c>
      <c r="E100" t="s">
        <v>21</v>
      </c>
      <c r="F100">
        <v>4</v>
      </c>
      <c r="G100">
        <v>3</v>
      </c>
      <c r="H100">
        <v>4</v>
      </c>
      <c r="I100">
        <v>2</v>
      </c>
      <c r="J100">
        <v>2</v>
      </c>
      <c r="K100">
        <v>3</v>
      </c>
      <c r="L100">
        <f t="shared" si="1"/>
        <v>18</v>
      </c>
    </row>
    <row r="101" spans="1:12" x14ac:dyDescent="0.25">
      <c r="A101">
        <v>23164</v>
      </c>
      <c r="B101">
        <v>0</v>
      </c>
      <c r="C101">
        <v>1991</v>
      </c>
      <c r="D101" s="1">
        <v>44150.87060185185</v>
      </c>
      <c r="E101" t="s">
        <v>21</v>
      </c>
      <c r="F101">
        <v>2</v>
      </c>
      <c r="G101">
        <v>5</v>
      </c>
      <c r="H101">
        <v>5</v>
      </c>
      <c r="I101">
        <v>2</v>
      </c>
      <c r="J101">
        <v>5</v>
      </c>
      <c r="K101">
        <v>3</v>
      </c>
      <c r="L101">
        <f t="shared" si="1"/>
        <v>22</v>
      </c>
    </row>
    <row r="102" spans="1:12" x14ac:dyDescent="0.25">
      <c r="A102">
        <v>23247</v>
      </c>
      <c r="B102">
        <v>1</v>
      </c>
      <c r="C102">
        <v>1992</v>
      </c>
      <c r="D102" s="1">
        <v>44150.914490740739</v>
      </c>
      <c r="E102" t="s">
        <v>19</v>
      </c>
      <c r="F102">
        <v>5</v>
      </c>
      <c r="G102">
        <v>4</v>
      </c>
      <c r="H102">
        <v>5</v>
      </c>
      <c r="I102">
        <v>5</v>
      </c>
      <c r="J102">
        <v>5</v>
      </c>
      <c r="K102">
        <v>1</v>
      </c>
      <c r="L102">
        <f t="shared" si="1"/>
        <v>25</v>
      </c>
    </row>
    <row r="103" spans="1:12" x14ac:dyDescent="0.25">
      <c r="A103">
        <v>21560</v>
      </c>
      <c r="B103">
        <v>0</v>
      </c>
      <c r="C103">
        <v>1992</v>
      </c>
      <c r="D103" s="1">
        <v>44134.237650462965</v>
      </c>
      <c r="E103" t="s">
        <v>19</v>
      </c>
      <c r="F103">
        <v>4</v>
      </c>
      <c r="G103">
        <v>4</v>
      </c>
      <c r="H103">
        <v>3</v>
      </c>
      <c r="I103">
        <v>5</v>
      </c>
      <c r="J103">
        <v>5</v>
      </c>
      <c r="K103">
        <v>5</v>
      </c>
      <c r="L103">
        <f t="shared" si="1"/>
        <v>26</v>
      </c>
    </row>
    <row r="104" spans="1:12" x14ac:dyDescent="0.25">
      <c r="A104">
        <v>19415</v>
      </c>
      <c r="B104">
        <v>0</v>
      </c>
      <c r="C104">
        <v>1992</v>
      </c>
      <c r="D104" s="1">
        <v>44144.862256944441</v>
      </c>
      <c r="E104" t="s">
        <v>20</v>
      </c>
      <c r="F104">
        <v>4</v>
      </c>
      <c r="G104">
        <v>3</v>
      </c>
      <c r="H104">
        <v>5</v>
      </c>
      <c r="I104">
        <v>5</v>
      </c>
      <c r="J104">
        <v>5</v>
      </c>
      <c r="K104">
        <v>2</v>
      </c>
      <c r="L104">
        <f t="shared" si="1"/>
        <v>24</v>
      </c>
    </row>
    <row r="105" spans="1:12" x14ac:dyDescent="0.25">
      <c r="A105">
        <v>21346</v>
      </c>
      <c r="B105">
        <v>0</v>
      </c>
      <c r="C105">
        <v>1993</v>
      </c>
      <c r="D105" s="1">
        <v>44133.694409722222</v>
      </c>
      <c r="E105" t="s">
        <v>20</v>
      </c>
      <c r="F105">
        <v>4</v>
      </c>
      <c r="G105">
        <v>4</v>
      </c>
      <c r="H105">
        <v>5</v>
      </c>
      <c r="I105">
        <v>5</v>
      </c>
      <c r="J105">
        <v>5</v>
      </c>
      <c r="K105">
        <v>5</v>
      </c>
      <c r="L105">
        <f t="shared" si="1"/>
        <v>28</v>
      </c>
    </row>
    <row r="106" spans="1:12" x14ac:dyDescent="0.25">
      <c r="A106">
        <v>21680</v>
      </c>
      <c r="B106">
        <v>0</v>
      </c>
      <c r="C106">
        <v>1993</v>
      </c>
      <c r="D106" s="1">
        <v>44134.841064814813</v>
      </c>
      <c r="E106" t="s">
        <v>41</v>
      </c>
      <c r="F106">
        <v>2</v>
      </c>
      <c r="G106">
        <v>4</v>
      </c>
      <c r="H106">
        <v>3</v>
      </c>
      <c r="I106">
        <v>1</v>
      </c>
      <c r="J106">
        <v>3</v>
      </c>
      <c r="K106">
        <v>1</v>
      </c>
      <c r="L106">
        <f t="shared" si="1"/>
        <v>14</v>
      </c>
    </row>
    <row r="107" spans="1:12" x14ac:dyDescent="0.25">
      <c r="A107">
        <v>21669</v>
      </c>
      <c r="B107">
        <v>0</v>
      </c>
      <c r="C107">
        <v>1995</v>
      </c>
      <c r="D107" s="1">
        <v>44136.886620370373</v>
      </c>
      <c r="E107" t="s">
        <v>42</v>
      </c>
      <c r="F107">
        <v>2</v>
      </c>
      <c r="G107">
        <v>2</v>
      </c>
      <c r="H107">
        <v>5</v>
      </c>
      <c r="I107">
        <v>2</v>
      </c>
      <c r="J107">
        <v>3</v>
      </c>
      <c r="K107">
        <v>3</v>
      </c>
      <c r="L107">
        <f t="shared" si="1"/>
        <v>17</v>
      </c>
    </row>
    <row r="108" spans="1:12" x14ac:dyDescent="0.25">
      <c r="A108">
        <v>20616</v>
      </c>
      <c r="B108">
        <v>0</v>
      </c>
      <c r="C108">
        <v>1995</v>
      </c>
      <c r="D108" s="1">
        <v>44148.665995370371</v>
      </c>
      <c r="E108" t="s">
        <v>43</v>
      </c>
      <c r="F108">
        <v>3</v>
      </c>
      <c r="G108">
        <v>4</v>
      </c>
      <c r="H108">
        <v>4</v>
      </c>
      <c r="I108">
        <v>3</v>
      </c>
      <c r="J108">
        <v>5</v>
      </c>
      <c r="K108">
        <v>4</v>
      </c>
      <c r="L108">
        <f t="shared" si="1"/>
        <v>23</v>
      </c>
    </row>
    <row r="109" spans="1:12" x14ac:dyDescent="0.25">
      <c r="A109">
        <v>19333</v>
      </c>
      <c r="B109">
        <v>1</v>
      </c>
      <c r="C109">
        <v>1996</v>
      </c>
      <c r="D109" s="1">
        <v>44131.534016203703</v>
      </c>
      <c r="E109" t="s">
        <v>35</v>
      </c>
      <c r="F109">
        <v>3</v>
      </c>
      <c r="G109">
        <v>4</v>
      </c>
      <c r="H109">
        <v>3</v>
      </c>
      <c r="I109">
        <v>4</v>
      </c>
      <c r="J109">
        <v>3</v>
      </c>
      <c r="K109">
        <v>3</v>
      </c>
      <c r="L109">
        <f t="shared" si="1"/>
        <v>20</v>
      </c>
    </row>
    <row r="110" spans="1:12" x14ac:dyDescent="0.25">
      <c r="A110">
        <v>21475</v>
      </c>
      <c r="B110">
        <v>0</v>
      </c>
      <c r="C110">
        <v>1996</v>
      </c>
      <c r="D110" s="1">
        <v>44134.884027777778</v>
      </c>
      <c r="E110" t="s">
        <v>34</v>
      </c>
      <c r="F110">
        <v>3</v>
      </c>
      <c r="G110">
        <v>2</v>
      </c>
      <c r="H110">
        <v>3</v>
      </c>
      <c r="I110">
        <v>3</v>
      </c>
      <c r="J110">
        <v>2</v>
      </c>
      <c r="K110">
        <v>1</v>
      </c>
      <c r="L110">
        <f t="shared" si="1"/>
        <v>14</v>
      </c>
    </row>
    <row r="111" spans="1:12" x14ac:dyDescent="0.25">
      <c r="A111">
        <v>23631</v>
      </c>
      <c r="B111">
        <v>0</v>
      </c>
      <c r="C111">
        <v>1996</v>
      </c>
      <c r="D111" s="1">
        <v>44146.603425925925</v>
      </c>
      <c r="E111" t="s">
        <v>34</v>
      </c>
      <c r="F111">
        <v>3</v>
      </c>
      <c r="G111">
        <v>3</v>
      </c>
      <c r="H111">
        <v>2</v>
      </c>
      <c r="I111">
        <v>3</v>
      </c>
      <c r="J111">
        <v>2</v>
      </c>
      <c r="K111">
        <v>2</v>
      </c>
      <c r="L111">
        <f t="shared" si="1"/>
        <v>15</v>
      </c>
    </row>
    <row r="112" spans="1:12" x14ac:dyDescent="0.25">
      <c r="A112">
        <v>21493</v>
      </c>
      <c r="B112">
        <v>1</v>
      </c>
      <c r="C112">
        <v>1997</v>
      </c>
      <c r="D112" s="1">
        <v>44133.909039351849</v>
      </c>
      <c r="E112" t="s">
        <v>21</v>
      </c>
      <c r="F112">
        <v>5</v>
      </c>
      <c r="G112">
        <v>5</v>
      </c>
      <c r="H112">
        <v>5</v>
      </c>
      <c r="I112">
        <v>4</v>
      </c>
      <c r="J112">
        <v>5</v>
      </c>
      <c r="K112">
        <v>1</v>
      </c>
      <c r="L112">
        <f t="shared" si="1"/>
        <v>25</v>
      </c>
    </row>
    <row r="113" spans="1:12" x14ac:dyDescent="0.25">
      <c r="A113">
        <v>19237</v>
      </c>
      <c r="B113">
        <v>0</v>
      </c>
      <c r="C113">
        <v>1997</v>
      </c>
      <c r="D113" s="1">
        <v>44131.406180555554</v>
      </c>
      <c r="E113" t="s">
        <v>20</v>
      </c>
      <c r="F113">
        <v>2</v>
      </c>
      <c r="G113">
        <v>4</v>
      </c>
      <c r="H113">
        <v>5</v>
      </c>
      <c r="I113">
        <v>3</v>
      </c>
      <c r="J113">
        <v>2</v>
      </c>
      <c r="K113">
        <v>2</v>
      </c>
      <c r="L113">
        <f t="shared" si="1"/>
        <v>18</v>
      </c>
    </row>
    <row r="114" spans="1:12" x14ac:dyDescent="0.25">
      <c r="A114">
        <v>14468</v>
      </c>
      <c r="B114">
        <v>0</v>
      </c>
      <c r="C114">
        <v>1997</v>
      </c>
      <c r="D114" s="1">
        <v>44132.430347222224</v>
      </c>
      <c r="E114" t="s">
        <v>20</v>
      </c>
      <c r="F114">
        <v>3</v>
      </c>
      <c r="G114">
        <v>3</v>
      </c>
      <c r="H114">
        <v>4</v>
      </c>
      <c r="I114">
        <v>2</v>
      </c>
      <c r="J114">
        <v>4</v>
      </c>
      <c r="K114">
        <v>4</v>
      </c>
      <c r="L114">
        <f t="shared" si="1"/>
        <v>20</v>
      </c>
    </row>
    <row r="115" spans="1:12" x14ac:dyDescent="0.25">
      <c r="A115">
        <v>19556</v>
      </c>
      <c r="B115">
        <v>0</v>
      </c>
      <c r="C115">
        <v>1997</v>
      </c>
      <c r="D115" s="1">
        <v>44132.609525462962</v>
      </c>
      <c r="E115" t="s">
        <v>19</v>
      </c>
      <c r="F115">
        <v>4</v>
      </c>
      <c r="G115">
        <v>5</v>
      </c>
      <c r="H115">
        <v>5</v>
      </c>
      <c r="I115">
        <v>5</v>
      </c>
      <c r="J115">
        <v>4</v>
      </c>
      <c r="K115">
        <v>5</v>
      </c>
      <c r="L115">
        <f t="shared" si="1"/>
        <v>28</v>
      </c>
    </row>
    <row r="116" spans="1:12" x14ac:dyDescent="0.25">
      <c r="A116">
        <v>22394</v>
      </c>
      <c r="B116">
        <v>0</v>
      </c>
      <c r="C116">
        <v>1997</v>
      </c>
      <c r="D116" s="1">
        <v>44138.403356481482</v>
      </c>
      <c r="E116" t="s">
        <v>44</v>
      </c>
      <c r="F116">
        <v>4</v>
      </c>
      <c r="G116">
        <v>2</v>
      </c>
      <c r="H116">
        <v>5</v>
      </c>
      <c r="I116">
        <v>5</v>
      </c>
      <c r="J116">
        <v>5</v>
      </c>
      <c r="K116">
        <v>5</v>
      </c>
      <c r="L116">
        <f t="shared" si="1"/>
        <v>26</v>
      </c>
    </row>
    <row r="117" spans="1:12" x14ac:dyDescent="0.25">
      <c r="A117">
        <v>23181</v>
      </c>
      <c r="B117">
        <v>0</v>
      </c>
      <c r="C117">
        <v>1997</v>
      </c>
      <c r="D117" s="1">
        <v>44146.590601851851</v>
      </c>
      <c r="E117" t="s">
        <v>34</v>
      </c>
      <c r="F117">
        <v>3</v>
      </c>
      <c r="G117">
        <v>4</v>
      </c>
      <c r="H117">
        <v>3</v>
      </c>
      <c r="I117">
        <v>4</v>
      </c>
      <c r="J117">
        <v>3</v>
      </c>
      <c r="K117">
        <v>4</v>
      </c>
      <c r="L117">
        <f t="shared" si="1"/>
        <v>21</v>
      </c>
    </row>
    <row r="118" spans="1:12" x14ac:dyDescent="0.25">
      <c r="A118">
        <v>20814</v>
      </c>
      <c r="B118">
        <v>0</v>
      </c>
      <c r="C118">
        <v>1997</v>
      </c>
      <c r="D118" s="1">
        <v>44150.826192129629</v>
      </c>
      <c r="E118" t="s">
        <v>45</v>
      </c>
      <c r="F118">
        <v>4</v>
      </c>
      <c r="G118">
        <v>3</v>
      </c>
      <c r="H118">
        <v>5</v>
      </c>
      <c r="I118">
        <v>2</v>
      </c>
      <c r="J118">
        <v>3</v>
      </c>
      <c r="K118">
        <v>4</v>
      </c>
      <c r="L118">
        <f t="shared" si="1"/>
        <v>21</v>
      </c>
    </row>
    <row r="119" spans="1:12" x14ac:dyDescent="0.25">
      <c r="A119">
        <v>19521</v>
      </c>
      <c r="B119">
        <v>1</v>
      </c>
      <c r="C119">
        <v>1998</v>
      </c>
      <c r="D119" s="1">
        <v>44131.583807870367</v>
      </c>
      <c r="E119" t="s">
        <v>61</v>
      </c>
      <c r="F119">
        <v>4</v>
      </c>
      <c r="G119">
        <v>3</v>
      </c>
      <c r="H119">
        <v>5</v>
      </c>
      <c r="I119">
        <v>3</v>
      </c>
      <c r="J119">
        <v>4</v>
      </c>
      <c r="K119">
        <v>3</v>
      </c>
      <c r="L119">
        <f t="shared" si="1"/>
        <v>22</v>
      </c>
    </row>
    <row r="120" spans="1:12" x14ac:dyDescent="0.25">
      <c r="A120">
        <v>20071</v>
      </c>
      <c r="B120">
        <v>1</v>
      </c>
      <c r="C120">
        <v>1998</v>
      </c>
      <c r="D120" s="1">
        <v>44132.841597222221</v>
      </c>
      <c r="E120" t="s">
        <v>19</v>
      </c>
      <c r="F120">
        <v>3</v>
      </c>
      <c r="G120">
        <v>1</v>
      </c>
      <c r="H120">
        <v>4</v>
      </c>
      <c r="I120">
        <v>3</v>
      </c>
      <c r="J120">
        <v>4</v>
      </c>
      <c r="K120">
        <v>3</v>
      </c>
      <c r="L120">
        <f t="shared" si="1"/>
        <v>18</v>
      </c>
    </row>
    <row r="121" spans="1:12" x14ac:dyDescent="0.25">
      <c r="A121">
        <v>23060</v>
      </c>
      <c r="B121">
        <v>1</v>
      </c>
      <c r="C121">
        <v>1998</v>
      </c>
      <c r="D121" s="1">
        <v>44148.678310185183</v>
      </c>
      <c r="E121" t="s">
        <v>62</v>
      </c>
      <c r="F121">
        <v>3</v>
      </c>
      <c r="G121">
        <v>3</v>
      </c>
      <c r="H121">
        <v>5</v>
      </c>
      <c r="I121">
        <v>3</v>
      </c>
      <c r="J121">
        <v>5</v>
      </c>
      <c r="K121">
        <v>5</v>
      </c>
      <c r="L121">
        <f t="shared" si="1"/>
        <v>24</v>
      </c>
    </row>
    <row r="122" spans="1:12" x14ac:dyDescent="0.25">
      <c r="A122">
        <v>19522</v>
      </c>
      <c r="B122">
        <v>0</v>
      </c>
      <c r="C122">
        <v>1998</v>
      </c>
      <c r="D122" s="1">
        <v>44131.735486111109</v>
      </c>
      <c r="E122" t="s">
        <v>19</v>
      </c>
      <c r="F122">
        <v>4</v>
      </c>
      <c r="G122">
        <v>3</v>
      </c>
      <c r="H122">
        <v>5</v>
      </c>
      <c r="I122">
        <v>3</v>
      </c>
      <c r="J122">
        <v>3</v>
      </c>
      <c r="K122">
        <v>3</v>
      </c>
      <c r="L122">
        <f t="shared" si="1"/>
        <v>21</v>
      </c>
    </row>
    <row r="123" spans="1:12" x14ac:dyDescent="0.25">
      <c r="A123">
        <v>20110</v>
      </c>
      <c r="B123">
        <v>0</v>
      </c>
      <c r="C123">
        <v>1998</v>
      </c>
      <c r="D123" s="1">
        <v>44133.585138888891</v>
      </c>
      <c r="E123" t="s">
        <v>46</v>
      </c>
      <c r="F123">
        <v>4</v>
      </c>
      <c r="G123">
        <v>3</v>
      </c>
      <c r="H123">
        <v>5</v>
      </c>
      <c r="I123">
        <v>4</v>
      </c>
      <c r="J123">
        <v>3</v>
      </c>
      <c r="K123">
        <v>2</v>
      </c>
      <c r="L123">
        <f t="shared" si="1"/>
        <v>21</v>
      </c>
    </row>
    <row r="124" spans="1:12" x14ac:dyDescent="0.25">
      <c r="A124">
        <v>21278</v>
      </c>
      <c r="B124">
        <v>0</v>
      </c>
      <c r="C124">
        <v>1998</v>
      </c>
      <c r="D124" s="1">
        <v>44133.893171296295</v>
      </c>
      <c r="E124" t="s">
        <v>20</v>
      </c>
      <c r="F124">
        <v>5</v>
      </c>
      <c r="G124">
        <v>4</v>
      </c>
      <c r="H124">
        <v>3</v>
      </c>
      <c r="I124">
        <v>4</v>
      </c>
      <c r="J124">
        <v>4</v>
      </c>
      <c r="K124">
        <v>3</v>
      </c>
      <c r="L124">
        <f t="shared" si="1"/>
        <v>23</v>
      </c>
    </row>
    <row r="125" spans="1:12" x14ac:dyDescent="0.25">
      <c r="A125">
        <v>21292</v>
      </c>
      <c r="B125">
        <v>1</v>
      </c>
      <c r="C125">
        <v>1999</v>
      </c>
      <c r="D125" s="1">
        <v>44133.62164351852</v>
      </c>
      <c r="E125" t="s">
        <v>63</v>
      </c>
      <c r="F125">
        <v>2</v>
      </c>
      <c r="G125">
        <v>1</v>
      </c>
      <c r="H125">
        <v>5</v>
      </c>
      <c r="I125">
        <v>2</v>
      </c>
      <c r="J125">
        <v>5</v>
      </c>
      <c r="K125">
        <v>3</v>
      </c>
      <c r="L125">
        <f t="shared" si="1"/>
        <v>18</v>
      </c>
    </row>
    <row r="126" spans="1:12" x14ac:dyDescent="0.25">
      <c r="A126">
        <v>21298</v>
      </c>
      <c r="B126">
        <v>1</v>
      </c>
      <c r="C126">
        <v>1999</v>
      </c>
      <c r="D126" s="1">
        <v>44133.639606481483</v>
      </c>
      <c r="E126" t="s">
        <v>21</v>
      </c>
      <c r="F126">
        <v>5</v>
      </c>
      <c r="G126">
        <v>3</v>
      </c>
      <c r="H126">
        <v>4</v>
      </c>
      <c r="I126">
        <v>1</v>
      </c>
      <c r="J126">
        <v>2</v>
      </c>
      <c r="K126">
        <v>1</v>
      </c>
      <c r="L126">
        <f t="shared" si="1"/>
        <v>16</v>
      </c>
    </row>
    <row r="127" spans="1:12" x14ac:dyDescent="0.25">
      <c r="A127">
        <v>19277</v>
      </c>
      <c r="B127">
        <v>0</v>
      </c>
      <c r="C127">
        <v>1999</v>
      </c>
      <c r="D127" s="1">
        <v>44131.54005787037</v>
      </c>
      <c r="E127" t="s">
        <v>47</v>
      </c>
      <c r="F127">
        <v>3</v>
      </c>
      <c r="G127">
        <v>3</v>
      </c>
      <c r="H127">
        <v>4</v>
      </c>
      <c r="I127">
        <v>4</v>
      </c>
      <c r="J127">
        <v>4</v>
      </c>
      <c r="K127">
        <v>2</v>
      </c>
      <c r="L127">
        <f t="shared" si="1"/>
        <v>20</v>
      </c>
    </row>
    <row r="128" spans="1:12" x14ac:dyDescent="0.25">
      <c r="A128">
        <v>19529</v>
      </c>
      <c r="B128">
        <v>0</v>
      </c>
      <c r="C128">
        <v>1999</v>
      </c>
      <c r="D128" s="1">
        <v>44131.575659722221</v>
      </c>
      <c r="E128" t="s">
        <v>19</v>
      </c>
      <c r="F128">
        <v>4</v>
      </c>
      <c r="G128">
        <v>4</v>
      </c>
      <c r="H128">
        <v>4</v>
      </c>
      <c r="I128">
        <v>4</v>
      </c>
      <c r="J128">
        <v>5</v>
      </c>
      <c r="K128">
        <v>5</v>
      </c>
      <c r="L128">
        <f t="shared" si="1"/>
        <v>26</v>
      </c>
    </row>
    <row r="129" spans="1:12" x14ac:dyDescent="0.25">
      <c r="A129">
        <v>19366</v>
      </c>
      <c r="B129">
        <v>0</v>
      </c>
      <c r="C129">
        <v>1999</v>
      </c>
      <c r="D129" s="1">
        <v>44131.611921296295</v>
      </c>
      <c r="E129" t="s">
        <v>48</v>
      </c>
      <c r="F129">
        <v>5</v>
      </c>
      <c r="G129">
        <v>4</v>
      </c>
      <c r="H129">
        <v>5</v>
      </c>
      <c r="I129">
        <v>4</v>
      </c>
      <c r="J129">
        <v>5</v>
      </c>
      <c r="K129">
        <v>5</v>
      </c>
      <c r="L129">
        <f t="shared" si="1"/>
        <v>28</v>
      </c>
    </row>
    <row r="130" spans="1:12" x14ac:dyDescent="0.25">
      <c r="A130">
        <v>20382</v>
      </c>
      <c r="B130">
        <v>0</v>
      </c>
      <c r="C130">
        <v>1999</v>
      </c>
      <c r="D130" s="1">
        <v>44132.021099537036</v>
      </c>
      <c r="E130" t="s">
        <v>25</v>
      </c>
      <c r="F130">
        <v>4</v>
      </c>
      <c r="G130">
        <v>5</v>
      </c>
      <c r="H130">
        <v>2</v>
      </c>
      <c r="I130">
        <v>3</v>
      </c>
      <c r="J130">
        <v>3</v>
      </c>
      <c r="K130">
        <v>2</v>
      </c>
      <c r="L130">
        <f t="shared" si="1"/>
        <v>19</v>
      </c>
    </row>
    <row r="131" spans="1:12" x14ac:dyDescent="0.25">
      <c r="A131">
        <v>20487</v>
      </c>
      <c r="B131">
        <v>0</v>
      </c>
      <c r="C131">
        <v>1999</v>
      </c>
      <c r="D131" s="1">
        <v>44132.469201388885</v>
      </c>
      <c r="E131" t="s">
        <v>20</v>
      </c>
      <c r="F131">
        <v>4</v>
      </c>
      <c r="G131">
        <v>4</v>
      </c>
      <c r="H131">
        <v>5</v>
      </c>
      <c r="I131">
        <v>3</v>
      </c>
      <c r="J131">
        <v>2</v>
      </c>
      <c r="K131">
        <v>5</v>
      </c>
      <c r="L131">
        <f t="shared" ref="L131:L154" si="2">F131+G131+H131+I131+J131+K131</f>
        <v>23</v>
      </c>
    </row>
    <row r="132" spans="1:12" x14ac:dyDescent="0.25">
      <c r="A132">
        <v>20547</v>
      </c>
      <c r="B132">
        <v>0</v>
      </c>
      <c r="C132">
        <v>1999</v>
      </c>
      <c r="D132" s="1">
        <v>44132.642685185187</v>
      </c>
      <c r="E132" t="s">
        <v>34</v>
      </c>
      <c r="F132">
        <v>2</v>
      </c>
      <c r="G132">
        <v>2</v>
      </c>
      <c r="H132">
        <v>5</v>
      </c>
      <c r="I132">
        <v>4</v>
      </c>
      <c r="J132">
        <v>3</v>
      </c>
      <c r="K132">
        <v>3</v>
      </c>
      <c r="L132">
        <f t="shared" si="2"/>
        <v>19</v>
      </c>
    </row>
    <row r="133" spans="1:12" x14ac:dyDescent="0.25">
      <c r="A133">
        <v>19955</v>
      </c>
      <c r="B133">
        <v>1</v>
      </c>
      <c r="C133">
        <v>2000</v>
      </c>
      <c r="D133" s="1">
        <v>44131.74050925926</v>
      </c>
      <c r="E133" t="s">
        <v>19</v>
      </c>
      <c r="F133">
        <v>3</v>
      </c>
      <c r="G133">
        <v>3</v>
      </c>
      <c r="H133">
        <v>4</v>
      </c>
      <c r="I133">
        <v>3</v>
      </c>
      <c r="J133">
        <v>4</v>
      </c>
      <c r="K133">
        <v>5</v>
      </c>
      <c r="L133">
        <f t="shared" si="2"/>
        <v>22</v>
      </c>
    </row>
    <row r="134" spans="1:12" x14ac:dyDescent="0.25">
      <c r="A134">
        <v>20612</v>
      </c>
      <c r="B134">
        <v>1</v>
      </c>
      <c r="C134">
        <v>2000</v>
      </c>
      <c r="D134" s="1">
        <v>44132.575787037036</v>
      </c>
      <c r="E134" t="s">
        <v>21</v>
      </c>
      <c r="F134">
        <v>5</v>
      </c>
      <c r="G134">
        <v>3</v>
      </c>
      <c r="H134">
        <v>2</v>
      </c>
      <c r="I134">
        <v>1</v>
      </c>
      <c r="J134">
        <v>5</v>
      </c>
      <c r="K134">
        <v>2</v>
      </c>
      <c r="L134">
        <f t="shared" si="2"/>
        <v>18</v>
      </c>
    </row>
    <row r="135" spans="1:12" x14ac:dyDescent="0.25">
      <c r="A135">
        <v>21282</v>
      </c>
      <c r="B135">
        <v>1</v>
      </c>
      <c r="C135">
        <v>2000</v>
      </c>
      <c r="D135" s="1">
        <v>44133.615057870367</v>
      </c>
      <c r="E135" t="s">
        <v>64</v>
      </c>
      <c r="F135">
        <v>5</v>
      </c>
      <c r="G135">
        <v>5</v>
      </c>
      <c r="H135">
        <v>5</v>
      </c>
      <c r="I135">
        <v>5</v>
      </c>
      <c r="J135">
        <v>5</v>
      </c>
      <c r="K135">
        <v>3</v>
      </c>
      <c r="L135">
        <f t="shared" si="2"/>
        <v>28</v>
      </c>
    </row>
    <row r="136" spans="1:12" x14ac:dyDescent="0.25">
      <c r="A136">
        <v>23782</v>
      </c>
      <c r="B136">
        <v>1</v>
      </c>
      <c r="C136">
        <v>2000</v>
      </c>
      <c r="D136" s="1">
        <v>44150.5471412037</v>
      </c>
      <c r="E136" t="s">
        <v>65</v>
      </c>
      <c r="F136">
        <v>2</v>
      </c>
      <c r="G136">
        <v>4</v>
      </c>
      <c r="H136">
        <v>4</v>
      </c>
      <c r="I136">
        <v>3</v>
      </c>
      <c r="J136">
        <v>4</v>
      </c>
      <c r="K136">
        <v>3</v>
      </c>
      <c r="L136">
        <f t="shared" si="2"/>
        <v>20</v>
      </c>
    </row>
    <row r="137" spans="1:12" x14ac:dyDescent="0.25">
      <c r="A137">
        <v>21297</v>
      </c>
      <c r="B137">
        <v>0</v>
      </c>
      <c r="C137">
        <v>2000</v>
      </c>
      <c r="D137" s="1">
        <v>44133.630555555559</v>
      </c>
      <c r="E137" t="s">
        <v>49</v>
      </c>
      <c r="F137">
        <v>5</v>
      </c>
      <c r="G137">
        <v>5</v>
      </c>
      <c r="H137">
        <v>5</v>
      </c>
      <c r="I137">
        <v>5</v>
      </c>
      <c r="J137">
        <v>5</v>
      </c>
      <c r="K137">
        <v>5</v>
      </c>
      <c r="L137">
        <f t="shared" si="2"/>
        <v>30</v>
      </c>
    </row>
    <row r="138" spans="1:12" x14ac:dyDescent="0.25">
      <c r="A138">
        <v>21322</v>
      </c>
      <c r="B138">
        <v>0</v>
      </c>
      <c r="C138">
        <v>2000</v>
      </c>
      <c r="D138" s="1">
        <v>44133.66611111111</v>
      </c>
      <c r="E138" t="s">
        <v>21</v>
      </c>
      <c r="F138">
        <v>5</v>
      </c>
      <c r="G138">
        <v>5</v>
      </c>
      <c r="H138">
        <v>5</v>
      </c>
      <c r="I138">
        <v>5</v>
      </c>
      <c r="J138">
        <v>5</v>
      </c>
      <c r="K138">
        <v>5</v>
      </c>
      <c r="L138">
        <f t="shared" si="2"/>
        <v>30</v>
      </c>
    </row>
    <row r="139" spans="1:12" x14ac:dyDescent="0.25">
      <c r="A139">
        <v>21704</v>
      </c>
      <c r="B139">
        <v>0</v>
      </c>
      <c r="C139">
        <v>2000</v>
      </c>
      <c r="D139" s="1">
        <v>44134.647465277776</v>
      </c>
      <c r="E139" t="s">
        <v>19</v>
      </c>
      <c r="F139">
        <v>4</v>
      </c>
      <c r="G139">
        <v>2</v>
      </c>
      <c r="H139">
        <v>4</v>
      </c>
      <c r="I139">
        <v>4</v>
      </c>
      <c r="J139">
        <v>5</v>
      </c>
      <c r="K139">
        <v>5</v>
      </c>
      <c r="L139">
        <f t="shared" si="2"/>
        <v>24</v>
      </c>
    </row>
    <row r="140" spans="1:12" x14ac:dyDescent="0.25">
      <c r="A140">
        <v>21709</v>
      </c>
      <c r="B140">
        <v>0</v>
      </c>
      <c r="C140">
        <v>2000</v>
      </c>
      <c r="D140" s="1">
        <v>44134.674537037034</v>
      </c>
      <c r="E140" t="s">
        <v>23</v>
      </c>
      <c r="F140">
        <v>2</v>
      </c>
      <c r="G140">
        <v>2</v>
      </c>
      <c r="H140">
        <v>3</v>
      </c>
      <c r="I140">
        <v>3</v>
      </c>
      <c r="J140">
        <v>4</v>
      </c>
      <c r="K140">
        <v>4</v>
      </c>
      <c r="L140">
        <f t="shared" si="2"/>
        <v>18</v>
      </c>
    </row>
    <row r="141" spans="1:12" x14ac:dyDescent="0.25">
      <c r="A141">
        <v>21770</v>
      </c>
      <c r="B141">
        <v>0</v>
      </c>
      <c r="C141">
        <v>2000</v>
      </c>
      <c r="D141" s="1">
        <v>44134.824131944442</v>
      </c>
      <c r="E141" t="s">
        <v>50</v>
      </c>
      <c r="F141">
        <v>4</v>
      </c>
      <c r="G141">
        <v>5</v>
      </c>
      <c r="H141">
        <v>5</v>
      </c>
      <c r="I141">
        <v>3</v>
      </c>
      <c r="J141">
        <v>4</v>
      </c>
      <c r="K141">
        <v>4</v>
      </c>
      <c r="L141">
        <f t="shared" si="2"/>
        <v>25</v>
      </c>
    </row>
    <row r="142" spans="1:12" x14ac:dyDescent="0.25">
      <c r="A142">
        <v>23717</v>
      </c>
      <c r="B142">
        <v>0</v>
      </c>
      <c r="C142">
        <v>2000</v>
      </c>
      <c r="D142" s="1">
        <v>44147.951527777775</v>
      </c>
      <c r="E142" t="s">
        <v>34</v>
      </c>
      <c r="F142">
        <v>2</v>
      </c>
      <c r="G142">
        <v>3</v>
      </c>
      <c r="H142">
        <v>5</v>
      </c>
      <c r="I142">
        <v>4</v>
      </c>
      <c r="J142">
        <v>5</v>
      </c>
      <c r="K142">
        <v>3</v>
      </c>
      <c r="L142">
        <f t="shared" si="2"/>
        <v>22</v>
      </c>
    </row>
    <row r="143" spans="1:12" x14ac:dyDescent="0.25">
      <c r="A143">
        <v>23686</v>
      </c>
      <c r="B143">
        <v>1</v>
      </c>
      <c r="C143">
        <v>2001</v>
      </c>
      <c r="D143" s="1">
        <v>44147.453287037039</v>
      </c>
      <c r="E143" t="s">
        <v>66</v>
      </c>
      <c r="F143">
        <v>2</v>
      </c>
      <c r="G143">
        <v>4</v>
      </c>
      <c r="H143">
        <v>5</v>
      </c>
      <c r="I143">
        <v>3</v>
      </c>
      <c r="J143">
        <v>4</v>
      </c>
      <c r="K143">
        <v>5</v>
      </c>
      <c r="L143">
        <f t="shared" si="2"/>
        <v>23</v>
      </c>
    </row>
    <row r="144" spans="1:12" x14ac:dyDescent="0.25">
      <c r="A144">
        <v>19877</v>
      </c>
      <c r="B144">
        <v>0</v>
      </c>
      <c r="C144">
        <v>2001</v>
      </c>
      <c r="D144" s="1">
        <v>44131.733842592592</v>
      </c>
      <c r="E144" t="s">
        <v>21</v>
      </c>
      <c r="F144">
        <v>4</v>
      </c>
      <c r="G144">
        <v>2</v>
      </c>
      <c r="H144">
        <v>5</v>
      </c>
      <c r="I144">
        <v>4</v>
      </c>
      <c r="J144">
        <v>3</v>
      </c>
      <c r="K144">
        <v>1</v>
      </c>
      <c r="L144">
        <f t="shared" si="2"/>
        <v>19</v>
      </c>
    </row>
    <row r="145" spans="1:12" x14ac:dyDescent="0.25">
      <c r="A145">
        <v>21289</v>
      </c>
      <c r="B145">
        <v>0</v>
      </c>
      <c r="C145">
        <v>2001</v>
      </c>
      <c r="D145" s="1">
        <v>44133.619884259257</v>
      </c>
      <c r="E145" t="s">
        <v>37</v>
      </c>
      <c r="F145">
        <v>3</v>
      </c>
      <c r="G145">
        <v>2</v>
      </c>
      <c r="H145">
        <v>4</v>
      </c>
      <c r="I145">
        <v>3</v>
      </c>
      <c r="J145">
        <v>5</v>
      </c>
      <c r="K145">
        <v>2</v>
      </c>
      <c r="L145">
        <f t="shared" si="2"/>
        <v>19</v>
      </c>
    </row>
    <row r="146" spans="1:12" x14ac:dyDescent="0.25">
      <c r="A146">
        <v>21290</v>
      </c>
      <c r="B146">
        <v>0</v>
      </c>
      <c r="C146">
        <v>2001</v>
      </c>
      <c r="D146" s="1">
        <v>44133.620810185188</v>
      </c>
      <c r="E146" t="s">
        <v>21</v>
      </c>
      <c r="F146">
        <v>2</v>
      </c>
      <c r="G146">
        <v>2</v>
      </c>
      <c r="H146">
        <v>4</v>
      </c>
      <c r="I146">
        <v>3</v>
      </c>
      <c r="J146">
        <v>3</v>
      </c>
      <c r="K146">
        <v>3</v>
      </c>
      <c r="L146">
        <f t="shared" si="2"/>
        <v>17</v>
      </c>
    </row>
    <row r="147" spans="1:12" x14ac:dyDescent="0.25">
      <c r="A147">
        <v>21299</v>
      </c>
      <c r="B147">
        <v>0</v>
      </c>
      <c r="C147">
        <v>2001</v>
      </c>
      <c r="D147" s="1">
        <v>44133.633356481485</v>
      </c>
      <c r="E147" t="s">
        <v>51</v>
      </c>
      <c r="F147">
        <v>3</v>
      </c>
      <c r="G147">
        <v>3</v>
      </c>
      <c r="H147">
        <v>5</v>
      </c>
      <c r="I147">
        <v>4</v>
      </c>
      <c r="J147">
        <v>4</v>
      </c>
      <c r="K147">
        <v>4</v>
      </c>
      <c r="L147">
        <f t="shared" si="2"/>
        <v>23</v>
      </c>
    </row>
    <row r="148" spans="1:12" x14ac:dyDescent="0.25">
      <c r="A148">
        <v>22001</v>
      </c>
      <c r="B148">
        <v>0</v>
      </c>
      <c r="C148">
        <v>2001</v>
      </c>
      <c r="D148" s="1">
        <v>44135.777627314812</v>
      </c>
      <c r="E148" t="s">
        <v>34</v>
      </c>
      <c r="F148">
        <v>1</v>
      </c>
      <c r="G148">
        <v>3</v>
      </c>
      <c r="H148">
        <v>4</v>
      </c>
      <c r="I148">
        <v>2</v>
      </c>
      <c r="J148">
        <v>3</v>
      </c>
      <c r="K148">
        <v>2</v>
      </c>
      <c r="L148">
        <f t="shared" si="2"/>
        <v>15</v>
      </c>
    </row>
    <row r="149" spans="1:12" x14ac:dyDescent="0.25">
      <c r="A149">
        <v>22057</v>
      </c>
      <c r="B149">
        <v>0</v>
      </c>
      <c r="C149">
        <v>2001</v>
      </c>
      <c r="D149" s="1">
        <v>44135.940254629626</v>
      </c>
      <c r="E149" t="s">
        <v>19</v>
      </c>
      <c r="F149">
        <v>3</v>
      </c>
      <c r="G149">
        <v>4</v>
      </c>
      <c r="H149">
        <v>5</v>
      </c>
      <c r="I149">
        <v>3</v>
      </c>
      <c r="J149">
        <v>5</v>
      </c>
      <c r="K149">
        <v>5</v>
      </c>
      <c r="L149">
        <f t="shared" si="2"/>
        <v>25</v>
      </c>
    </row>
    <row r="150" spans="1:12" x14ac:dyDescent="0.25">
      <c r="A150">
        <v>11373</v>
      </c>
      <c r="B150">
        <v>0</v>
      </c>
      <c r="C150">
        <v>2001</v>
      </c>
      <c r="D150" s="1">
        <v>44148.442256944443</v>
      </c>
      <c r="E150" t="s">
        <v>23</v>
      </c>
      <c r="F150">
        <v>1</v>
      </c>
      <c r="G150">
        <v>2</v>
      </c>
      <c r="H150">
        <v>2</v>
      </c>
      <c r="I150">
        <v>3</v>
      </c>
      <c r="J150">
        <v>4</v>
      </c>
      <c r="K150">
        <v>5</v>
      </c>
      <c r="L150">
        <f t="shared" si="2"/>
        <v>17</v>
      </c>
    </row>
    <row r="151" spans="1:12" x14ac:dyDescent="0.25">
      <c r="A151">
        <v>21264</v>
      </c>
      <c r="B151">
        <v>1</v>
      </c>
      <c r="C151">
        <v>2002</v>
      </c>
      <c r="D151" s="1">
        <v>44133.598703703705</v>
      </c>
      <c r="E151" t="s">
        <v>21</v>
      </c>
      <c r="F151">
        <v>2</v>
      </c>
      <c r="G151">
        <v>5</v>
      </c>
      <c r="H151">
        <v>5</v>
      </c>
      <c r="I151">
        <v>2</v>
      </c>
      <c r="J151">
        <v>3</v>
      </c>
      <c r="K151">
        <v>1</v>
      </c>
      <c r="L151">
        <f t="shared" si="2"/>
        <v>18</v>
      </c>
    </row>
    <row r="152" spans="1:12" x14ac:dyDescent="0.25">
      <c r="A152">
        <v>21732</v>
      </c>
      <c r="B152">
        <v>1</v>
      </c>
      <c r="C152">
        <v>2002</v>
      </c>
      <c r="D152" s="1">
        <v>44134.726238425923</v>
      </c>
      <c r="E152" t="s">
        <v>67</v>
      </c>
      <c r="F152">
        <v>5</v>
      </c>
      <c r="G152">
        <v>5</v>
      </c>
      <c r="H152">
        <v>4</v>
      </c>
      <c r="I152">
        <v>4</v>
      </c>
      <c r="J152">
        <v>3</v>
      </c>
      <c r="K152">
        <v>3</v>
      </c>
      <c r="L152">
        <f t="shared" si="2"/>
        <v>24</v>
      </c>
    </row>
    <row r="153" spans="1:12" x14ac:dyDescent="0.25">
      <c r="A153">
        <v>21012</v>
      </c>
      <c r="B153">
        <v>0</v>
      </c>
      <c r="C153">
        <v>2002</v>
      </c>
      <c r="D153" s="1">
        <v>44132.940578703703</v>
      </c>
      <c r="E153" t="s">
        <v>52</v>
      </c>
      <c r="F153">
        <v>3</v>
      </c>
      <c r="G153">
        <v>3</v>
      </c>
      <c r="H153">
        <v>5</v>
      </c>
      <c r="I153">
        <v>3</v>
      </c>
      <c r="J153">
        <v>2</v>
      </c>
      <c r="K153">
        <v>2</v>
      </c>
      <c r="L153">
        <f t="shared" si="2"/>
        <v>18</v>
      </c>
    </row>
    <row r="154" spans="1:12" x14ac:dyDescent="0.25">
      <c r="A154">
        <v>21318</v>
      </c>
      <c r="B154">
        <v>0</v>
      </c>
      <c r="C154">
        <v>2002</v>
      </c>
      <c r="D154" s="1">
        <v>44133.665335648147</v>
      </c>
      <c r="E154" t="s">
        <v>21</v>
      </c>
      <c r="F154">
        <v>4</v>
      </c>
      <c r="G154">
        <v>5</v>
      </c>
      <c r="H154">
        <v>5</v>
      </c>
      <c r="I154">
        <v>4</v>
      </c>
      <c r="J154">
        <v>5</v>
      </c>
      <c r="K154">
        <v>5</v>
      </c>
      <c r="L154">
        <f t="shared" si="2"/>
        <v>28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7DC83-FEE8-4620-B3DC-03A2C9F567C3}">
  <dimension ref="C4:I36"/>
  <sheetViews>
    <sheetView topLeftCell="A7" workbookViewId="0">
      <selection activeCell="D12" sqref="C11:F36"/>
    </sheetView>
  </sheetViews>
  <sheetFormatPr defaultRowHeight="15" x14ac:dyDescent="0.25"/>
  <cols>
    <col min="3" max="3" width="16.42578125" customWidth="1"/>
    <col min="4" max="4" width="15" customWidth="1"/>
    <col min="5" max="5" width="17.140625" customWidth="1"/>
    <col min="6" max="6" width="14" customWidth="1"/>
  </cols>
  <sheetData>
    <row r="4" spans="3:9" x14ac:dyDescent="0.25">
      <c r="C4" s="50" t="s">
        <v>113</v>
      </c>
      <c r="D4" s="52" t="s">
        <v>144</v>
      </c>
      <c r="E4" s="51"/>
      <c r="F4" s="51"/>
      <c r="G4" s="51"/>
      <c r="H4" s="51"/>
      <c r="I4" s="51"/>
    </row>
    <row r="5" spans="3:9" ht="25.5" x14ac:dyDescent="0.25">
      <c r="C5" s="51"/>
      <c r="D5" s="31" t="s">
        <v>140</v>
      </c>
      <c r="E5" s="31" t="s">
        <v>141</v>
      </c>
      <c r="F5" s="31" t="s">
        <v>142</v>
      </c>
      <c r="G5" s="31" t="s">
        <v>134</v>
      </c>
      <c r="H5" s="31" t="s">
        <v>135</v>
      </c>
      <c r="I5" s="31" t="s">
        <v>143</v>
      </c>
    </row>
    <row r="6" spans="3:9" x14ac:dyDescent="0.25">
      <c r="C6" s="29" t="s">
        <v>136</v>
      </c>
      <c r="D6" s="33" t="s">
        <v>128</v>
      </c>
      <c r="E6" s="32">
        <v>27</v>
      </c>
      <c r="F6" s="53">
        <v>19.444444444444443</v>
      </c>
      <c r="G6" s="53">
        <v>6</v>
      </c>
      <c r="H6" s="53">
        <v>28</v>
      </c>
      <c r="I6" s="53">
        <v>5.6181938880838356</v>
      </c>
    </row>
    <row r="7" spans="3:9" x14ac:dyDescent="0.25">
      <c r="C7" s="29" t="s">
        <v>136</v>
      </c>
      <c r="D7" s="33" t="s">
        <v>129</v>
      </c>
      <c r="E7" s="32">
        <v>61</v>
      </c>
      <c r="F7" s="53">
        <v>21.622950819672134</v>
      </c>
      <c r="G7" s="53">
        <v>11</v>
      </c>
      <c r="H7" s="53">
        <v>30</v>
      </c>
      <c r="I7" s="53">
        <v>3.9461539690616454</v>
      </c>
    </row>
    <row r="8" spans="3:9" x14ac:dyDescent="0.25">
      <c r="C8" s="29" t="s">
        <v>136</v>
      </c>
      <c r="D8" s="33" t="s">
        <v>130</v>
      </c>
      <c r="E8" s="32">
        <v>65</v>
      </c>
      <c r="F8" s="53">
        <v>21.507692307692306</v>
      </c>
      <c r="G8" s="53">
        <v>13</v>
      </c>
      <c r="H8" s="53">
        <v>30</v>
      </c>
      <c r="I8" s="53">
        <v>4.1837598107260119</v>
      </c>
    </row>
    <row r="11" spans="3:9" ht="30.75" thickBot="1" x14ac:dyDescent="0.3">
      <c r="C11" s="38" t="s">
        <v>138</v>
      </c>
      <c r="D11" s="39" t="s">
        <v>145</v>
      </c>
      <c r="E11" s="39" t="s">
        <v>139</v>
      </c>
      <c r="F11" s="40" t="s">
        <v>146</v>
      </c>
    </row>
    <row r="12" spans="3:9" ht="15.75" thickTop="1" x14ac:dyDescent="0.25">
      <c r="C12" s="27">
        <v>6</v>
      </c>
      <c r="D12" s="26">
        <f>((C12-$F$6)/$I$6)*10+50</f>
        <v>26.06981049023593</v>
      </c>
      <c r="E12" s="26">
        <f>((C12-$F$7)/$I$7)*10+50</f>
        <v>10.409677518520368</v>
      </c>
      <c r="F12" s="34">
        <f>((C12-$F$8)/$I$8)*10+50</f>
        <v>12.93359798539381</v>
      </c>
    </row>
    <row r="13" spans="3:9" x14ac:dyDescent="0.25">
      <c r="C13" s="27">
        <v>7</v>
      </c>
      <c r="D13" s="26">
        <f t="shared" ref="D13:D36" si="0">((C13-$F$6)/$I$6)*10+50</f>
        <v>27.849741941375402</v>
      </c>
      <c r="E13" s="26">
        <f t="shared" ref="E13:E36" si="1">((C13-$F$7)/$I$7)*10+50</f>
        <v>12.943790500021166</v>
      </c>
      <c r="F13" s="34">
        <f t="shared" ref="F13:F36" si="2">((C13-$F$8)/$I$8)*10+50</f>
        <v>15.323792559748377</v>
      </c>
    </row>
    <row r="14" spans="3:9" x14ac:dyDescent="0.25">
      <c r="C14" s="27">
        <v>8</v>
      </c>
      <c r="D14" s="26">
        <f t="shared" si="0"/>
        <v>29.629673392514881</v>
      </c>
      <c r="E14" s="26">
        <f t="shared" si="1"/>
        <v>15.477903481521956</v>
      </c>
      <c r="F14" s="34">
        <f t="shared" si="2"/>
        <v>17.713987134102943</v>
      </c>
    </row>
    <row r="15" spans="3:9" x14ac:dyDescent="0.25">
      <c r="C15" s="27">
        <v>9</v>
      </c>
      <c r="D15" s="26">
        <f t="shared" si="0"/>
        <v>31.409604843654357</v>
      </c>
      <c r="E15" s="26">
        <f t="shared" si="1"/>
        <v>18.01201646302275</v>
      </c>
      <c r="F15" s="34">
        <f t="shared" si="2"/>
        <v>20.10418170845751</v>
      </c>
    </row>
    <row r="16" spans="3:9" x14ac:dyDescent="0.25">
      <c r="C16" s="27">
        <v>10</v>
      </c>
      <c r="D16" s="26">
        <f t="shared" si="0"/>
        <v>33.189536294793832</v>
      </c>
      <c r="E16" s="26">
        <f t="shared" si="1"/>
        <v>20.546129444523547</v>
      </c>
      <c r="F16" s="34">
        <f t="shared" si="2"/>
        <v>22.494376282812073</v>
      </c>
    </row>
    <row r="17" spans="3:6" x14ac:dyDescent="0.25">
      <c r="C17" s="27">
        <v>11</v>
      </c>
      <c r="D17" s="26">
        <f t="shared" si="0"/>
        <v>34.969467745933315</v>
      </c>
      <c r="E17" s="26">
        <f t="shared" si="1"/>
        <v>23.080242426024341</v>
      </c>
      <c r="F17" s="34">
        <f t="shared" si="2"/>
        <v>24.88457085716664</v>
      </c>
    </row>
    <row r="18" spans="3:6" x14ac:dyDescent="0.25">
      <c r="C18" s="27">
        <v>12</v>
      </c>
      <c r="D18" s="26">
        <f t="shared" si="0"/>
        <v>36.74939919707279</v>
      </c>
      <c r="E18" s="26">
        <f t="shared" si="1"/>
        <v>25.614355407525132</v>
      </c>
      <c r="F18" s="34">
        <f t="shared" si="2"/>
        <v>27.27476543152121</v>
      </c>
    </row>
    <row r="19" spans="3:6" x14ac:dyDescent="0.25">
      <c r="C19" s="27">
        <v>13</v>
      </c>
      <c r="D19" s="26">
        <f t="shared" si="0"/>
        <v>38.529330648212266</v>
      </c>
      <c r="E19" s="26">
        <f t="shared" si="1"/>
        <v>28.148468389025929</v>
      </c>
      <c r="F19" s="34">
        <f t="shared" si="2"/>
        <v>29.664960005875773</v>
      </c>
    </row>
    <row r="20" spans="3:6" x14ac:dyDescent="0.25">
      <c r="C20" s="27">
        <v>14</v>
      </c>
      <c r="D20" s="26">
        <f t="shared" si="0"/>
        <v>40.309262099351741</v>
      </c>
      <c r="E20" s="26">
        <f t="shared" si="1"/>
        <v>30.682581370526723</v>
      </c>
      <c r="F20" s="34">
        <f t="shared" si="2"/>
        <v>32.055154580230337</v>
      </c>
    </row>
    <row r="21" spans="3:6" x14ac:dyDescent="0.25">
      <c r="C21" s="27">
        <v>15</v>
      </c>
      <c r="D21" s="26">
        <f t="shared" si="0"/>
        <v>42.089193550491217</v>
      </c>
      <c r="E21" s="26">
        <f t="shared" si="1"/>
        <v>33.216694352027517</v>
      </c>
      <c r="F21" s="34">
        <f t="shared" si="2"/>
        <v>34.445349154584903</v>
      </c>
    </row>
    <row r="22" spans="3:6" x14ac:dyDescent="0.25">
      <c r="C22" s="27">
        <v>16</v>
      </c>
      <c r="D22" s="26">
        <f t="shared" si="0"/>
        <v>43.869125001630692</v>
      </c>
      <c r="E22" s="26">
        <f t="shared" si="1"/>
        <v>35.750807333528314</v>
      </c>
      <c r="F22" s="34">
        <f t="shared" si="2"/>
        <v>36.83554372893947</v>
      </c>
    </row>
    <row r="23" spans="3:6" x14ac:dyDescent="0.25">
      <c r="C23" s="27">
        <v>17</v>
      </c>
      <c r="D23" s="26">
        <f t="shared" si="0"/>
        <v>45.649056452770168</v>
      </c>
      <c r="E23" s="26">
        <f t="shared" si="1"/>
        <v>38.284920315029112</v>
      </c>
      <c r="F23" s="34">
        <f t="shared" si="2"/>
        <v>39.225738303294037</v>
      </c>
    </row>
    <row r="24" spans="3:6" x14ac:dyDescent="0.25">
      <c r="C24" s="27">
        <v>18</v>
      </c>
      <c r="D24" s="26">
        <f t="shared" si="0"/>
        <v>47.42898790390965</v>
      </c>
      <c r="E24" s="26">
        <f t="shared" si="1"/>
        <v>40.819033296529902</v>
      </c>
      <c r="F24" s="34">
        <f t="shared" si="2"/>
        <v>41.615932877648603</v>
      </c>
    </row>
    <row r="25" spans="3:6" x14ac:dyDescent="0.25">
      <c r="C25" s="27">
        <v>19</v>
      </c>
      <c r="D25" s="26">
        <f t="shared" si="0"/>
        <v>49.208919355049126</v>
      </c>
      <c r="E25" s="26">
        <f t="shared" si="1"/>
        <v>43.353146278030692</v>
      </c>
      <c r="F25" s="34">
        <f t="shared" si="2"/>
        <v>44.00612745200317</v>
      </c>
    </row>
    <row r="26" spans="3:6" x14ac:dyDescent="0.25">
      <c r="C26" s="27">
        <v>20</v>
      </c>
      <c r="D26" s="26">
        <f t="shared" si="0"/>
        <v>50.988850806188601</v>
      </c>
      <c r="E26" s="26">
        <f t="shared" si="1"/>
        <v>45.88725925953149</v>
      </c>
      <c r="F26" s="34">
        <f t="shared" si="2"/>
        <v>46.396322026357737</v>
      </c>
    </row>
    <row r="27" spans="3:6" x14ac:dyDescent="0.25">
      <c r="C27" s="27">
        <v>21</v>
      </c>
      <c r="D27" s="26">
        <f t="shared" si="0"/>
        <v>52.768782257328077</v>
      </c>
      <c r="E27" s="26">
        <f t="shared" si="1"/>
        <v>48.421372241032287</v>
      </c>
      <c r="F27" s="34">
        <f t="shared" si="2"/>
        <v>48.786516600712304</v>
      </c>
    </row>
    <row r="28" spans="3:6" x14ac:dyDescent="0.25">
      <c r="C28" s="27">
        <v>22</v>
      </c>
      <c r="D28" s="26">
        <f t="shared" si="0"/>
        <v>54.548713708467552</v>
      </c>
      <c r="E28" s="26">
        <f t="shared" si="1"/>
        <v>50.955485222533078</v>
      </c>
      <c r="F28" s="34">
        <f t="shared" si="2"/>
        <v>51.17671117506687</v>
      </c>
    </row>
    <row r="29" spans="3:6" x14ac:dyDescent="0.25">
      <c r="C29" s="27">
        <v>23</v>
      </c>
      <c r="D29" s="26">
        <f t="shared" si="0"/>
        <v>56.328645159607035</v>
      </c>
      <c r="E29" s="26">
        <f t="shared" si="1"/>
        <v>53.489598204033875</v>
      </c>
      <c r="F29" s="34">
        <f t="shared" si="2"/>
        <v>53.566905749421437</v>
      </c>
    </row>
    <row r="30" spans="3:6" x14ac:dyDescent="0.25">
      <c r="C30" s="27">
        <v>24</v>
      </c>
      <c r="D30" s="26">
        <f t="shared" si="0"/>
        <v>58.10857661074651</v>
      </c>
      <c r="E30" s="26">
        <f t="shared" si="1"/>
        <v>56.023711185534665</v>
      </c>
      <c r="F30" s="34">
        <f t="shared" si="2"/>
        <v>55.957100323776004</v>
      </c>
    </row>
    <row r="31" spans="3:6" x14ac:dyDescent="0.25">
      <c r="C31" s="27">
        <v>25</v>
      </c>
      <c r="D31" s="26">
        <f t="shared" si="0"/>
        <v>59.888508061885986</v>
      </c>
      <c r="E31" s="26">
        <f t="shared" si="1"/>
        <v>58.557824167035463</v>
      </c>
      <c r="F31" s="34">
        <f t="shared" si="2"/>
        <v>58.347294898130571</v>
      </c>
    </row>
    <row r="32" spans="3:6" x14ac:dyDescent="0.25">
      <c r="C32" s="27">
        <v>26</v>
      </c>
      <c r="D32" s="26">
        <f t="shared" si="0"/>
        <v>61.668439513025461</v>
      </c>
      <c r="E32" s="26">
        <f t="shared" si="1"/>
        <v>61.09193714853626</v>
      </c>
      <c r="F32" s="34">
        <f t="shared" si="2"/>
        <v>60.73748947248513</v>
      </c>
    </row>
    <row r="33" spans="3:6" x14ac:dyDescent="0.25">
      <c r="C33" s="27">
        <v>27</v>
      </c>
      <c r="D33" s="26">
        <f t="shared" si="0"/>
        <v>63.448370964164937</v>
      </c>
      <c r="E33" s="26">
        <f t="shared" si="1"/>
        <v>63.626050130037051</v>
      </c>
      <c r="F33" s="34">
        <f t="shared" si="2"/>
        <v>63.127684046839697</v>
      </c>
    </row>
    <row r="34" spans="3:6" x14ac:dyDescent="0.25">
      <c r="C34" s="27">
        <v>28</v>
      </c>
      <c r="D34" s="26">
        <f t="shared" si="0"/>
        <v>65.228302415304412</v>
      </c>
      <c r="E34" s="26">
        <f t="shared" si="1"/>
        <v>66.160163111537855</v>
      </c>
      <c r="F34" s="34">
        <f t="shared" si="2"/>
        <v>65.517878621194257</v>
      </c>
    </row>
    <row r="35" spans="3:6" x14ac:dyDescent="0.25">
      <c r="C35" s="27">
        <v>29</v>
      </c>
      <c r="D35" s="26">
        <f t="shared" si="0"/>
        <v>67.008233866443888</v>
      </c>
      <c r="E35" s="26">
        <f t="shared" si="1"/>
        <v>68.694276093038638</v>
      </c>
      <c r="F35" s="34">
        <f t="shared" si="2"/>
        <v>67.908073195548837</v>
      </c>
    </row>
    <row r="36" spans="3:6" x14ac:dyDescent="0.25">
      <c r="C36" s="27">
        <v>30</v>
      </c>
      <c r="D36" s="26">
        <f t="shared" si="0"/>
        <v>68.788165317583363</v>
      </c>
      <c r="E36" s="26">
        <f t="shared" si="1"/>
        <v>71.228389074539436</v>
      </c>
      <c r="F36" s="34">
        <f t="shared" si="2"/>
        <v>70.29826776990339</v>
      </c>
    </row>
  </sheetData>
  <mergeCells count="2">
    <mergeCell ref="C4:C5"/>
    <mergeCell ref="D4:I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data</vt:lpstr>
      <vt:lpstr>faktorová analýza</vt:lpstr>
      <vt:lpstr>data stabilita v čase</vt:lpstr>
      <vt:lpstr>Cronbachova alfa</vt:lpstr>
      <vt:lpstr>validizace</vt:lpstr>
      <vt:lpstr>data normy</vt:lpstr>
      <vt:lpstr>HS</vt:lpstr>
      <vt:lpstr>Normy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HP_USER</dc:creator>
  <cp:lastModifiedBy>HP_USER</cp:lastModifiedBy>
  <dcterms:created xsi:type="dcterms:W3CDTF">2020-11-25T05:47:46Z</dcterms:created>
  <dcterms:modified xsi:type="dcterms:W3CDTF">2020-12-16T19:06:48Z</dcterms:modified>
</cp:coreProperties>
</file>